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D:\zaisei\財政\ストック\財政状況資料集\"/>
    </mc:Choice>
  </mc:AlternateContent>
  <xr:revisionPtr revIDLastSave="0" documentId="13_ncr:1_{A14E0B35-1E17-4CC5-9B95-D6275E061285}" xr6:coauthVersionLast="36" xr6:coauthVersionMax="47" xr10:uidLastSave="{00000000-0000-0000-0000-000000000000}"/>
  <bookViews>
    <workbookView xWindow="-120" yWindow="-120" windowWidth="25440" windowHeight="1539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C34" i="10"/>
  <c r="U34" i="10" l="1"/>
  <c r="U35" i="10" s="1"/>
  <c r="U36" i="10" s="1"/>
  <c r="U37"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<sst xmlns="http://schemas.openxmlformats.org/spreadsheetml/2006/main" count="1167" uniqueCount="612">
  <si>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</si>
  <si>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</si>
  <si>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</si>
  <si>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</si>
  <si>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</si>
  <si>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</si>
  <si>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</si>
  <si>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</si>
  <si>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</si>
  <si>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</si>
  <si>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</si>
  <si>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</si>
  <si>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</si>
  <si>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</si>
  <si>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</si>
  <si>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</si>
  <si>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</si>
  <si>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</si>
  <si>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</si>
  <si>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</si>
  <si>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</si>
  <si>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</si>
  <si>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</si>
  <si>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</si>
  <si>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</si>
  <si>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</si>
  <si>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</si>
  <si>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</si>
  <si>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</si>
  <si>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</si>
  <si>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</si>
  <si>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</si>
  <si>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</si>
  <si>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</si>
  <si>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</si>
  <si>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</si>
  <si>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</si>
  <si>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</si>
  <si>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</si>
  <si>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</si>
  <si>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</si>
  <si>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</si>
  <si>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</si>
  <si>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</si>
  <si>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</si>
  <si>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</si>
  <si>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</si>
  <si>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</si>
  <si>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</si>
  <si>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</si>
  <si>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</si>
  <si>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</si>
  <si>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</si>
  <si>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</si>
  <si>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</si>
  <si>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</si>
  <si>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</si>
  <si>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</si>
  <si>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</si>
  <si>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</si>
  <si>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</si>
  <si>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</si>
  <si>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</si>
  <si>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</si>
  <si>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</si>
  <si>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</si>
  <si>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</si>
  <si>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</si>
  <si>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</si>
  <si>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</si>
  <si>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</si>
  <si>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</si>
  <si>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</si>
  <si>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</si>
  <si>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</si>
  <si>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</si>
  <si>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</si>
  <si>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</si>
  <si>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</si>
  <si>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</si>
  <si>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</si>
  <si>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</si>
  <si>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</si>
  <si>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</si>
  <si>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</si>
  <si>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</si>
  <si>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</si>
  <si>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</si>
  <si>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</si>
  <si>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</si>
  <si>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</si>
  <si>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</si>
  <si>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</si>
  <si>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</si>
  <si>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</si>
  <si>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</si>
  <si>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</si>
  <si>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</si>
  <si>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泰阜村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</si>
  <si>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</si>
  <si>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</si>
  <si>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</si>
  <si>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</si>
  <si>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</si>
  <si>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</si>
  <si>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</si>
  <si>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</si>
  <si>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</si>
  <si>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</si>
  <si>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</si>
  <si>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</si>
  <si>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</si>
  <si>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</si>
  <si>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</si>
  <si>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</si>
  <si>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</si>
  <si>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</si>
  <si>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</si>
  <si>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</si>
  <si>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</si>
  <si>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</si>
  <si>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</si>
  <si>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</si>
  <si>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</si>
  <si>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</si>
  <si>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</si>
  <si>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</si>
  <si>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</si>
  <si>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</si>
  <si>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</si>
  <si>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</si>
  <si>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</si>
  <si>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</si>
  <si>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</si>
  <si>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</si>
  <si>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</si>
  <si>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</si>
  <si>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</si>
  <si>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</si>
  <si>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</si>
  <si>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</si>
  <si>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</si>
  <si>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</si>
  <si>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</si>
  <si>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</si>
  <si>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</si>
  <si>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</si>
  <si>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</si>
  <si>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</si>
  <si>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</si>
  <si>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</si>
  <si>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</si>
  <si>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</si>
  <si>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</si>
  <si>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</si>
  <si>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</si>
  <si>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</si>
  <si>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</si>
  <si>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</si>
  <si>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</si>
  <si>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</si>
  <si>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</si>
  <si>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</si>
  <si>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</si>
  <si>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</si>
  <si>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</si>
  <si>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</si>
  <si>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</si>
  <si>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</si>
  <si>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</si>
  <si>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</si>
  <si>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</si>
  <si>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</si>
  <si>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</si>
  <si>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</si>
  <si>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</si>
  <si>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</si>
  <si>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</si>
  <si>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</si>
  <si>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</si>
  <si>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</si>
  <si>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</si>
  <si>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</si>
  <si>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</si>
  <si>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</si>
  <si>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</si>
  <si>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</si>
  <si>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</si>
  <si>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</si>
  <si>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</si>
  <si>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</si>
  <si>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</si>
  <si>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</si>
  <si>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</si>
  <si>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</si>
  <si>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</si>
  <si>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</si>
  <si>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</si>
  <si>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</si>
  <si>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</si>
  <si>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</si>
  <si>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</si>
  <si>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</si>
  <si>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</si>
  <si>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</si>
  <si>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</si>
  <si>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</si>
  <si>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</si>
  <si>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</si>
  <si>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</si>
  <si>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</si>
  <si>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</si>
  <si>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</si>
  <si>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</si>
  <si>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</si>
  <si>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</si>
  <si>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</si>
  <si>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</si>
  <si>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長野県泰阜村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</si>
  <si>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</si>
  <si>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</si>
  <si>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</si>
  <si>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</si>
  <si>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</si>
  <si>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</si>
  <si>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</si>
  <si>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</si>
  <si>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</si>
  <si>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</si>
  <si>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</si>
  <si>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</si>
  <si>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</si>
  <si>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</si>
  <si>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</si>
  <si>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</si>
  <si>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</si>
  <si>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</si>
  <si>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</si>
  <si>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</si>
  <si>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</si>
  <si>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</si>
  <si>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</si>
  <si>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</si>
  <si>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</si>
  <si>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</si>
  <si>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</si>
  <si>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</si>
  <si>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</si>
  <si>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</si>
  <si>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</si>
  <si>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</si>
  <si>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</si>
  <si>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</si>
  <si>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</si>
  <si>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</si>
  <si>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</si>
  <si>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</si>
  <si>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</si>
  <si>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</si>
  <si>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</si>
  <si>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</si>
  <si>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</si>
  <si>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</si>
  <si>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</si>
  <si>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</si>
  <si>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</si>
  <si>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</si>
  <si>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</si>
  <si>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</si>
  <si>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</si>
  <si>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</si>
  <si>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</si>
  <si>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</si>
  <si>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</si>
  <si>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</si>
  <si>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</si>
  <si>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</si>
  <si>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</si>
  <si>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</si>
  <si>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</si>
  <si>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</si>
  <si>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</si>
  <si>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</si>
  <si>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</si>
  <si>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</si>
  <si>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</si>
  <si>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</si>
  <si>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</si>
  <si>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</si>
  <si>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</si>
  <si>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</si>
  <si>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</si>
  <si>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</si>
  <si>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</si>
  <si>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</si>
  <si>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</si>
  <si>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</si>
  <si>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</si>
  <si>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</si>
  <si>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</si>
  <si>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</si>
  <si>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</si>
  <si>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</si>
  <si>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</si>
  <si>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</si>
  <si>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</si>
  <si>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</si>
  <si>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</si>
  <si>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</si>
  <si>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</si>
  <si>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</si>
  <si>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</si>
  <si>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</si>
  <si>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</si>
  <si>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</si>
  <si>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</si>
  <si>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</si>
  <si>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</si>
  <si>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</si>
  <si>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</si>
  <si>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</si>
  <si>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</si>
  <si>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</si>
  <si>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</si>
  <si>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</si>
  <si>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</si>
  <si>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</si>
  <si>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</si>
  <si>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</si>
  <si>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</si>
  <si>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</si>
  <si>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</si>
  <si>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</si>
  <si>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</si>
  <si>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</si>
  <si>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</si>
  <si>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</si>
  <si>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</si>
  <si>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</si>
  <si>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</si>
  <si>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</si>
  <si>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</si>
  <si>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</si>
  <si>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</si>
  <si>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</si>
  <si>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</si>
  <si>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</si>
  <si>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</si>
  <si>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</si>
  <si>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</si>
  <si>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</si>
  <si>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</si>
  <si>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</si>
  <si>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</si>
  <si>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</si>
  <si>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</si>
  <si>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</si>
  <si>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</si>
  <si>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</si>
  <si>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</si>
  <si>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</si>
  <si>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</si>
  <si>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</si>
  <si>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</si>
  <si>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</si>
  <si>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</si>
  <si>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</si>
  <si>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</si>
  <si>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</si>
  <si>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</si>
  <si>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</si>
  <si>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</si>
  <si>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長野県泰阜村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</si>
  <si>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</si>
  <si>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</si>
  <si>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</si>
  <si>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</si>
  <si>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</si>
  <si>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</si>
  <si>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</si>
  <si>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</si>
  <si>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</si>
  <si>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</si>
  <si>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</si>
  <si>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</si>
  <si>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</si>
  <si>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</si>
  <si>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</si>
  <si>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</si>
  <si>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</si>
  <si>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</si>
  <si>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</si>
  <si>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</si>
  <si>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</si>
  <si>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</si>
  <si>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</si>
  <si>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</si>
  <si>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</si>
  <si>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</si>
  <si>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</si>
  <si>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</si>
  <si>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</si>
  <si>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</si>
  <si>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</si>
  <si>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</si>
  <si>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</si>
  <si>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</si>
  <si>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</si>
  <si>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介護保険事業特別会計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</si>
  <si>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</si>
  <si>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</si>
  <si>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</si>
  <si>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</si>
  <si>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</si>
  <si>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</si>
  <si>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</si>
  <si>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</si>
  <si>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</si>
  <si>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</si>
  <si>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</si>
  <si>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</si>
  <si>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</si>
  <si>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</si>
  <si>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</si>
  <si>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</si>
  <si>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</si>
  <si>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</si>
  <si>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</si>
  <si>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</si>
  <si>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</si>
  <si>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</si>
  <si>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</si>
  <si>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</si>
  <si>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</si>
  <si>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</si>
  <si>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</si>
  <si>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</si>
  <si>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</si>
  <si>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</si>
  <si>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</si>
  <si>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</si>
  <si>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</si>
  <si>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</si>
  <si>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</si>
  <si>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</si>
  <si>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</si>
  <si>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</si>
  <si>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</si>
  <si>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</si>
  <si>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</si>
  <si>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</si>
  <si>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</si>
  <si>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</si>
  <si>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</si>
  <si>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</si>
  <si>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</si>
  <si>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</si>
  <si>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</si>
  <si>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</si>
  <si>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</si>
  <si>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</si>
  <si>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</si>
  <si>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</si>
  <si>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</si>
  <si>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</si>
  <si>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</si>
  <si>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</si>
  <si>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</si>
  <si>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</si>
  <si>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</si>
  <si>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</si>
  <si>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</si>
  <si>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</si>
  <si>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</si>
  <si>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</si>
  <si>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</si>
  <si>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</si>
  <si>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</si>
  <si>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</si>
  <si>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</si>
  <si>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</si>
  <si>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</si>
  <si>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</si>
  <si>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</si>
  <si>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</si>
  <si>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</si>
  <si>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</si>
  <si>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</si>
  <si>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</si>
  <si>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</si>
  <si>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</si>
  <si>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</si>
  <si>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</si>
  <si>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</si>
  <si>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</si>
  <si>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</si>
  <si>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</si>
  <si>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</si>
  <si>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</si>
  <si>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</si>
  <si>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</si>
  <si>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</si>
  <si>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</si>
  <si>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</si>
  <si>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</si>
  <si>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</si>
  <si>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</si>
  <si>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</si>
  <si>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</si>
  <si>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</si>
  <si>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</si>
  <si>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</si>
  <si>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</si>
  <si>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</si>
  <si>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</si>
  <si>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</si>
  <si>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</si>
  <si>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</si>
  <si>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</si>
  <si>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</si>
  <si>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</si>
  <si>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</si>
  <si>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</si>
  <si>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</si>
  <si>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</si>
  <si>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</si>
  <si>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</si>
  <si>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</si>
  <si>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</si>
  <si>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</si>
  <si>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</si>
  <si>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</si>
  <si>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</si>
  <si>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</si>
  <si>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</si>
  <si>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</si>
  <si>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</si>
  <si>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</si>
  <si>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</si>
  <si>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</si>
  <si>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</si>
  <si>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</si>
  <si>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</si>
  <si>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</si>
  <si>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</si>
  <si>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</si>
  <si>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</si>
  <si>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</si>
  <si>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</si>
  <si>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</si>
  <si>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</si>
  <si>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</si>
  <si>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</si>
  <si>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</si>
  <si>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</si>
  <si>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</si>
  <si>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</si>
  <si>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</si>
  <si>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</si>
  <si>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</si>
  <si>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</si>
  <si>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</si>
  <si>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</si>
  <si>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</si>
  <si>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簡易水道特別会計</t>
  </si>
  <si>
    <t>国民健康保険特別会計施設勘定</t>
  </si>
  <si>
    <t>国民健康保険特別会計事業勘定</t>
  </si>
  <si>
    <t>介護保険事業特別会計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</si>
  <si>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</si>
  <si>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</si>
  <si>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</si>
  <si>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</si>
  <si>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</si>
  <si>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</si>
  <si>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</si>
  <si>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</si>
  <si>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</si>
  <si>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ヌーベルファーム泰阜</t>
    <phoneticPr fontId="2"/>
  </si>
  <si>
    <t>-</t>
    <phoneticPr fontId="2"/>
  </si>
  <si>
    <t>-</t>
    <phoneticPr fontId="2"/>
  </si>
  <si>
    <t>住宅整備基金</t>
    <rPh sb="0" eb="2">
      <t>ジュウタク</t>
    </rPh>
    <rPh sb="2" eb="4">
      <t>セイビ</t>
    </rPh>
    <rPh sb="4" eb="6">
      <t>キキン</t>
    </rPh>
    <phoneticPr fontId="2"/>
  </si>
  <si>
    <t>ふるさと創生基金</t>
    <rPh sb="4" eb="6">
      <t>ソウセイ</t>
    </rPh>
    <rPh sb="6" eb="8">
      <t>キキン</t>
    </rPh>
    <phoneticPr fontId="2"/>
  </si>
  <si>
    <t>福祉基金</t>
    <rPh sb="0" eb="2">
      <t>フクシ</t>
    </rPh>
    <rPh sb="2" eb="4">
      <t>キキン</t>
    </rPh>
    <phoneticPr fontId="2"/>
  </si>
  <si>
    <t>福祉施設整備基金</t>
    <rPh sb="0" eb="2">
      <t>フクシ</t>
    </rPh>
    <rPh sb="6" eb="8">
      <t>キキン</t>
    </rPh>
    <phoneticPr fontId="2"/>
  </si>
  <si>
    <t>思いやり基金</t>
    <rPh sb="0" eb="1">
      <t>オモ</t>
    </rPh>
    <rPh sb="4" eb="6">
      <t>キキン</t>
    </rPh>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</si>
  <si>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</si>
  <si>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</si>
  <si>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</si>
  <si>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</si>
  <si>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</si>
  <si>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</si>
  <si>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</si>
  <si>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</si>
  <si>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</si>
  <si>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</si>
  <si>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</si>
  <si>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</si>
  <si>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</si>
  <si>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</si>
  <si>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</si>
  <si>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</si>
  <si>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</si>
  <si>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</si>
  <si>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</si>
  <si>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</si>
  <si>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</si>
  <si>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</si>
  <si>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</si>
  <si>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</si>
  <si>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</si>
  <si>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将来世代負担比率は、類似団体平均を大幅に上回っている。新規に発行する地方債の抑制を行うとともに、高利率の地方債の借換えを行うなど、地方債残高を 圧縮し、将来世代の負担の減少に努める。</t>
    <phoneticPr fontId="5"/>
  </si>
  <si>
    <t>将来世代負担比率は、計画的な基金への積み増しを行うとともに、新規に発行する地方債の抑制を行い高利率の地方債の借換えを行うなど、地方債残高を 圧縮に努めているためゼロを下回っている。
また、実質公債費比率は類似団体平均より高いものの地方債残高の減少に努めている成果として年々減少している。</t>
    <rPh sb="94" eb="96">
      <t>ジッシツ</t>
    </rPh>
    <rPh sb="96" eb="99">
      <t>コウサイヒ</t>
    </rPh>
    <rPh sb="99" eb="101">
      <t>ヒリツ</t>
    </rPh>
    <rPh sb="102" eb="104">
      <t>ルイジ</t>
    </rPh>
    <rPh sb="104" eb="106">
      <t>ダンタイ</t>
    </rPh>
    <rPh sb="106" eb="108">
      <t>ヘイキン</t>
    </rPh>
    <rPh sb="110" eb="111">
      <t>タカ</t>
    </rPh>
    <rPh sb="115" eb="118">
      <t>チホウサイ</t>
    </rPh>
    <rPh sb="118" eb="120">
      <t>ザンダカ</t>
    </rPh>
    <rPh sb="121" eb="123">
      <t>ゲンショウ</t>
    </rPh>
    <rPh sb="124" eb="125">
      <t>ツト</t>
    </rPh>
    <rPh sb="134" eb="136">
      <t>ネンネン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</si>
</sst>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A93057B-A5CA-495F-80DF-4A8FF26CFA9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330026</c:v>
                </c:pt>
              </c:numCache>
            </c:numRef>
          </c:val>
          <c:smooth val="0"/>
          <c:extLst>
            <c:ext xmlns:c16="http://schemas.microsoft.com/office/drawing/2014/chart" uri="{C3380CC4-5D6E-409C-BE32-E72D297353CC}">
              <c16:uniqueId val="{00000000-2D5F-4EA5-A3DE-B75A3EEA12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345886</c:v>
                </c:pt>
                <c:pt idx="1">
                  <c:v>175141</c:v>
                </c:pt>
                <c:pt idx="2">
                  <c:v>325101</c:v>
                </c:pt>
                <c:pt idx="3">
                  <c:v>362545</c:v>
                </c:pt>
                <c:pt idx="4">
                  <c:v>253946</c:v>
                </c:pt>
              </c:numCache>
            </c:numRef>
          </c:val>
          <c:smooth val="0"/>
          <c:extLst>
            <c:ext xmlns:c16="http://schemas.microsoft.com/office/drawing/2014/chart" uri="{C3380CC4-5D6E-409C-BE32-E72D297353CC}">
              <c16:uniqueId val="{00000001-2D5F-4EA5-A3DE-B75A3EEA12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15.37</c:v>
                </c:pt>
                <c:pt idx="1">
                  <c:v>17.41</c:v>
                </c:pt>
                <c:pt idx="2">
                  <c:v>13.87</c:v>
                </c:pt>
                <c:pt idx="3">
                  <c:v>12.43</c:v>
                </c:pt>
                <c:pt idx="4">
                  <c:v>13.61</c:v>
                </c:pt>
              </c:numCache>
            </c:numRef>
          </c:val>
          <c:extLst>
            <c:ext xmlns:c16="http://schemas.microsoft.com/office/drawing/2014/chart" uri="{C3380CC4-5D6E-409C-BE32-E72D297353CC}">
              <c16:uniqueId val="{00000000-3AF1-431A-A4C7-5C2D1CE44F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31.25</c:v>
                </c:pt>
                <c:pt idx="1">
                  <c:v>31.86</c:v>
                </c:pt>
                <c:pt idx="2">
                  <c:v>44.52</c:v>
                </c:pt>
                <c:pt idx="3">
                  <c:v>47.82</c:v>
                </c:pt>
                <c:pt idx="4">
                  <c:v>60.13</c:v>
                </c:pt>
              </c:numCache>
            </c:numRef>
          </c:val>
          <c:extLst>
            <c:ext xmlns:c16="http://schemas.microsoft.com/office/drawing/2014/chart" uri="{C3380CC4-5D6E-409C-BE32-E72D297353CC}">
              <c16:uniqueId val="{00000001-3AF1-431A-A4C7-5C2D1CE44F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2.06</c:v>
                </c:pt>
                <c:pt idx="1">
                  <c:v>3.25</c:v>
                </c:pt>
                <c:pt idx="2">
                  <c:v>10.15</c:v>
                </c:pt>
                <c:pt idx="3">
                  <c:v>6.59</c:v>
                </c:pt>
                <c:pt idx="4">
                  <c:v>21.85</c:v>
                </c:pt>
              </c:numCache>
            </c:numRef>
          </c:val>
          <c:smooth val="0"/>
          <c:extLst>
            <c:ext xmlns:c16="http://schemas.microsoft.com/office/drawing/2014/chart" uri="{C3380CC4-5D6E-409C-BE32-E72D297353CC}">
              <c16:uniqueId val="{00000002-3AF1-431A-A4C7-5C2D1CE44F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B05-4184-97F2-68DE15E290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05-4184-97F2-68DE15E290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B05-4184-97F2-68DE15E290A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B05-4184-97F2-68DE15E290A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B05-4184-97F2-68DE15E290A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0.83</c:v>
                </c:pt>
                <c:pt idx="2">
                  <c:v>#N/A</c:v>
                </c:pt>
                <c:pt idx="3">
                  <c:v>0.94</c:v>
                </c:pt>
                <c:pt idx="4">
                  <c:v>#N/A</c:v>
                </c:pt>
                <c:pt idx="5">
                  <c:v>0.62</c:v>
                </c:pt>
                <c:pt idx="6">
                  <c:v>#N/A</c:v>
                </c:pt>
                <c:pt idx="7">
                  <c:v>0.01</c:v>
                </c:pt>
                <c:pt idx="8">
                  <c:v>#N/A</c:v>
                </c:pt>
                <c:pt idx="9">
                  <c:v>0</c:v>
                </c:pt>
              </c:numCache>
            </c:numRef>
          </c:val>
          <c:extLst>
            <c:ext xmlns:c16="http://schemas.microsoft.com/office/drawing/2014/chart" uri="{C3380CC4-5D6E-409C-BE32-E72D297353CC}">
              <c16:uniqueId val="{00000005-4B05-4184-97F2-68DE15E290AF}"/>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c:v>
                </c:pt>
                <c:pt idx="2">
                  <c:v>#N/A</c:v>
                </c:pt>
                <c:pt idx="3">
                  <c:v>0.1</c:v>
                </c:pt>
                <c:pt idx="4">
                  <c:v>#N/A</c:v>
                </c:pt>
                <c:pt idx="5">
                  <c:v>0.13</c:v>
                </c:pt>
                <c:pt idx="6">
                  <c:v>#N/A</c:v>
                </c:pt>
                <c:pt idx="7">
                  <c:v>0.02</c:v>
                </c:pt>
                <c:pt idx="8">
                  <c:v>#N/A</c:v>
                </c:pt>
                <c:pt idx="9">
                  <c:v>0</c:v>
                </c:pt>
              </c:numCache>
            </c:numRef>
          </c:val>
          <c:extLst>
            <c:ext xmlns:c16="http://schemas.microsoft.com/office/drawing/2014/chart" uri="{C3380CC4-5D6E-409C-BE32-E72D297353CC}">
              <c16:uniqueId val="{00000006-4B05-4184-97F2-68DE15E290AF}"/>
            </c:ext>
          </c:extLst>
        </c:ser>
        <c:ser>
          <c:idx val="7"/>
          <c:order val="7"/>
          <c:tx>
            <c:strRef>
              <c:f>データシート!$A$34</c:f>
              <c:strCache>
                <c:ptCount val="1"/>
                <c:pt idx="0">
                  <c:v>国民健康保険特別会計施設勘定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0.85</c:v>
                </c:pt>
                <c:pt idx="2">
                  <c:v>#N/A</c:v>
                </c:pt>
                <c:pt idx="3">
                  <c:v>0.82</c:v>
                </c:pt>
                <c:pt idx="4">
                  <c:v>#N/A</c:v>
                </c:pt>
                <c:pt idx="5">
                  <c:v>0.66</c:v>
                </c:pt>
                <c:pt idx="6">
                  <c:v>#N/A</c:v>
                </c:pt>
                <c:pt idx="7">
                  <c:v>0.46</c:v>
                </c:pt>
                <c:pt idx="8">
                  <c:v>#N/A</c:v>
                </c:pt>
                <c:pt idx="9">
                  <c:v>0.59</c:v>
                </c:pt>
              </c:numCache>
            </c:numRef>
          </c:val>
          <c:extLst>
            <c:ext xmlns:c16="http://schemas.microsoft.com/office/drawing/2014/chart" uri="{C3380CC4-5D6E-409C-BE32-E72D297353CC}">
              <c16:uniqueId val="{00000007-4B05-4184-97F2-68DE15E290AF}"/>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1.1499999999999999</c:v>
                </c:pt>
                <c:pt idx="2">
                  <c:v>#N/A</c:v>
                </c:pt>
                <c:pt idx="3">
                  <c:v>1.33</c:v>
                </c:pt>
                <c:pt idx="4">
                  <c:v>#N/A</c:v>
                </c:pt>
                <c:pt idx="5">
                  <c:v>0.81</c:v>
                </c:pt>
                <c:pt idx="6">
                  <c:v>#N/A</c:v>
                </c:pt>
                <c:pt idx="7">
                  <c:v>0.84</c:v>
                </c:pt>
                <c:pt idx="8">
                  <c:v>#N/A</c:v>
                </c:pt>
                <c:pt idx="9">
                  <c:v>0.8</c:v>
                </c:pt>
              </c:numCache>
            </c:numRef>
          </c:val>
          <c:extLst>
            <c:ext xmlns:c16="http://schemas.microsoft.com/office/drawing/2014/chart" uri="{C3380CC4-5D6E-409C-BE32-E72D297353CC}">
              <c16:uniqueId val="{00000008-4B05-4184-97F2-68DE15E290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15.36</c:v>
                </c:pt>
                <c:pt idx="2">
                  <c:v>#N/A</c:v>
                </c:pt>
                <c:pt idx="3">
                  <c:v>17.41</c:v>
                </c:pt>
                <c:pt idx="4">
                  <c:v>#N/A</c:v>
                </c:pt>
                <c:pt idx="5">
                  <c:v>13.86</c:v>
                </c:pt>
                <c:pt idx="6">
                  <c:v>#N/A</c:v>
                </c:pt>
                <c:pt idx="7">
                  <c:v>12.42</c:v>
                </c:pt>
                <c:pt idx="8">
                  <c:v>#N/A</c:v>
                </c:pt>
                <c:pt idx="9">
                  <c:v>13.61</c:v>
                </c:pt>
              </c:numCache>
            </c:numRef>
          </c:val>
          <c:extLst>
            <c:ext xmlns:c16="http://schemas.microsoft.com/office/drawing/2014/chart" uri="{C3380CC4-5D6E-409C-BE32-E72D297353CC}">
              <c16:uniqueId val="{00000009-4B05-4184-97F2-68DE15E290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272</c:v>
                </c:pt>
                <c:pt idx="5">
                  <c:v>263</c:v>
                </c:pt>
                <c:pt idx="8">
                  <c:v>252</c:v>
                </c:pt>
                <c:pt idx="11">
                  <c:v>257</c:v>
                </c:pt>
                <c:pt idx="14">
                  <c:v>254</c:v>
                </c:pt>
              </c:numCache>
            </c:numRef>
          </c:val>
          <c:extLst>
            <c:ext xmlns:c16="http://schemas.microsoft.com/office/drawing/2014/chart" uri="{C3380CC4-5D6E-409C-BE32-E72D297353CC}">
              <c16:uniqueId val="{00000000-9404-4AB0-8030-2343A8BF57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04-4AB0-8030-2343A8BF57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404-4AB0-8030-2343A8BF57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c:v>
                </c:pt>
                <c:pt idx="3">
                  <c:v>1</c:v>
                </c:pt>
                <c:pt idx="6">
                  <c:v>1</c:v>
                </c:pt>
                <c:pt idx="9">
                  <c:v>4</c:v>
                </c:pt>
                <c:pt idx="12">
                  <c:v>5</c:v>
                </c:pt>
              </c:numCache>
            </c:numRef>
          </c:val>
          <c:extLst>
            <c:ext xmlns:c16="http://schemas.microsoft.com/office/drawing/2014/chart" uri="{C3380CC4-5D6E-409C-BE32-E72D297353CC}">
              <c16:uniqueId val="{00000003-9404-4AB0-8030-2343A8BF57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42</c:v>
                </c:pt>
                <c:pt idx="3">
                  <c:v>54</c:v>
                </c:pt>
                <c:pt idx="6">
                  <c:v>51</c:v>
                </c:pt>
                <c:pt idx="9">
                  <c:v>50</c:v>
                </c:pt>
                <c:pt idx="12">
                  <c:v>53</c:v>
                </c:pt>
              </c:numCache>
            </c:numRef>
          </c:val>
          <c:extLst>
            <c:ext xmlns:c16="http://schemas.microsoft.com/office/drawing/2014/chart" uri="{C3380CC4-5D6E-409C-BE32-E72D297353CC}">
              <c16:uniqueId val="{00000004-9404-4AB0-8030-2343A8BF57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04-4AB0-8030-2343A8BF57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04-4AB0-8030-2343A8BF57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302</c:v>
                </c:pt>
                <c:pt idx="3">
                  <c:v>296</c:v>
                </c:pt>
                <c:pt idx="6">
                  <c:v>276</c:v>
                </c:pt>
                <c:pt idx="9">
                  <c:v>281</c:v>
                </c:pt>
                <c:pt idx="12">
                  <c:v>275</c:v>
                </c:pt>
              </c:numCache>
            </c:numRef>
          </c:val>
          <c:extLst>
            <c:ext xmlns:c16="http://schemas.microsoft.com/office/drawing/2014/chart" uri="{C3380CC4-5D6E-409C-BE32-E72D297353CC}">
              <c16:uniqueId val="{00000007-9404-4AB0-8030-2343A8BF57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75</c:v>
                </c:pt>
                <c:pt idx="2">
                  <c:v>#N/A</c:v>
                </c:pt>
                <c:pt idx="3">
                  <c:v>#N/A</c:v>
                </c:pt>
                <c:pt idx="4">
                  <c:v>88</c:v>
                </c:pt>
                <c:pt idx="5">
                  <c:v>#N/A</c:v>
                </c:pt>
                <c:pt idx="6">
                  <c:v>#N/A</c:v>
                </c:pt>
                <c:pt idx="7">
                  <c:v>76</c:v>
                </c:pt>
                <c:pt idx="8">
                  <c:v>#N/A</c:v>
                </c:pt>
                <c:pt idx="9">
                  <c:v>#N/A</c:v>
                </c:pt>
                <c:pt idx="10">
                  <c:v>78</c:v>
                </c:pt>
                <c:pt idx="11">
                  <c:v>#N/A</c:v>
                </c:pt>
                <c:pt idx="12">
                  <c:v>#N/A</c:v>
                </c:pt>
                <c:pt idx="13">
                  <c:v>79</c:v>
                </c:pt>
                <c:pt idx="14">
                  <c:v>#N/A</c:v>
                </c:pt>
              </c:numCache>
            </c:numRef>
          </c:val>
          <c:smooth val="0"/>
          <c:extLst>
            <c:ext xmlns:c16="http://schemas.microsoft.com/office/drawing/2014/chart" uri="{C3380CC4-5D6E-409C-BE32-E72D297353CC}">
              <c16:uniqueId val="{00000008-9404-4AB0-8030-2343A8BF57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2134</c:v>
                </c:pt>
                <c:pt idx="5">
                  <c:v>2041</c:v>
                </c:pt>
                <c:pt idx="8">
                  <c:v>2005</c:v>
                </c:pt>
                <c:pt idx="11">
                  <c:v>2074</c:v>
                </c:pt>
                <c:pt idx="14">
                  <c:v>2095</c:v>
                </c:pt>
              </c:numCache>
            </c:numRef>
          </c:val>
          <c:extLst>
            <c:ext xmlns:c16="http://schemas.microsoft.com/office/drawing/2014/chart" uri="{C3380CC4-5D6E-409C-BE32-E72D297353CC}">
              <c16:uniqueId val="{00000000-8A83-418F-AA58-731CE3D46E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51</c:v>
                </c:pt>
                <c:pt idx="5">
                  <c:v>95</c:v>
                </c:pt>
                <c:pt idx="8">
                  <c:v>89</c:v>
                </c:pt>
                <c:pt idx="11">
                  <c:v>84</c:v>
                </c:pt>
                <c:pt idx="14">
                  <c:v>74</c:v>
                </c:pt>
              </c:numCache>
            </c:numRef>
          </c:val>
          <c:extLst>
            <c:ext xmlns:c16="http://schemas.microsoft.com/office/drawing/2014/chart" uri="{C3380CC4-5D6E-409C-BE32-E72D297353CC}">
              <c16:uniqueId val="{00000001-8A83-418F-AA58-731CE3D46E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1644</c:v>
                </c:pt>
                <c:pt idx="5">
                  <c:v>1709</c:v>
                </c:pt>
                <c:pt idx="8">
                  <c:v>1810</c:v>
                </c:pt>
                <c:pt idx="11">
                  <c:v>1842</c:v>
                </c:pt>
                <c:pt idx="14">
                  <c:v>2130</c:v>
                </c:pt>
              </c:numCache>
            </c:numRef>
          </c:val>
          <c:extLst>
            <c:ext xmlns:c16="http://schemas.microsoft.com/office/drawing/2014/chart" uri="{C3380CC4-5D6E-409C-BE32-E72D297353CC}">
              <c16:uniqueId val="{00000002-8A83-418F-AA58-731CE3D46E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83-418F-AA58-731CE3D46E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83-418F-AA58-731CE3D46E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83-418F-AA58-731CE3D46E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371</c:v>
                </c:pt>
                <c:pt idx="3">
                  <c:v>341</c:v>
                </c:pt>
                <c:pt idx="6">
                  <c:v>331</c:v>
                </c:pt>
                <c:pt idx="9">
                  <c:v>394</c:v>
                </c:pt>
                <c:pt idx="12">
                  <c:v>368</c:v>
                </c:pt>
              </c:numCache>
            </c:numRef>
          </c:val>
          <c:extLst>
            <c:ext xmlns:c16="http://schemas.microsoft.com/office/drawing/2014/chart" uri="{C3380CC4-5D6E-409C-BE32-E72D297353CC}">
              <c16:uniqueId val="{00000006-8A83-418F-AA58-731CE3D46E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c:v>
                </c:pt>
                <c:pt idx="3">
                  <c:v>49</c:v>
                </c:pt>
                <c:pt idx="6">
                  <c:v>48</c:v>
                </c:pt>
                <c:pt idx="9">
                  <c:v>45</c:v>
                </c:pt>
                <c:pt idx="12">
                  <c:v>40</c:v>
                </c:pt>
              </c:numCache>
            </c:numRef>
          </c:val>
          <c:extLst>
            <c:ext xmlns:c16="http://schemas.microsoft.com/office/drawing/2014/chart" uri="{C3380CC4-5D6E-409C-BE32-E72D297353CC}">
              <c16:uniqueId val="{00000007-8A83-418F-AA58-731CE3D46E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354</c:v>
                </c:pt>
                <c:pt idx="3">
                  <c:v>332</c:v>
                </c:pt>
                <c:pt idx="6">
                  <c:v>287</c:v>
                </c:pt>
                <c:pt idx="9">
                  <c:v>248</c:v>
                </c:pt>
                <c:pt idx="12">
                  <c:v>189</c:v>
                </c:pt>
              </c:numCache>
            </c:numRef>
          </c:val>
          <c:extLst>
            <c:ext xmlns:c16="http://schemas.microsoft.com/office/drawing/2014/chart" uri="{C3380CC4-5D6E-409C-BE32-E72D297353CC}">
              <c16:uniqueId val="{00000008-8A83-418F-AA58-731CE3D46E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83-418F-AA58-731CE3D46E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2548</c:v>
                </c:pt>
                <c:pt idx="3">
                  <c:v>2468</c:v>
                </c:pt>
                <c:pt idx="6">
                  <c:v>2459</c:v>
                </c:pt>
                <c:pt idx="9">
                  <c:v>2558</c:v>
                </c:pt>
                <c:pt idx="12">
                  <c:v>2512</c:v>
                </c:pt>
              </c:numCache>
            </c:numRef>
          </c:val>
          <c:extLst>
            <c:ext xmlns:c16="http://schemas.microsoft.com/office/drawing/2014/chart" uri="{C3380CC4-5D6E-409C-BE32-E72D297353CC}">
              <c16:uniqueId val="{0000000A-8A83-418F-AA58-731CE3D46E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83-418F-AA58-731CE3D46E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542</c:v>
                </c:pt>
                <c:pt idx="1">
                  <c:v>633</c:v>
                </c:pt>
                <c:pt idx="2">
                  <c:v>886</c:v>
                </c:pt>
              </c:numCache>
            </c:numRef>
          </c:val>
          <c:extLst>
            <c:ext xmlns:c16="http://schemas.microsoft.com/office/drawing/2014/chart" uri="{C3380CC4-5D6E-409C-BE32-E72D297353CC}">
              <c16:uniqueId val="{00000000-77DE-45D1-B198-D342EB70DD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237</c:v>
                </c:pt>
                <c:pt idx="1">
                  <c:v>237</c:v>
                </c:pt>
                <c:pt idx="2">
                  <c:v>254</c:v>
                </c:pt>
              </c:numCache>
            </c:numRef>
          </c:val>
          <c:extLst>
            <c:ext xmlns:c16="http://schemas.microsoft.com/office/drawing/2014/chart" uri="{C3380CC4-5D6E-409C-BE32-E72D297353CC}">
              <c16:uniqueId val="{00000001-77DE-45D1-B198-D342EB70DD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853</c:v>
                </c:pt>
                <c:pt idx="1">
                  <c:v>823</c:v>
                </c:pt>
                <c:pt idx="2">
                  <c:v>842</c:v>
                </c:pt>
              </c:numCache>
            </c:numRef>
          </c:val>
          <c:extLst>
            <c:ext xmlns:c16="http://schemas.microsoft.com/office/drawing/2014/chart" uri="{C3380CC4-5D6E-409C-BE32-E72D297353CC}">
              <c16:uniqueId val="{00000002-77DE-45D1-B198-D342EB70DD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{3B2338B4-8C03-49A6-B5D3-D0764BA59A9D}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597-46EC-9B25-4530B7228A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{1A3BB669-BED3-43DB-9B9D-5A6354654B8C}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97-46EC-9B25-4530B7228A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{E8B651D7-2DFA-4DC3-B65A-EB611B948550}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97-46EC-9B25-4530B7228A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{52D59531-0624-4FFA-B309-770E05899183}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97-46EC-9B25-4530B7228A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{52B22926-EC75-4E06-8DAB-9DA7D33A3C16}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97-46EC-9B25-4530B7228A3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{1C5F726D-FCC7-41CF-B220-806FC1FBA1A7}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597-46EC-9B25-4530B7228A3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{66FEBCF9-7179-4E7B-BB7E-791658CBFE66}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597-46EC-9B25-4530B7228A3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{1E4FA7DD-1B5D-43EC-BA4C-88182A7DF450}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597-46EC-9B25-4530B7228A3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{AAF9FD43-F680-478D-A7D1-AF777E965404}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597-46EC-9B25-4530B7228A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60.8</c:v>
                </c:pt>
                <c:pt idx="16">
                  <c:v>60.8</c:v>
                </c:pt>
                <c:pt idx="24">
                  <c:v>60.4</c:v>
                </c:pt>
                <c:pt idx="32">
                  <c:v>64.099999999999994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597-46EC-9B25-4530B7228A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{2B062A02-2041-4385-A7A8-A9B31CDB2D47}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597-46EC-9B25-4530B7228A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{2DAFF517-E030-4B71-96BF-1B91D18A39B3}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97-46EC-9B25-4530B7228A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{AF0D21BF-0479-434F-9757-7134482A3583}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97-46EC-9B25-4530B7228A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{D98A4D67-3B9D-4794-88F9-C44E6F57E30B}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97-46EC-9B25-4530B7228A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{4207B9E0-9C76-4BC9-89CC-4FD2086EB661}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97-46EC-9B25-4530B7228A3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{E8B87A21-BCC2-4312-88BA-48CBC7F2EC69}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597-46EC-9B25-4530B7228A3B}"/>
                </c:ext>
              </c:extLst>
            </c:dLbl>
            <c:dLbl>
              <c:idx val="16"/>
              <c:layout>
                <c:manualLayout>
                  <c:x val="-2.8500074116938182E-2"/>
                  <c:y val="-4.51143150563520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{C518D621-BCBF-4029-8AA1-A8D45AA9FD9D}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597-46EC-9B25-4530B7228A3B}"/>
                </c:ext>
              </c:extLst>
            </c:dLbl>
            <c:dLbl>
              <c:idx val="24"/>
              <c:layout>
                <c:manualLayout>
                  <c:x val="-3.553142718353014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{7E3EA8A8-2368-469B-9B8B-BEF7C1A3E246}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597-46EC-9B25-4530B7228A3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{BF53ECAA-4568-4FA8-BB3E-19B455816F3B}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597-46EC-9B25-4530B7228A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597-46EC-9B25-4530B7228A3B}"/>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{27F8531D-28CD-48EB-87CA-79FA05797F3C}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193-4E30-B6B1-4BE29437E1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{FF14F581-B4BB-4F94-B2DD-D60BAB1A4CE1}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93-4E30-B6B1-4BE29437E1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{4544F4FC-2F01-445B-BED2-F9E54409F1F5}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93-4E30-B6B1-4BE29437E1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{0872BE76-5551-437D-8169-37848452AE0E}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93-4E30-B6B1-4BE29437E1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{0B3EC082-E687-4B09-B054-BBC0BAC7D5F5}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93-4E30-B6B1-4BE29437E1E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{426D9047-FE6A-4D4A-91D7-557E18E4A5A0}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193-4E30-B6B1-4BE29437E1E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{8EE48033-78A5-40F1-B1A5-2618243145EC}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193-4E30-B6B1-4BE29437E1E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{FE62E0A8-0191-44CA-88E2-0CB5A8ABCA59}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193-4E30-B6B1-4BE29437E1E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{23237023-D2D5-4D23-ADB1-1D6DEBF19ECB}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193-4E30-B6B1-4BE29437E1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8.1999999999999993</c:v>
                </c:pt>
                <c:pt idx="16">
                  <c:v>8.1</c:v>
                </c:pt>
                <c:pt idx="24">
                  <c:v>7.9</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193-4E30-B6B1-4BE29437E1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{825F2705-7B67-474E-8BC4-18943F75563E}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193-4E30-B6B1-4BE29437E1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{81408B59-21FA-40CA-93D4-F365D09C601C}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93-4E30-B6B1-4BE29437E1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{2CE719EC-DC54-4D82-BC2F-BF76FBFD6BDF}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93-4E30-B6B1-4BE29437E1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{A1193495-A0AA-4C10-BA6C-C65B6A28D4E3}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93-4E30-B6B1-4BE29437E1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{159DB249-7A4B-4F9F-A70D-EF6538185502}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93-4E30-B6B1-4BE29437E1ED}"/>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{32995788-053C-4F07-B266-C9CF19CBABA1}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193-4E30-B6B1-4BE29437E1E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{D2C0CF91-35C9-4D8B-BF28-F505262615A7}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193-4E30-B6B1-4BE29437E1E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{ED094E3D-06CB-4ECB-A329-2D3E44E6B683}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193-4E30-B6B1-4BE29437E1E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{DEE3269E-D9B6-467D-8CB2-5EA350B2599D}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193-4E30-B6B1-4BE29437E1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193-4E30-B6B1-4BE29437E1ED}"/>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5350908-B2D7-4744-849D-DF5EB04F3FB2}"/>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6EDC7BD-04D8-4F8E-B1DC-B8E7D82FB2F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元利償還金等に等に関しては、大幅に増減することなく推移しているが、令和元年度に減少した理由は据置期間によって元金償還額が減少したことによる。令和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309</a:t>
          </a:r>
          <a:r>
            <a:rPr kumimoji="1" lang="ja-JP" altLang="ja-JP" sz="1100">
              <a:solidFill>
                <a:schemeClr val="dk1"/>
              </a:solidFill>
              <a:effectLst/>
              <a:latin typeface="+mn-lt"/>
              <a:ea typeface="+mn-ea"/>
              <a:cs typeface="+mn-cs"/>
            </a:rPr>
            <a:t>百万円の償還を実施しており、今後も</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百万円を上回る金額で推移していくことが見込まれる。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平成</a:t>
          </a:r>
          <a:r>
            <a:rPr kumimoji="1" lang="en-US" altLang="ja-JP" sz="900">
              <a:solidFill>
                <a:schemeClr val="tx1"/>
              </a:solidFill>
              <a:effectLst/>
              <a:latin typeface="+mn-lt"/>
              <a:ea typeface="+mn-ea"/>
              <a:cs typeface="+mn-cs"/>
            </a:rPr>
            <a:t>28</a:t>
          </a:r>
          <a:r>
            <a:rPr kumimoji="1" lang="ja-JP" altLang="ja-JP"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29</a:t>
          </a:r>
          <a:r>
            <a:rPr kumimoji="1" lang="ja-JP" altLang="ja-JP" sz="900">
              <a:solidFill>
                <a:schemeClr val="tx1"/>
              </a:solidFill>
              <a:effectLst/>
              <a:latin typeface="+mn-lt"/>
              <a:ea typeface="+mn-ea"/>
              <a:cs typeface="+mn-cs"/>
            </a:rPr>
            <a:t>年度に積立を行ったため、平成</a:t>
          </a:r>
          <a:r>
            <a:rPr kumimoji="1" lang="en-US" altLang="ja-JP" sz="900">
              <a:solidFill>
                <a:schemeClr val="tx1"/>
              </a:solidFill>
              <a:effectLst/>
              <a:latin typeface="+mn-lt"/>
              <a:ea typeface="+mn-ea"/>
              <a:cs typeface="+mn-cs"/>
            </a:rPr>
            <a:t>30</a:t>
          </a:r>
          <a:r>
            <a:rPr kumimoji="1" lang="ja-JP" altLang="ja-JP" sz="900">
              <a:solidFill>
                <a:schemeClr val="tx1"/>
              </a:solidFill>
              <a:effectLst/>
              <a:latin typeface="+mn-lt"/>
              <a:ea typeface="+mn-ea"/>
              <a:cs typeface="+mn-cs"/>
            </a:rPr>
            <a:t>年度末は</a:t>
          </a:r>
          <a:r>
            <a:rPr kumimoji="1" lang="en-US" altLang="ja-JP" sz="900">
              <a:solidFill>
                <a:schemeClr val="tx1"/>
              </a:solidFill>
              <a:effectLst/>
              <a:latin typeface="+mn-lt"/>
              <a:ea typeface="+mn-ea"/>
              <a:cs typeface="+mn-cs"/>
            </a:rPr>
            <a:t>300</a:t>
          </a:r>
          <a:r>
            <a:rPr kumimoji="1" lang="ja-JP" altLang="ja-JP" sz="900">
              <a:solidFill>
                <a:schemeClr val="tx1"/>
              </a:solidFill>
              <a:effectLst/>
              <a:latin typeface="+mn-lt"/>
              <a:ea typeface="+mn-ea"/>
              <a:cs typeface="+mn-cs"/>
            </a:rPr>
            <a:t>百万円を超えた。令和元年度</a:t>
          </a:r>
          <a:r>
            <a:rPr kumimoji="1" lang="ja-JP" altLang="en-US" sz="900">
              <a:solidFill>
                <a:schemeClr val="tx1"/>
              </a:solidFill>
              <a:effectLst/>
              <a:latin typeface="+mn-lt"/>
              <a:ea typeface="+mn-ea"/>
              <a:cs typeface="+mn-cs"/>
            </a:rPr>
            <a:t>以降</a:t>
          </a:r>
          <a:r>
            <a:rPr kumimoji="1" lang="ja-JP" altLang="ja-JP" sz="900">
              <a:solidFill>
                <a:schemeClr val="tx1"/>
              </a:solidFill>
              <a:effectLst/>
              <a:latin typeface="+mn-lt"/>
              <a:ea typeface="+mn-ea"/>
              <a:cs typeface="+mn-cs"/>
            </a:rPr>
            <a:t>は定時償還・繰上償還のために取崩しを行ったため減少した。令和</a:t>
          </a:r>
          <a:r>
            <a:rPr kumimoji="1" lang="ja-JP" altLang="en-US" sz="900">
              <a:solidFill>
                <a:schemeClr val="tx1"/>
              </a:solidFill>
              <a:effectLst/>
              <a:latin typeface="+mn-lt"/>
              <a:ea typeface="+mn-ea"/>
              <a:cs typeface="+mn-cs"/>
            </a:rPr>
            <a:t>元</a:t>
          </a:r>
          <a:r>
            <a:rPr kumimoji="1" lang="ja-JP" altLang="ja-JP" sz="900">
              <a:solidFill>
                <a:schemeClr val="tx1"/>
              </a:solidFill>
              <a:effectLst/>
              <a:latin typeface="+mn-lt"/>
              <a:ea typeface="+mn-ea"/>
              <a:cs typeface="+mn-cs"/>
            </a:rPr>
            <a:t>年度以降は、定期的な繰上償還を行う予定があるため減少する見込みである。</a:t>
          </a:r>
          <a:endParaRPr lang="ja-JP" altLang="ja-JP" sz="900">
            <a:solidFill>
              <a:schemeClr val="tx1"/>
            </a:solidFill>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年度以降、基金総額は</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億円で推移している。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年度以降は定年退職予定者の増や、大型投資事業による億単位での特目基金の取り崩しを予定していることに加えて、地方債現在高の上昇が見込まれるため（</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）間の差は縮まることが見込まれる。</a:t>
          </a:r>
          <a:endParaRPr lang="ja-JP" altLang="ja-JP" sz="1400">
            <a:effectLst/>
          </a:endParaRPr>
        </a:p>
        <a:p>
          <a:r>
            <a:rPr kumimoji="1" lang="ja-JP" altLang="ja-JP" sz="1100">
              <a:solidFill>
                <a:schemeClr val="dk1"/>
              </a:solidFill>
              <a:effectLst/>
              <a:latin typeface="+mn-lt"/>
              <a:ea typeface="+mn-ea"/>
              <a:cs typeface="+mn-cs"/>
            </a:rPr>
            <a:t>　今後、数値の激変や比率のマイナスを防ぐため、投資事業の精査に努める必要がある。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長野県泰阜村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令和</a:t>
          </a:r>
          <a:r>
            <a:rPr kumimoji="1" lang="en-US" altLang="ja-JP" sz="1400">
              <a:solidFill>
                <a:schemeClr val="dk1"/>
              </a:solidFill>
              <a:effectLst/>
              <a:latin typeface="+mn-ea"/>
              <a:ea typeface="+mn-ea"/>
              <a:cs typeface="+mn-cs"/>
            </a:rPr>
            <a:t>3</a:t>
          </a:r>
          <a:r>
            <a:rPr kumimoji="1" lang="ja-JP" altLang="ja-JP" sz="1400">
              <a:solidFill>
                <a:schemeClr val="dk1"/>
              </a:solidFill>
              <a:effectLst/>
              <a:latin typeface="+mn-ea"/>
              <a:ea typeface="+mn-ea"/>
              <a:cs typeface="+mn-cs"/>
            </a:rPr>
            <a:t>年度については、</a:t>
          </a:r>
          <a:r>
            <a:rPr kumimoji="1" lang="ja-JP" altLang="en-US" sz="1400">
              <a:solidFill>
                <a:schemeClr val="dk1"/>
              </a:solidFill>
              <a:effectLst/>
              <a:latin typeface="+mn-ea"/>
              <a:ea typeface="+mn-ea"/>
              <a:cs typeface="+mn-cs"/>
            </a:rPr>
            <a:t>財政調整基金をはじめ積み増しを実施したため基金総額が増加した。</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令和</a:t>
          </a:r>
          <a:r>
            <a:rPr kumimoji="1" lang="en-US" altLang="ja-JP" sz="1400">
              <a:solidFill>
                <a:schemeClr val="dk1"/>
              </a:solidFill>
              <a:effectLst/>
              <a:latin typeface="+mn-ea"/>
              <a:ea typeface="+mn-ea"/>
              <a:cs typeface="+mn-cs"/>
            </a:rPr>
            <a:t>5</a:t>
          </a:r>
          <a:r>
            <a:rPr kumimoji="1" lang="ja-JP" altLang="ja-JP" sz="1400">
              <a:solidFill>
                <a:schemeClr val="dk1"/>
              </a:solidFill>
              <a:effectLst/>
              <a:latin typeface="+mn-ea"/>
              <a:ea typeface="+mn-ea"/>
              <a:cs typeface="+mn-cs"/>
            </a:rPr>
            <a:t>年度当初予算編成時点で、財政調整基金、その他特定目的基金</a:t>
          </a:r>
          <a:r>
            <a:rPr kumimoji="1" lang="ja-JP" altLang="en-US" sz="1400">
              <a:solidFill>
                <a:schemeClr val="dk1"/>
              </a:solidFill>
              <a:effectLst/>
              <a:latin typeface="+mn-ea"/>
              <a:ea typeface="+mn-ea"/>
              <a:cs typeface="+mn-cs"/>
            </a:rPr>
            <a:t>など５億円を超える大幅な</a:t>
          </a:r>
          <a:r>
            <a:rPr kumimoji="1" lang="ja-JP" altLang="ja-JP" sz="1400">
              <a:solidFill>
                <a:schemeClr val="dk1"/>
              </a:solidFill>
              <a:effectLst/>
              <a:latin typeface="+mn-ea"/>
              <a:ea typeface="+mn-ea"/>
              <a:cs typeface="+mn-cs"/>
            </a:rPr>
            <a:t>取り崩しを予定しているため過去三年と比較して、減少することが見込まれる。</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mn-ea"/>
              <a:ea typeface="+mn-ea"/>
              <a:cs typeface="+mn-cs"/>
            </a:rPr>
            <a:t>住宅整備基金：村営住宅整備のため取崩し。住宅整備のための財源</a:t>
          </a:r>
          <a:endParaRPr lang="ja-JP" altLang="ja-JP" sz="1400">
            <a:effectLst/>
            <a:latin typeface="+mn-ea"/>
            <a:ea typeface="+mn-ea"/>
          </a:endParaRPr>
        </a:p>
        <a:p>
          <a:r>
            <a:rPr kumimoji="1" lang="ja-JP" altLang="ja-JP" sz="1400">
              <a:solidFill>
                <a:schemeClr val="dk1"/>
              </a:solidFill>
              <a:effectLst/>
              <a:latin typeface="+mn-ea"/>
              <a:ea typeface="+mn-ea"/>
              <a:cs typeface="+mn-cs"/>
            </a:rPr>
            <a:t>ふるさと創生基金：創意工夫を凝らした独創的、個性的な地域づくりを自主的、主体的に行う事業のための財源</a:t>
          </a:r>
          <a:endParaRPr lang="ja-JP" altLang="ja-JP" sz="1400">
            <a:effectLst/>
            <a:latin typeface="+mn-ea"/>
            <a:ea typeface="+mn-ea"/>
          </a:endParaRPr>
        </a:p>
        <a:p>
          <a:pPr eaLnBrk="1" fontAlgn="auto" latinLnBrk="0" hangingPunct="1"/>
          <a:r>
            <a:rPr kumimoji="1" lang="ja-JP" altLang="ja-JP" sz="1400">
              <a:solidFill>
                <a:schemeClr val="dk1"/>
              </a:solidFill>
              <a:effectLst/>
              <a:latin typeface="+mn-ea"/>
              <a:ea typeface="+mn-ea"/>
              <a:cs typeface="+mn-cs"/>
            </a:rPr>
            <a:t>福祉基金：福祉活動の促進、快適な生活環境の形成等を図る事業のための財源</a:t>
          </a:r>
          <a:endParaRPr lang="ja-JP" altLang="ja-JP" sz="1400">
            <a:effectLst/>
            <a:latin typeface="+mn-ea"/>
            <a:ea typeface="+mn-ea"/>
          </a:endParaRPr>
        </a:p>
        <a:p>
          <a:r>
            <a:rPr kumimoji="1" lang="ja-JP" altLang="ja-JP" sz="1400">
              <a:solidFill>
                <a:schemeClr val="dk1"/>
              </a:solidFill>
              <a:effectLst/>
              <a:latin typeface="+mn-ea"/>
              <a:ea typeface="+mn-ea"/>
              <a:cs typeface="+mn-cs"/>
            </a:rPr>
            <a:t>福祉施設整備基金：福祉施設整備のための財源</a:t>
          </a:r>
          <a:endParaRPr lang="ja-JP" altLang="ja-JP" sz="1400">
            <a:effectLst/>
            <a:latin typeface="+mn-ea"/>
            <a:ea typeface="+mn-ea"/>
          </a:endParaRPr>
        </a:p>
        <a:p>
          <a:r>
            <a:rPr kumimoji="1" lang="ja-JP" altLang="ja-JP" sz="1400">
              <a:solidFill>
                <a:schemeClr val="dk1"/>
              </a:solidFill>
              <a:effectLst/>
              <a:latin typeface="+mn-ea"/>
              <a:ea typeface="+mn-ea"/>
              <a:cs typeface="+mn-cs"/>
            </a:rPr>
            <a:t>ふるさと思いやり基金：自然エネルギー、在宅福祉、学校美術館整備のための財源</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ea"/>
              <a:ea typeface="+mn-ea"/>
              <a:cs typeface="+mn-cs"/>
            </a:rPr>
            <a:t>ふるさと思いやり基金</a:t>
          </a:r>
          <a:r>
            <a:rPr kumimoji="1" lang="ja-JP" altLang="en-US" sz="1400">
              <a:solidFill>
                <a:schemeClr val="dk1"/>
              </a:solidFill>
              <a:effectLst/>
              <a:latin typeface="+mn-ea"/>
              <a:ea typeface="+mn-ea"/>
              <a:cs typeface="+mn-cs"/>
            </a:rPr>
            <a:t>は</a:t>
          </a:r>
          <a:r>
            <a:rPr kumimoji="1" lang="ja-JP" altLang="ja-JP" sz="1400">
              <a:solidFill>
                <a:schemeClr val="dk1"/>
              </a:solidFill>
              <a:effectLst/>
              <a:latin typeface="+mn-ea"/>
              <a:ea typeface="+mn-ea"/>
              <a:cs typeface="+mn-cs"/>
            </a:rPr>
            <a:t>寄付金</a:t>
          </a:r>
          <a:r>
            <a:rPr kumimoji="1" lang="ja-JP" altLang="en-US" sz="1400">
              <a:solidFill>
                <a:schemeClr val="dk1"/>
              </a:solidFill>
              <a:effectLst/>
              <a:latin typeface="+mn-ea"/>
              <a:ea typeface="+mn-ea"/>
              <a:cs typeface="+mn-cs"/>
            </a:rPr>
            <a:t>による積み増し</a:t>
          </a:r>
          <a:r>
            <a:rPr kumimoji="1" lang="ja-JP" altLang="ja-JP" sz="1400">
              <a:solidFill>
                <a:schemeClr val="dk1"/>
              </a:solidFill>
              <a:effectLst/>
              <a:latin typeface="+mn-ea"/>
              <a:ea typeface="+mn-ea"/>
              <a:cs typeface="+mn-cs"/>
            </a:rPr>
            <a:t>があったため。</a:t>
          </a:r>
          <a:endParaRPr lang="ja-JP" altLang="ja-JP" sz="1400">
            <a:effectLst/>
            <a:latin typeface="+mn-ea"/>
            <a:ea typeface="+mn-ea"/>
          </a:endParaRPr>
        </a:p>
        <a:p>
          <a:r>
            <a:rPr kumimoji="1" lang="ja-JP" altLang="ja-JP" sz="1400">
              <a:solidFill>
                <a:schemeClr val="dk1"/>
              </a:solidFill>
              <a:effectLst/>
              <a:latin typeface="+mn-ea"/>
              <a:ea typeface="+mn-ea"/>
              <a:cs typeface="+mn-cs"/>
            </a:rPr>
            <a:t>住宅整備基金</a:t>
          </a:r>
          <a:r>
            <a:rPr kumimoji="1" lang="ja-JP" altLang="en-US" sz="1400">
              <a:solidFill>
                <a:schemeClr val="dk1"/>
              </a:solidFill>
              <a:effectLst/>
              <a:latin typeface="+mn-ea"/>
              <a:ea typeface="+mn-ea"/>
              <a:cs typeface="+mn-cs"/>
            </a:rPr>
            <a:t>は、村営住宅建設に充てるための積み増しを実施したため。</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ea"/>
              <a:ea typeface="+mn-ea"/>
              <a:cs typeface="+mn-cs"/>
            </a:rPr>
            <a:t>福祉施設整備基金は今後大型事業はないため、今後は横ばいの見込み。</a:t>
          </a:r>
          <a:endParaRPr lang="ja-JP" altLang="ja-JP" sz="1400">
            <a:effectLst/>
            <a:latin typeface="+mn-ea"/>
            <a:ea typeface="+mn-ea"/>
          </a:endParaRPr>
        </a:p>
        <a:p>
          <a:r>
            <a:rPr kumimoji="1" lang="ja-JP" altLang="ja-JP" sz="1400">
              <a:solidFill>
                <a:schemeClr val="dk1"/>
              </a:solidFill>
              <a:effectLst/>
              <a:latin typeface="+mn-ea"/>
              <a:ea typeface="+mn-ea"/>
              <a:cs typeface="+mn-cs"/>
            </a:rPr>
            <a:t>住宅整備基金は、令和</a:t>
          </a:r>
          <a:r>
            <a:rPr kumimoji="1" lang="ja-JP" altLang="en-US" sz="1400">
              <a:solidFill>
                <a:schemeClr val="dk1"/>
              </a:solidFill>
              <a:effectLst/>
              <a:latin typeface="+mn-ea"/>
              <a:ea typeface="+mn-ea"/>
              <a:cs typeface="+mn-cs"/>
            </a:rPr>
            <a:t>５</a:t>
          </a:r>
          <a:r>
            <a:rPr kumimoji="1" lang="ja-JP" altLang="ja-JP" sz="1400">
              <a:solidFill>
                <a:schemeClr val="dk1"/>
              </a:solidFill>
              <a:effectLst/>
              <a:latin typeface="+mn-ea"/>
              <a:ea typeface="+mn-ea"/>
              <a:cs typeface="+mn-cs"/>
            </a:rPr>
            <a:t>年度に宅地造成、村営住宅建設工事を予定していることから</a:t>
          </a:r>
          <a:r>
            <a:rPr kumimoji="1" lang="ja-JP" altLang="en-US" sz="1400">
              <a:solidFill>
                <a:schemeClr val="dk1"/>
              </a:solidFill>
              <a:effectLst/>
              <a:latin typeface="+mn-ea"/>
              <a:ea typeface="+mn-ea"/>
              <a:cs typeface="+mn-cs"/>
            </a:rPr>
            <a:t>大幅に</a:t>
          </a:r>
          <a:r>
            <a:rPr kumimoji="1" lang="ja-JP" altLang="ja-JP" sz="1400">
              <a:solidFill>
                <a:schemeClr val="dk1"/>
              </a:solidFill>
              <a:effectLst/>
              <a:latin typeface="+mn-ea"/>
              <a:ea typeface="+mn-ea"/>
              <a:cs typeface="+mn-cs"/>
            </a:rPr>
            <a:t>減少する見込み。</a:t>
          </a:r>
          <a:endParaRPr lang="ja-JP" altLang="ja-JP" sz="1400">
            <a:effectLst/>
            <a:latin typeface="+mn-ea"/>
            <a:ea typeface="+mn-ea"/>
          </a:endParaRPr>
        </a:p>
        <a:p>
          <a:r>
            <a:rPr kumimoji="1" lang="ja-JP" altLang="ja-JP" sz="1400">
              <a:solidFill>
                <a:schemeClr val="dk1"/>
              </a:solidFill>
              <a:effectLst/>
              <a:latin typeface="+mn-ea"/>
              <a:ea typeface="+mn-ea"/>
              <a:cs typeface="+mn-cs"/>
            </a:rPr>
            <a:t>ふるさと思いやり基金（ふるさと納税寄付金を積立する基金）を除いて大きな積増の見込みはないため、将来負担比率を加味しながら慎重に運用を行う。</a:t>
          </a:r>
          <a:endParaRPr lang="ja-JP" altLang="ja-JP" sz="1400">
            <a:effectLst/>
            <a:latin typeface="+mn-ea"/>
            <a:ea typeface="+mn-ea"/>
          </a:endParaRPr>
        </a:p>
        <a:p>
          <a:r>
            <a:rPr kumimoji="1" lang="ja-JP" altLang="ja-JP" sz="1400">
              <a:solidFill>
                <a:schemeClr val="dk1"/>
              </a:solidFill>
              <a:effectLst/>
              <a:latin typeface="+mn-ea"/>
              <a:ea typeface="+mn-ea"/>
              <a:cs typeface="+mn-cs"/>
            </a:rPr>
            <a:t>過去に設立された基金で何年も動きがない基金については基金条例の見直しも検討していく。</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を積み増し及び庁舎建て替えなど今後の大型事業の支出に備えた積み増しを実施したため増となった。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現在程度の残高が適正であると考えられるが、今後大型事業の連続によって、取崩は避けられない状況にあると考えられる。事業施行にあたり、補助金や交付税措置される地方債の活用等、財政調整基金頼りの財政運営を行うことがないように気を付け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令和</a:t>
          </a:r>
          <a:r>
            <a:rPr kumimoji="1" lang="en-US" altLang="ja-JP" sz="1400">
              <a:solidFill>
                <a:schemeClr val="dk1"/>
              </a:solidFill>
              <a:effectLst/>
              <a:latin typeface="+mn-ea"/>
              <a:ea typeface="+mn-ea"/>
              <a:cs typeface="+mn-cs"/>
            </a:rPr>
            <a:t>3</a:t>
          </a:r>
          <a:r>
            <a:rPr kumimoji="1" lang="ja-JP" altLang="ja-JP" sz="1400">
              <a:solidFill>
                <a:schemeClr val="dk1"/>
              </a:solidFill>
              <a:effectLst/>
              <a:latin typeface="+mn-ea"/>
              <a:ea typeface="+mn-ea"/>
              <a:cs typeface="+mn-cs"/>
            </a:rPr>
            <a:t>年度</a:t>
          </a:r>
          <a:r>
            <a:rPr kumimoji="1" lang="ja-JP" altLang="en-US" sz="1400">
              <a:solidFill>
                <a:schemeClr val="dk1"/>
              </a:solidFill>
              <a:effectLst/>
              <a:latin typeface="+mn-ea"/>
              <a:ea typeface="+mn-ea"/>
              <a:cs typeface="+mn-cs"/>
            </a:rPr>
            <a:t>臨時財政対策債の償還費用に充当するため積み増しを実施した。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地方債現在高の状況や実質公債費比率等から今後も繰上償還を実施することが妥当であると考えられるため、積極的な活用（取崩）をしていく方針である。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5E9DFED-EC3A-4171-B5CB-F32F455251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401A94C-5361-48E3-807F-23DDEBF04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7A1FA4D-5B5D-444E-9D8D-0B185095A46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2769BED-ED80-4C1E-9659-C937E53C5CA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F0FCCE4-2998-4496-8D76-3F932E78CEC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141667B-0E17-404F-8142-029DC848B55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307F5A8-CE15-4AE0-ACCB-863AFF2E4D8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3CF9938-31F1-477F-9FF9-8E06A4ABF2F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2A0C77B-6A42-41FF-8CF9-648E1C539E2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103E601-26C9-4F03-B179-4D67F9E0187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1AC67F6-55C6-4562-8D68-38F90A9FDA3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75438BD-99F6-4671-85E6-DE9A3973EDD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515FE1E-07B5-4F5F-B451-32A0BDF5D43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952B2568-CE28-4647-B4A4-D7B8822444A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0AC3501-55C0-49AA-9489-A9445DC652F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B0FF899-0939-44D0-8720-00073C20299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7578581-4E8F-4DCB-84B9-8CCE27F4015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D0E88EC-F9C1-4753-A3B1-98D25038EA9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45AC324-53C1-4F45-9A58-4DC09178E58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ABB73B0-7BF9-4B70-89EB-B1E6EEA0298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C76978F-7A7D-4BD0-90AA-C5D9D312853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577A451-DC09-4D8F-8423-C9E2191F482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1,558
1,528
64.59
2,704,094
2,453,032
200,532
1,473,402
2,512,195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2B73204-2215-4E45-8D21-4DA8AAFF983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C958A2A-9140-4E06-A60F-C1B2864B33A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46E5F53-CD98-4C5B-AEBE-9A9F57514E9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DA60875-44B1-40AF-BE21-C70C38E7EEE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9D4C2CA-D192-43CE-A362-7F432800B14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C36B05E-35DB-4D8E-A828-313DD8A8F14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8E7ACF1-E6A8-4EAC-9DC0-6847AAF81C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604D72F-E5C9-4053-8190-F225F227E2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C664406-4D10-4C0A-A7D3-036DEFC6207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28AD0D3-AA0C-4103-8283-4DA16B204A1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C2B7129-62FB-4122-ACC3-68C849ECD5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7FB36DA-C368-4744-BC05-73349B1025D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B4A43A7-4C87-4E0B-8CDA-AD95CCFC4FE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141AA26-F338-417C-A2F6-98C4DDA1AB2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4C9693E-E431-4BFA-8797-9B02D293B0A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9DFB481-DFB7-4C42-8A1B-7317C747FC2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DC8EDA4-43BD-403C-BCCF-0975DAED0FA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6E5400F-58A4-4D83-A969-7D814233415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D979A28-F45F-49C5-B519-BA80EEB4144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E719F21-8A4B-41AD-B7D7-54FC6FB2F21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FD1353F-27CE-4836-B9F0-1CE1535B306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0088EE2-D05C-453C-B22E-1DCCD061A50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9FC576B-134D-4512-B6DB-070381A5FF1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9D74940-A6A1-460D-9F6E-246ADB8746B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3C29AE6-8B51-46B6-A06D-1E032913A60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72EE67F-8C88-4593-AF40-CB7FC8A8C7F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3717F2-F257-49F2-97E9-A45E481ABBF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5EF16E2-5C4D-4046-B3E9-249CC8B5C5B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4944F46-3AA7-48FF-9837-CC340A89092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6CD6D62-119A-4374-B4CF-CAB8C2780AD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5DE308F-7CF0-4E8F-B27D-D5C27CD75C7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9C54470-94FC-440B-97DC-8D4F42F6148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85C4E63-EF92-4DAF-BD89-1DDCBD48383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3800D7A-15BA-4E0F-AD58-E04A3C79EA8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A3A3796-4F68-449E-BE40-AEC961218CC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有形固定資産減価償却率は、ここ数年は横ばい</a:t>
          </a:r>
          <a:r>
            <a:rPr kumimoji="1" lang="ja-JP" altLang="en-US" sz="1100">
              <a:solidFill>
                <a:schemeClr val="dk1"/>
              </a:solidFill>
              <a:effectLst/>
              <a:latin typeface="+mn-lt"/>
              <a:ea typeface="+mn-ea"/>
              <a:cs typeface="+mn-cs"/>
            </a:rPr>
            <a:t>となっていたが道路や役場庁舎の老朽化が進んでいるため、</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ポイント上昇した</a:t>
          </a:r>
          <a:r>
            <a:rPr kumimoji="1" lang="ja-JP" altLang="ja-JP" sz="1100">
              <a:solidFill>
                <a:schemeClr val="dk1"/>
              </a:solidFill>
              <a:effectLst/>
              <a:latin typeface="+mn-lt"/>
              <a:ea typeface="+mn-ea"/>
              <a:cs typeface="+mn-cs"/>
            </a:rPr>
            <a:t>。村有施設は、公共インフラ系は老朽化が進み減価償却率が上昇する一方、</a:t>
          </a:r>
          <a:r>
            <a:rPr kumimoji="1" lang="ja-JP" altLang="en-US" sz="1100">
              <a:solidFill>
                <a:schemeClr val="dk1"/>
              </a:solidFill>
              <a:effectLst/>
              <a:latin typeface="+mn-lt"/>
              <a:ea typeface="+mn-ea"/>
              <a:cs typeface="+mn-cs"/>
            </a:rPr>
            <a:t>役場庁舎以外の</a:t>
          </a:r>
          <a:r>
            <a:rPr kumimoji="1" lang="ja-JP" altLang="ja-JP" sz="1100">
              <a:solidFill>
                <a:schemeClr val="dk1"/>
              </a:solidFill>
              <a:effectLst/>
              <a:latin typeface="+mn-lt"/>
              <a:ea typeface="+mn-ea"/>
              <a:cs typeface="+mn-cs"/>
            </a:rPr>
            <a:t>村有建物は近年相次いで新築・改築するなどしたため</a:t>
          </a:r>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横ばい</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今後は緩やかに上昇することが予想される。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3EE8BC1-A2FE-495B-8F06-A3A1D58113D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FD290F2-9E41-4DD4-A3FB-18203D9442A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CDD0730F-5C59-4210-804A-B75FE5B5E2B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FE25757F-C802-437C-83B6-8E6C5780B31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925A09F5-1530-4B81-84EF-54E4B9AF396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2F8E32E4-B207-46C1-88B6-91506A89321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8BFFF73B-8B16-42DD-AA96-D5B8544AFD0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AF6CACD6-8C19-4C4A-B21A-7795687EF69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19C5D71F-E397-46FB-BA2A-CDF537EAD46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9BF34E45-02A2-4EFA-8E4D-E10ACF18657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8F6BA3F8-4A9B-45DE-BF45-CC6E6A08664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13DAB135-63D9-4AE6-93B0-918EC26E25F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22AEB99E-75A2-43AB-99E3-19146C0FA06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46891A31-B0FE-4BD9-88A8-9CF7CE6E6EC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5A676C78-556B-4AA4-B858-7AEA90AAAA8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F8BDE07A-7A5A-49CB-B20B-C1E22795EC7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E3334F32-0C39-41F3-B06E-0A292013A13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3058F0AA-143A-4C25-A280-E851DAF46BB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a:extLst>
            <a:ext uri="{FF2B5EF4-FFF2-40B4-BE49-F238E27FC236}">
              <a16:creationId xmlns:a16="http://schemas.microsoft.com/office/drawing/2014/main" id="{2DD0D8D2-89BB-4E62-890B-936FEE746054}"/>
            </a:ext>
          </a:extLst>
        </xdr:cNvPr>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a:extLst>
            <a:ext uri="{FF2B5EF4-FFF2-40B4-BE49-F238E27FC236}">
              <a16:creationId xmlns:a16="http://schemas.microsoft.com/office/drawing/2014/main" id="{E8E955FC-C692-474E-A038-135075B0F12B}"/>
            </a:ext>
          </a:extLst>
        </xdr:cNvPr>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a:extLst>
            <a:ext uri="{FF2B5EF4-FFF2-40B4-BE49-F238E27FC236}">
              <a16:creationId xmlns:a16="http://schemas.microsoft.com/office/drawing/2014/main" id="{3A57183D-26A3-4375-BD4F-3493EE0360E8}"/>
            </a:ext>
          </a:extLst>
        </xdr:cNvPr>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a:extLst>
            <a:ext uri="{FF2B5EF4-FFF2-40B4-BE49-F238E27FC236}">
              <a16:creationId xmlns:a16="http://schemas.microsoft.com/office/drawing/2014/main" id="{2135FD9D-0D9A-483D-9802-67B3C99953FE}"/>
            </a:ext>
          </a:extLst>
        </xdr:cNvPr>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a:extLst>
            <a:ext uri="{FF2B5EF4-FFF2-40B4-BE49-F238E27FC236}">
              <a16:creationId xmlns:a16="http://schemas.microsoft.com/office/drawing/2014/main" id="{7E045A82-9FE5-4E40-8016-B598152F0AE3}"/>
            </a:ext>
          </a:extLst>
        </xdr:cNvPr>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a:extLst>
            <a:ext uri="{FF2B5EF4-FFF2-40B4-BE49-F238E27FC236}">
              <a16:creationId xmlns:a16="http://schemas.microsoft.com/office/drawing/2014/main" id="{F54A02C0-AE72-4486-9493-50124183996C}"/>
            </a:ext>
          </a:extLst>
        </xdr:cNvPr>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a:extLst>
            <a:ext uri="{FF2B5EF4-FFF2-40B4-BE49-F238E27FC236}">
              <a16:creationId xmlns:a16="http://schemas.microsoft.com/office/drawing/2014/main" id="{9B854471-200B-42BD-A669-9D60D8FAE1AE}"/>
            </a:ext>
          </a:extLst>
        </xdr:cNvPr>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4" name="フローチャート: 判断 83">
          <a:extLst>
            <a:ext uri="{FF2B5EF4-FFF2-40B4-BE49-F238E27FC236}">
              <a16:creationId xmlns:a16="http://schemas.microsoft.com/office/drawing/2014/main" id="{443CCB7D-3155-45BD-BB6F-B8A8890EA7F9}"/>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31D50A8E-C0CE-4189-89BD-3BB83EB56050}"/>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36A18BB8-4F0D-43FF-8E4C-56C1030AB033}"/>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7" name="フローチャート: 判断 86">
          <a:extLst>
            <a:ext uri="{FF2B5EF4-FFF2-40B4-BE49-F238E27FC236}">
              <a16:creationId xmlns:a16="http://schemas.microsoft.com/office/drawing/2014/main" id="{02A73DED-EF55-4F70-AC1B-4F250F534188}"/>
            </a:ext>
          </a:extLst>
        </xdr:cNvPr>
        <xdr:cNvSpPr/>
      </xdr:nvSpPr>
      <xdr:spPr>
        <a:xfrm>
          <a:off x="1714500" y="575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0337F0F-963F-410E-A8D3-01D7158E58C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CD9639D-E2FF-4A54-806E-C99AB681999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42444DD-CBF0-400A-A3C8-44FA35E6ECA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CFAB6C1E-4EB9-418F-9CBD-DF7B27C7B7F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E760E61C-D2E3-4350-A11B-212B5E5817D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38917</xdr:rowOff>
    </xdr:from>
    <xdr:to>
      <xdr:col>23</xdr:col>
      <xdr:colOff>136525</xdr:colOff>
      <xdr:row>30</xdr:row>
      <xdr:rowOff>140517</xdr:rowOff>
    </xdr:to>
    <xdr:sp macro="" textlink="">
      <xdr:nvSpPr>
        <xdr:cNvPr id="93" name="楕円 92">
          <a:extLst>
            <a:ext uri="{FF2B5EF4-FFF2-40B4-BE49-F238E27FC236}">
              <a16:creationId xmlns:a16="http://schemas.microsoft.com/office/drawing/2014/main" id="{1686667D-D967-4CE5-BEEB-1348693222A7}"/>
            </a:ext>
          </a:extLst>
        </xdr:cNvPr>
        <xdr:cNvSpPr/>
      </xdr:nvSpPr>
      <xdr:spPr>
        <a:xfrm>
          <a:off x="47117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17344</xdr:rowOff>
    </xdr:from>
    <xdr:ext cx="405111" cy="259045"/>
    <xdr:sp macro="" textlink="">
      <xdr:nvSpPr>
        <xdr:cNvPr id="94" name="有形固定資産減価償却率該当値テキスト">
          <a:extLst>
            <a:ext uri="{FF2B5EF4-FFF2-40B4-BE49-F238E27FC236}">
              <a16:creationId xmlns:a16="http://schemas.microsoft.com/office/drawing/2014/main" id="{8E5B6E0F-716A-439E-89FE-FEAE2630385E}"/>
            </a:ext>
          </a:extLst>
        </xdr:cNvPr>
        <xdr:cNvSpPr txBox="1"/>
      </xdr:nvSpPr>
      <xdr:spPr>
        <a:xfrm>
          <a:off x="4813300" y="593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96248</xdr:rowOff>
    </xdr:from>
    <xdr:to>
      <xdr:col>19</xdr:col>
      <xdr:colOff>187325</xdr:colOff>
      <xdr:row>30</xdr:row>
      <xdr:rowOff>26398</xdr:rowOff>
    </xdr:to>
    <xdr:sp macro="" textlink="">
      <xdr:nvSpPr>
        <xdr:cNvPr id="95" name="楕円 94">
          <a:extLst>
            <a:ext uri="{FF2B5EF4-FFF2-40B4-BE49-F238E27FC236}">
              <a16:creationId xmlns:a16="http://schemas.microsoft.com/office/drawing/2014/main" id="{DC914A53-DC19-494F-8FC7-D9341369A733}"/>
            </a:ext>
          </a:extLst>
        </xdr:cNvPr>
        <xdr:cNvSpPr/>
      </xdr:nvSpPr>
      <xdr:spPr>
        <a:xfrm>
          <a:off x="4000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147048</xdr:rowOff>
    </xdr:from>
    <xdr:to>
      <xdr:col>23</xdr:col>
      <xdr:colOff>85725</xdr:colOff>
      <xdr:row>30</xdr:row>
      <xdr:rowOff>89717</xdr:rowOff>
    </xdr:to>
    <xdr:cxnSp macro="">
      <xdr:nvCxnSpPr>
        <xdr:cNvPr id="96" name="直線コネクタ 95">
          <a:extLst>
            <a:ext uri="{FF2B5EF4-FFF2-40B4-BE49-F238E27FC236}">
              <a16:creationId xmlns:a16="http://schemas.microsoft.com/office/drawing/2014/main" id="{F7DC629B-E087-49B4-86E6-162048C4F915}"/>
            </a:ext>
          </a:extLst>
        </xdr:cNvPr>
        <xdr:cNvCxnSpPr/>
      </xdr:nvCxnSpPr>
      <xdr:spPr>
        <a:xfrm>
          <a:off x="4051300" y="5890623"/>
          <a:ext cx="711200" cy="1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97" name="楕円 96">
          <a:extLst>
            <a:ext uri="{FF2B5EF4-FFF2-40B4-BE49-F238E27FC236}">
              <a16:creationId xmlns:a16="http://schemas.microsoft.com/office/drawing/2014/main" id="{3ED55CE4-7EA7-4D7B-9E27-CCD5BCD93006}"/>
            </a:ext>
          </a:extLst>
        </xdr:cNvPr>
        <xdr:cNvSpPr/>
      </xdr:nvSpPr>
      <xdr:spPr>
        <a:xfrm>
          <a:off x="3238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147048</xdr:rowOff>
    </xdr:from>
    <xdr:to>
      <xdr:col>19</xdr:col>
      <xdr:colOff>136525</xdr:colOff>
      <xdr:row>29</xdr:row>
      <xdr:rowOff>159385</xdr:rowOff>
    </xdr:to>
    <xdr:cxnSp macro="">
      <xdr:nvCxnSpPr>
        <xdr:cNvPr id="98" name="直線コネクタ 97">
          <a:extLst>
            <a:ext uri="{FF2B5EF4-FFF2-40B4-BE49-F238E27FC236}">
              <a16:creationId xmlns:a16="http://schemas.microsoft.com/office/drawing/2014/main" id="{A0A4E4A4-CAEE-49BA-AFE4-0D06972B4BB3}"/>
            </a:ext>
          </a:extLst>
        </xdr:cNvPr>
        <xdr:cNvCxnSpPr/>
      </xdr:nvCxnSpPr>
      <xdr:spPr>
        <a:xfrm flipV="1">
          <a:off x="3289300" y="5890623"/>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99" name="楕円 98">
          <a:extLst>
            <a:ext uri="{FF2B5EF4-FFF2-40B4-BE49-F238E27FC236}">
              <a16:creationId xmlns:a16="http://schemas.microsoft.com/office/drawing/2014/main" id="{D36FEE69-D7F4-4775-8B56-9D93B50CE77C}"/>
            </a:ext>
          </a:extLst>
        </xdr:cNvPr>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159385</xdr:rowOff>
    </xdr:from>
    <xdr:to>
      <xdr:col>15</xdr:col>
      <xdr:colOff>136525</xdr:colOff>
      <xdr:row>29</xdr:row>
      <xdr:rowOff>159385</xdr:rowOff>
    </xdr:to>
    <xdr:cxnSp macro="">
      <xdr:nvCxnSpPr>
        <xdr:cNvPr id="100" name="直線コネクタ 99">
          <a:extLst>
            <a:ext uri="{FF2B5EF4-FFF2-40B4-BE49-F238E27FC236}">
              <a16:creationId xmlns:a16="http://schemas.microsoft.com/office/drawing/2014/main" id="{53264F9C-6FBE-4BF0-8D5B-EFBE8A7CF414}"/>
            </a:ext>
          </a:extLst>
        </xdr:cNvPr>
        <xdr:cNvCxnSpPr/>
      </xdr:nvCxnSpPr>
      <xdr:spPr>
        <a:xfrm>
          <a:off x="2527300" y="590296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19141</xdr:rowOff>
    </xdr:from>
    <xdr:to>
      <xdr:col>7</xdr:col>
      <xdr:colOff>187325</xdr:colOff>
      <xdr:row>29</xdr:row>
      <xdr:rowOff>120741</xdr:rowOff>
    </xdr:to>
    <xdr:sp macro="" textlink="">
      <xdr:nvSpPr>
        <xdr:cNvPr id="101" name="楕円 100">
          <a:extLst>
            <a:ext uri="{FF2B5EF4-FFF2-40B4-BE49-F238E27FC236}">
              <a16:creationId xmlns:a16="http://schemas.microsoft.com/office/drawing/2014/main" id="{730AC5FC-066D-4C91-A6AA-DBE718965400}"/>
            </a:ext>
          </a:extLst>
        </xdr:cNvPr>
        <xdr:cNvSpPr/>
      </xdr:nvSpPr>
      <xdr:spPr>
        <a:xfrm>
          <a:off x="1714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69941</xdr:rowOff>
    </xdr:from>
    <xdr:to>
      <xdr:col>11</xdr:col>
      <xdr:colOff>136525</xdr:colOff>
      <xdr:row>29</xdr:row>
      <xdr:rowOff>159385</xdr:rowOff>
    </xdr:to>
    <xdr:cxnSp macro="">
      <xdr:nvCxnSpPr>
        <xdr:cNvPr id="102" name="直線コネクタ 101">
          <a:extLst>
            <a:ext uri="{FF2B5EF4-FFF2-40B4-BE49-F238E27FC236}">
              <a16:creationId xmlns:a16="http://schemas.microsoft.com/office/drawing/2014/main" id="{341A022E-D332-4AA4-973B-5775E0061180}"/>
            </a:ext>
          </a:extLst>
        </xdr:cNvPr>
        <xdr:cNvCxnSpPr/>
      </xdr:nvCxnSpPr>
      <xdr:spPr>
        <a:xfrm>
          <a:off x="1765300" y="5813516"/>
          <a:ext cx="7620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103" name="n_1aveValue有形固定資産減価償却率">
          <a:extLst>
            <a:ext uri="{FF2B5EF4-FFF2-40B4-BE49-F238E27FC236}">
              <a16:creationId xmlns:a16="http://schemas.microsoft.com/office/drawing/2014/main" id="{008E911E-B557-4733-B3FE-ECCE2670A1A6}"/>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a:extLst>
            <a:ext uri="{FF2B5EF4-FFF2-40B4-BE49-F238E27FC236}">
              <a16:creationId xmlns:a16="http://schemas.microsoft.com/office/drawing/2014/main" id="{510881A2-4A89-454B-9418-8969842E6281}"/>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5" name="n_3aveValue有形固定資産減価償却率">
          <a:extLst>
            <a:ext uri="{FF2B5EF4-FFF2-40B4-BE49-F238E27FC236}">
              <a16:creationId xmlns:a16="http://schemas.microsoft.com/office/drawing/2014/main" id="{43EC5947-91C1-487D-9FDC-8C9023CFD548}"/>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131099</xdr:rowOff>
    </xdr:from>
    <xdr:ext cx="405111" cy="259045"/>
    <xdr:sp macro="" textlink="">
      <xdr:nvSpPr>
        <xdr:cNvPr id="106" name="n_4aveValue有形固定資産減価償却率">
          <a:extLst>
            <a:ext uri="{FF2B5EF4-FFF2-40B4-BE49-F238E27FC236}">
              <a16:creationId xmlns:a16="http://schemas.microsoft.com/office/drawing/2014/main" id="{8E543FAB-8F8F-4394-B780-FC21EC6E3FFD}"/>
            </a:ext>
          </a:extLst>
        </xdr:cNvPr>
        <xdr:cNvSpPr txBox="1"/>
      </xdr:nvSpPr>
      <xdr:spPr>
        <a:xfrm>
          <a:off x="1562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42925</xdr:rowOff>
    </xdr:from>
    <xdr:ext cx="405111" cy="259045"/>
    <xdr:sp macro="" textlink="">
      <xdr:nvSpPr>
        <xdr:cNvPr id="107" name="n_1mainValue有形固定資産減価償却率">
          <a:extLst>
            <a:ext uri="{FF2B5EF4-FFF2-40B4-BE49-F238E27FC236}">
              <a16:creationId xmlns:a16="http://schemas.microsoft.com/office/drawing/2014/main" id="{6A923EC8-8FD2-4246-A887-F97466B48400}"/>
            </a:ext>
          </a:extLst>
        </xdr:cNvPr>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29862</xdr:rowOff>
    </xdr:from>
    <xdr:ext cx="405111" cy="259045"/>
    <xdr:sp macro="" textlink="">
      <xdr:nvSpPr>
        <xdr:cNvPr id="108" name="n_2mainValue有形固定資産減価償却率">
          <a:extLst>
            <a:ext uri="{FF2B5EF4-FFF2-40B4-BE49-F238E27FC236}">
              <a16:creationId xmlns:a16="http://schemas.microsoft.com/office/drawing/2014/main" id="{3992DD93-DDF4-4410-9DC4-695F54EFBFE6}"/>
            </a:ext>
          </a:extLst>
        </xdr:cNvPr>
        <xdr:cNvSpPr txBox="1"/>
      </xdr:nvSpPr>
      <xdr:spPr>
        <a:xfrm>
          <a:off x="3086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29862</xdr:rowOff>
    </xdr:from>
    <xdr:ext cx="405111" cy="259045"/>
    <xdr:sp macro="" textlink="">
      <xdr:nvSpPr>
        <xdr:cNvPr id="109" name="n_3mainValue有形固定資産減価償却率">
          <a:extLst>
            <a:ext uri="{FF2B5EF4-FFF2-40B4-BE49-F238E27FC236}">
              <a16:creationId xmlns:a16="http://schemas.microsoft.com/office/drawing/2014/main" id="{4E509484-99F2-481A-9FAE-D06772EC032B}"/>
            </a:ext>
          </a:extLst>
        </xdr:cNvPr>
        <xdr:cNvSpPr txBox="1"/>
      </xdr:nvSpPr>
      <xdr:spPr>
        <a:xfrm>
          <a:off x="2324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10" name="n_4mainValue有形固定資産減価償却率">
          <a:extLst>
            <a:ext uri="{FF2B5EF4-FFF2-40B4-BE49-F238E27FC236}">
              <a16:creationId xmlns:a16="http://schemas.microsoft.com/office/drawing/2014/main" id="{7F2E4D7C-C363-4ADD-89BA-04ABA00E5A42}"/>
            </a:ext>
          </a:extLst>
        </xdr:cNvPr>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D75F21BC-8ECC-490B-91C0-DAC2D1B6D00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9B24B49-B7B2-4477-BF18-9FCBF271181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529DEF1F-3F2F-4FD4-B82F-05D03D0111BA}"/>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1651D3D-70CB-4DD0-A028-BD1CE0F2F61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9B850814-6B3E-4505-8C33-E7E2E37BC06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5EC71EEE-98FE-4BF1-8CBC-D877A397210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567AB0A9-E97C-4B69-93A3-8AC999E17A5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1245283-2F3A-4F22-9A1F-CB97B5A376B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2A925138-806E-47D2-B41E-9CB006DEDBC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7A575DB3-C150-4D0B-A54F-DEC2CE0FF3C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68905263-AC10-4D45-96A6-2B76FB5EC91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9EC7CF0-CEB7-400A-9C92-811A8939D14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2BA112-8D49-4259-99E8-B4E4D3A35E0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減少している。要因は、新規に発行する地方債の抑制及び継続的な繰上げ償還が奏功しているためである。今後においても、高利率の地方債の繰上げ償還を行うなど、地方債残高を 圧縮し、将来世代の負担の減少に努める。 </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11BCBF52-7DA8-4398-A4F7-EFACBEDAE9A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448BE93-BD0B-4261-A68A-21ADADBBDF6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5BE4B8AB-CA3C-4EA6-9B3A-75A3CDF1B154}"/>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CDCCEDEB-8CFF-49FB-AAA2-757F4CCF9768}"/>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a:extLst>
            <a:ext uri="{FF2B5EF4-FFF2-40B4-BE49-F238E27FC236}">
              <a16:creationId xmlns:a16="http://schemas.microsoft.com/office/drawing/2014/main" id="{53771420-16D9-4DB7-80A4-C901B0F83A13}"/>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2F4184FD-CB56-4941-91E7-4E6758CDC0E9}"/>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a:extLst>
            <a:ext uri="{FF2B5EF4-FFF2-40B4-BE49-F238E27FC236}">
              <a16:creationId xmlns:a16="http://schemas.microsoft.com/office/drawing/2014/main" id="{9884C429-038B-419F-B985-EDBEB2018782}"/>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FBECC8BD-6366-4FD5-B052-5021E2B5F0E6}"/>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C56F1C43-AFA0-4634-B929-5C4E4327F2F3}"/>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E71FCFBC-AA63-47E5-9D45-11DFB3445604}"/>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7520AE79-9976-40F5-AA28-6D213BF0D0D8}"/>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E951BF6A-28CE-4225-A5BA-CCE3BF711F9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817A5714-FCD2-4901-8B36-1E37FD24FE3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a:extLst>
            <a:ext uri="{FF2B5EF4-FFF2-40B4-BE49-F238E27FC236}">
              <a16:creationId xmlns:a16="http://schemas.microsoft.com/office/drawing/2014/main" id="{27171895-D41A-47AD-AD57-66F6EE92883C}"/>
            </a:ext>
          </a:extLst>
        </xdr:cNvPr>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a:extLst>
            <a:ext uri="{FF2B5EF4-FFF2-40B4-BE49-F238E27FC236}">
              <a16:creationId xmlns:a16="http://schemas.microsoft.com/office/drawing/2014/main" id="{0372EE9D-B201-4727-874A-899B4341E4D5}"/>
            </a:ext>
          </a:extLst>
        </xdr:cNvPr>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a:extLst>
            <a:ext uri="{FF2B5EF4-FFF2-40B4-BE49-F238E27FC236}">
              <a16:creationId xmlns:a16="http://schemas.microsoft.com/office/drawing/2014/main" id="{4A67D027-7D8D-4271-8E58-AB52A51833E4}"/>
            </a:ext>
          </a:extLst>
        </xdr:cNvPr>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2161F63C-A10B-4C9E-A4D9-FB93BA839DF7}"/>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D50CEC85-291A-4163-A2F8-907750C65562}"/>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157446</xdr:rowOff>
    </xdr:from>
    <xdr:ext cx="469744" cy="259045"/>
    <xdr:sp macro="" textlink="">
      <xdr:nvSpPr>
        <xdr:cNvPr id="142" name="債務償還比率平均値テキスト">
          <a:extLst>
            <a:ext uri="{FF2B5EF4-FFF2-40B4-BE49-F238E27FC236}">
              <a16:creationId xmlns:a16="http://schemas.microsoft.com/office/drawing/2014/main" id="{187BD976-71B0-4C9D-98D3-941C612A3622}"/>
            </a:ext>
          </a:extLst>
        </xdr:cNvPr>
        <xdr:cNvSpPr txBox="1"/>
      </xdr:nvSpPr>
      <xdr:spPr>
        <a:xfrm>
          <a:off x="14846300" y="555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a:extLst>
            <a:ext uri="{FF2B5EF4-FFF2-40B4-BE49-F238E27FC236}">
              <a16:creationId xmlns:a16="http://schemas.microsoft.com/office/drawing/2014/main" id="{2FBC81E9-B567-4264-8F29-2BDDAA8A1782}"/>
            </a:ext>
          </a:extLst>
        </xdr:cNvPr>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45085</xdr:rowOff>
    </xdr:from>
    <xdr:to>
      <xdr:col>72</xdr:col>
      <xdr:colOff>123825</xdr:colOff>
      <xdr:row>30</xdr:row>
      <xdr:rowOff>146685</xdr:rowOff>
    </xdr:to>
    <xdr:sp macro="" textlink="">
      <xdr:nvSpPr>
        <xdr:cNvPr id="144" name="フローチャート: 判断 143">
          <a:extLst>
            <a:ext uri="{FF2B5EF4-FFF2-40B4-BE49-F238E27FC236}">
              <a16:creationId xmlns:a16="http://schemas.microsoft.com/office/drawing/2014/main" id="{A8EDFBDD-07ED-4C17-B52E-6C77BF3E2EE7}"/>
            </a:ext>
          </a:extLst>
        </xdr:cNvPr>
        <xdr:cNvSpPr/>
      </xdr:nvSpPr>
      <xdr:spPr>
        <a:xfrm>
          <a:off x="14033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58039</xdr:rowOff>
    </xdr:from>
    <xdr:to>
      <xdr:col>68</xdr:col>
      <xdr:colOff>123825</xdr:colOff>
      <xdr:row>30</xdr:row>
      <xdr:rowOff>159639</xdr:rowOff>
    </xdr:to>
    <xdr:sp macro="" textlink="">
      <xdr:nvSpPr>
        <xdr:cNvPr id="145" name="フローチャート: 判断 144">
          <a:extLst>
            <a:ext uri="{FF2B5EF4-FFF2-40B4-BE49-F238E27FC236}">
              <a16:creationId xmlns:a16="http://schemas.microsoft.com/office/drawing/2014/main" id="{0AABCED1-63D6-4388-8205-42B83EDB17BB}"/>
            </a:ext>
          </a:extLst>
        </xdr:cNvPr>
        <xdr:cNvSpPr/>
      </xdr:nvSpPr>
      <xdr:spPr>
        <a:xfrm>
          <a:off x="13271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15075</xdr:rowOff>
    </xdr:from>
    <xdr:to>
      <xdr:col>64</xdr:col>
      <xdr:colOff>123825</xdr:colOff>
      <xdr:row>30</xdr:row>
      <xdr:rowOff>116675</xdr:rowOff>
    </xdr:to>
    <xdr:sp macro="" textlink="">
      <xdr:nvSpPr>
        <xdr:cNvPr id="146" name="フローチャート: 判断 145">
          <a:extLst>
            <a:ext uri="{FF2B5EF4-FFF2-40B4-BE49-F238E27FC236}">
              <a16:creationId xmlns:a16="http://schemas.microsoft.com/office/drawing/2014/main" id="{CC63ED0C-5382-4845-9466-19CD7B82460B}"/>
            </a:ext>
          </a:extLst>
        </xdr:cNvPr>
        <xdr:cNvSpPr/>
      </xdr:nvSpPr>
      <xdr:spPr>
        <a:xfrm>
          <a:off x="12509500" y="593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126721</xdr:rowOff>
    </xdr:from>
    <xdr:to>
      <xdr:col>60</xdr:col>
      <xdr:colOff>123825</xdr:colOff>
      <xdr:row>30</xdr:row>
      <xdr:rowOff>56871</xdr:rowOff>
    </xdr:to>
    <xdr:sp macro="" textlink="">
      <xdr:nvSpPr>
        <xdr:cNvPr id="147" name="フローチャート: 判断 146">
          <a:extLst>
            <a:ext uri="{FF2B5EF4-FFF2-40B4-BE49-F238E27FC236}">
              <a16:creationId xmlns:a16="http://schemas.microsoft.com/office/drawing/2014/main" id="{229127FD-C704-4302-8DE4-5F19506B51AF}"/>
            </a:ext>
          </a:extLst>
        </xdr:cNvPr>
        <xdr:cNvSpPr/>
      </xdr:nvSpPr>
      <xdr:spPr>
        <a:xfrm>
          <a:off x="11747500" y="587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0B0B434-27FF-4D33-ACAC-83CD240CC03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7DECB700-5899-4969-9FEF-4BDBA6FB2D4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769CAC6-80F5-41C4-B35D-7BC6235495E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265782B-203A-44F2-9E08-D190B016CF1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4265EEB-6EBC-4CE8-90D2-B9D690B28AC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147714</xdr:rowOff>
    </xdr:from>
    <xdr:to>
      <xdr:col>76</xdr:col>
      <xdr:colOff>73025</xdr:colOff>
      <xdr:row>28</xdr:row>
      <xdr:rowOff>77864</xdr:rowOff>
    </xdr:to>
    <xdr:sp macro="" textlink="">
      <xdr:nvSpPr>
        <xdr:cNvPr id="153" name="楕円 152">
          <a:extLst>
            <a:ext uri="{FF2B5EF4-FFF2-40B4-BE49-F238E27FC236}">
              <a16:creationId xmlns:a16="http://schemas.microsoft.com/office/drawing/2014/main" id="{D079E9FC-2B67-4671-B829-D457D1E33725}"/>
            </a:ext>
          </a:extLst>
        </xdr:cNvPr>
        <xdr:cNvSpPr/>
      </xdr:nvSpPr>
      <xdr:spPr>
        <a:xfrm>
          <a:off x="14744700" y="554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170591</xdr:rowOff>
    </xdr:from>
    <xdr:ext cx="405111" cy="259045"/>
    <xdr:sp macro="" textlink="">
      <xdr:nvSpPr>
        <xdr:cNvPr id="154" name="債務償還比率該当値テキスト">
          <a:extLst>
            <a:ext uri="{FF2B5EF4-FFF2-40B4-BE49-F238E27FC236}">
              <a16:creationId xmlns:a16="http://schemas.microsoft.com/office/drawing/2014/main" id="{EC3F0C93-A656-47FF-A254-1989C525240D}"/>
            </a:ext>
          </a:extLst>
        </xdr:cNvPr>
        <xdr:cNvSpPr txBox="1"/>
      </xdr:nvSpPr>
      <xdr:spPr>
        <a:xfrm>
          <a:off x="14846300" y="539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152870</xdr:rowOff>
    </xdr:from>
    <xdr:to>
      <xdr:col>72</xdr:col>
      <xdr:colOff>123825</xdr:colOff>
      <xdr:row>29</xdr:row>
      <xdr:rowOff>83020</xdr:rowOff>
    </xdr:to>
    <xdr:sp macro="" textlink="">
      <xdr:nvSpPr>
        <xdr:cNvPr id="155" name="楕円 154">
          <a:extLst>
            <a:ext uri="{FF2B5EF4-FFF2-40B4-BE49-F238E27FC236}">
              <a16:creationId xmlns:a16="http://schemas.microsoft.com/office/drawing/2014/main" id="{390FD70A-902F-4821-8BA7-DDE58D9322D1}"/>
            </a:ext>
          </a:extLst>
        </xdr:cNvPr>
        <xdr:cNvSpPr/>
      </xdr:nvSpPr>
      <xdr:spPr>
        <a:xfrm>
          <a:off x="14033500" y="57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27064</xdr:rowOff>
    </xdr:from>
    <xdr:to>
      <xdr:col>76</xdr:col>
      <xdr:colOff>22225</xdr:colOff>
      <xdr:row>29</xdr:row>
      <xdr:rowOff>32220</xdr:rowOff>
    </xdr:to>
    <xdr:cxnSp macro="">
      <xdr:nvCxnSpPr>
        <xdr:cNvPr id="156" name="直線コネクタ 155">
          <a:extLst>
            <a:ext uri="{FF2B5EF4-FFF2-40B4-BE49-F238E27FC236}">
              <a16:creationId xmlns:a16="http://schemas.microsoft.com/office/drawing/2014/main" id="{14F38A21-C16A-4531-89EE-DDCB6C341613}"/>
            </a:ext>
          </a:extLst>
        </xdr:cNvPr>
        <xdr:cNvCxnSpPr/>
      </xdr:nvCxnSpPr>
      <xdr:spPr>
        <a:xfrm flipV="1">
          <a:off x="14084300" y="5599189"/>
          <a:ext cx="711200" cy="1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6680</xdr:rowOff>
    </xdr:from>
    <xdr:to>
      <xdr:col>68</xdr:col>
      <xdr:colOff>123825</xdr:colOff>
      <xdr:row>29</xdr:row>
      <xdr:rowOff>108280</xdr:rowOff>
    </xdr:to>
    <xdr:sp macro="" textlink="">
      <xdr:nvSpPr>
        <xdr:cNvPr id="157" name="楕円 156">
          <a:extLst>
            <a:ext uri="{FF2B5EF4-FFF2-40B4-BE49-F238E27FC236}">
              <a16:creationId xmlns:a16="http://schemas.microsoft.com/office/drawing/2014/main" id="{479884C4-ADFC-43D5-9945-6CE26A78CB8E}"/>
            </a:ext>
          </a:extLst>
        </xdr:cNvPr>
        <xdr:cNvSpPr/>
      </xdr:nvSpPr>
      <xdr:spPr>
        <a:xfrm>
          <a:off x="13271500" y="57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32220</xdr:rowOff>
    </xdr:from>
    <xdr:to>
      <xdr:col>72</xdr:col>
      <xdr:colOff>73025</xdr:colOff>
      <xdr:row>29</xdr:row>
      <xdr:rowOff>57480</xdr:rowOff>
    </xdr:to>
    <xdr:cxnSp macro="">
      <xdr:nvCxnSpPr>
        <xdr:cNvPr id="158" name="直線コネクタ 157">
          <a:extLst>
            <a:ext uri="{FF2B5EF4-FFF2-40B4-BE49-F238E27FC236}">
              <a16:creationId xmlns:a16="http://schemas.microsoft.com/office/drawing/2014/main" id="{D79C78E0-0A18-4A00-805F-3E0E3DBE4198}"/>
            </a:ext>
          </a:extLst>
        </xdr:cNvPr>
        <xdr:cNvCxnSpPr/>
      </xdr:nvCxnSpPr>
      <xdr:spPr>
        <a:xfrm flipV="1">
          <a:off x="13322300" y="5775795"/>
          <a:ext cx="762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17907</xdr:rowOff>
    </xdr:from>
    <xdr:to>
      <xdr:col>64</xdr:col>
      <xdr:colOff>123825</xdr:colOff>
      <xdr:row>29</xdr:row>
      <xdr:rowOff>119507</xdr:rowOff>
    </xdr:to>
    <xdr:sp macro="" textlink="">
      <xdr:nvSpPr>
        <xdr:cNvPr id="159" name="楕円 158">
          <a:extLst>
            <a:ext uri="{FF2B5EF4-FFF2-40B4-BE49-F238E27FC236}">
              <a16:creationId xmlns:a16="http://schemas.microsoft.com/office/drawing/2014/main" id="{1EF3E006-577E-4829-AE34-B2B62E5333F2}"/>
            </a:ext>
          </a:extLst>
        </xdr:cNvPr>
        <xdr:cNvSpPr/>
      </xdr:nvSpPr>
      <xdr:spPr>
        <a:xfrm>
          <a:off x="12509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57480</xdr:rowOff>
    </xdr:from>
    <xdr:to>
      <xdr:col>68</xdr:col>
      <xdr:colOff>73025</xdr:colOff>
      <xdr:row>29</xdr:row>
      <xdr:rowOff>68707</xdr:rowOff>
    </xdr:to>
    <xdr:cxnSp macro="">
      <xdr:nvCxnSpPr>
        <xdr:cNvPr id="160" name="直線コネクタ 159">
          <a:extLst>
            <a:ext uri="{FF2B5EF4-FFF2-40B4-BE49-F238E27FC236}">
              <a16:creationId xmlns:a16="http://schemas.microsoft.com/office/drawing/2014/main" id="{0ED85598-FEF9-4BC2-8168-D73503C4590A}"/>
            </a:ext>
          </a:extLst>
        </xdr:cNvPr>
        <xdr:cNvCxnSpPr/>
      </xdr:nvCxnSpPr>
      <xdr:spPr>
        <a:xfrm flipV="1">
          <a:off x="12560300" y="5801055"/>
          <a:ext cx="7620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109665</xdr:rowOff>
    </xdr:from>
    <xdr:to>
      <xdr:col>60</xdr:col>
      <xdr:colOff>123825</xdr:colOff>
      <xdr:row>30</xdr:row>
      <xdr:rowOff>39815</xdr:rowOff>
    </xdr:to>
    <xdr:sp macro="" textlink="">
      <xdr:nvSpPr>
        <xdr:cNvPr id="161" name="楕円 160">
          <a:extLst>
            <a:ext uri="{FF2B5EF4-FFF2-40B4-BE49-F238E27FC236}">
              <a16:creationId xmlns:a16="http://schemas.microsoft.com/office/drawing/2014/main" id="{52B2762B-027B-42FA-8D03-EEE66B250B7C}"/>
            </a:ext>
          </a:extLst>
        </xdr:cNvPr>
        <xdr:cNvSpPr/>
      </xdr:nvSpPr>
      <xdr:spPr>
        <a:xfrm>
          <a:off x="11747500" y="58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68707</xdr:rowOff>
    </xdr:from>
    <xdr:to>
      <xdr:col>64</xdr:col>
      <xdr:colOff>73025</xdr:colOff>
      <xdr:row>29</xdr:row>
      <xdr:rowOff>160465</xdr:rowOff>
    </xdr:to>
    <xdr:cxnSp macro="">
      <xdr:nvCxnSpPr>
        <xdr:cNvPr id="162" name="直線コネクタ 161">
          <a:extLst>
            <a:ext uri="{FF2B5EF4-FFF2-40B4-BE49-F238E27FC236}">
              <a16:creationId xmlns:a16="http://schemas.microsoft.com/office/drawing/2014/main" id="{A55833C5-347E-41A8-A69A-5449E8710615}"/>
            </a:ext>
          </a:extLst>
        </xdr:cNvPr>
        <xdr:cNvCxnSpPr/>
      </xdr:nvCxnSpPr>
      <xdr:spPr>
        <a:xfrm flipV="1">
          <a:off x="11798300" y="5812282"/>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137812</xdr:rowOff>
    </xdr:from>
    <xdr:ext cx="469744" cy="259045"/>
    <xdr:sp macro="" textlink="">
      <xdr:nvSpPr>
        <xdr:cNvPr id="163" name="n_1aveValue債務償還比率">
          <a:extLst>
            <a:ext uri="{FF2B5EF4-FFF2-40B4-BE49-F238E27FC236}">
              <a16:creationId xmlns:a16="http://schemas.microsoft.com/office/drawing/2014/main" id="{33EF9E65-A2B7-499C-879B-A22C17BD09A2}"/>
            </a:ext>
          </a:extLst>
        </xdr:cNvPr>
        <xdr:cNvSpPr txBox="1"/>
      </xdr:nvSpPr>
      <xdr:spPr>
        <a:xfrm>
          <a:off x="138367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150766</xdr:rowOff>
    </xdr:from>
    <xdr:ext cx="469744" cy="259045"/>
    <xdr:sp macro="" textlink="">
      <xdr:nvSpPr>
        <xdr:cNvPr id="164" name="n_2aveValue債務償還比率">
          <a:extLst>
            <a:ext uri="{FF2B5EF4-FFF2-40B4-BE49-F238E27FC236}">
              <a16:creationId xmlns:a16="http://schemas.microsoft.com/office/drawing/2014/main" id="{2245BE75-2C71-4A9A-B960-B45E3F817A51}"/>
            </a:ext>
          </a:extLst>
        </xdr:cNvPr>
        <xdr:cNvSpPr txBox="1"/>
      </xdr:nvSpPr>
      <xdr:spPr>
        <a:xfrm>
          <a:off x="13087427"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107802</xdr:rowOff>
    </xdr:from>
    <xdr:ext cx="469744" cy="259045"/>
    <xdr:sp macro="" textlink="">
      <xdr:nvSpPr>
        <xdr:cNvPr id="165" name="n_3aveValue債務償還比率">
          <a:extLst>
            <a:ext uri="{FF2B5EF4-FFF2-40B4-BE49-F238E27FC236}">
              <a16:creationId xmlns:a16="http://schemas.microsoft.com/office/drawing/2014/main" id="{64AEB57D-DDA3-4EBD-8106-950860E320F4}"/>
            </a:ext>
          </a:extLst>
        </xdr:cNvPr>
        <xdr:cNvSpPr txBox="1"/>
      </xdr:nvSpPr>
      <xdr:spPr>
        <a:xfrm>
          <a:off x="12325427" y="602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47998</xdr:rowOff>
    </xdr:from>
    <xdr:ext cx="469744" cy="259045"/>
    <xdr:sp macro="" textlink="">
      <xdr:nvSpPr>
        <xdr:cNvPr id="166" name="n_4aveValue債務償還比率">
          <a:extLst>
            <a:ext uri="{FF2B5EF4-FFF2-40B4-BE49-F238E27FC236}">
              <a16:creationId xmlns:a16="http://schemas.microsoft.com/office/drawing/2014/main" id="{142739EB-B771-469D-941B-E61D71943604}"/>
            </a:ext>
          </a:extLst>
        </xdr:cNvPr>
        <xdr:cNvSpPr txBox="1"/>
      </xdr:nvSpPr>
      <xdr:spPr>
        <a:xfrm>
          <a:off x="11563427" y="59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99547</xdr:rowOff>
    </xdr:from>
    <xdr:ext cx="469744" cy="259045"/>
    <xdr:sp macro="" textlink="">
      <xdr:nvSpPr>
        <xdr:cNvPr id="167" name="n_1mainValue債務償還比率">
          <a:extLst>
            <a:ext uri="{FF2B5EF4-FFF2-40B4-BE49-F238E27FC236}">
              <a16:creationId xmlns:a16="http://schemas.microsoft.com/office/drawing/2014/main" id="{0C91B85A-D125-4F80-9DAE-B61532DB1404}"/>
            </a:ext>
          </a:extLst>
        </xdr:cNvPr>
        <xdr:cNvSpPr txBox="1"/>
      </xdr:nvSpPr>
      <xdr:spPr>
        <a:xfrm>
          <a:off x="13836727" y="550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124807</xdr:rowOff>
    </xdr:from>
    <xdr:ext cx="469744" cy="259045"/>
    <xdr:sp macro="" textlink="">
      <xdr:nvSpPr>
        <xdr:cNvPr id="168" name="n_2mainValue債務償還比率">
          <a:extLst>
            <a:ext uri="{FF2B5EF4-FFF2-40B4-BE49-F238E27FC236}">
              <a16:creationId xmlns:a16="http://schemas.microsoft.com/office/drawing/2014/main" id="{6B4DEC0E-66EA-46F7-A898-3C86356E913D}"/>
            </a:ext>
          </a:extLst>
        </xdr:cNvPr>
        <xdr:cNvSpPr txBox="1"/>
      </xdr:nvSpPr>
      <xdr:spPr>
        <a:xfrm>
          <a:off x="13087427" y="552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136034</xdr:rowOff>
    </xdr:from>
    <xdr:ext cx="469744" cy="259045"/>
    <xdr:sp macro="" textlink="">
      <xdr:nvSpPr>
        <xdr:cNvPr id="169" name="n_3mainValue債務償還比率">
          <a:extLst>
            <a:ext uri="{FF2B5EF4-FFF2-40B4-BE49-F238E27FC236}">
              <a16:creationId xmlns:a16="http://schemas.microsoft.com/office/drawing/2014/main" id="{EC01C1FC-3C3F-4E38-94BF-C3AF5634FBA2}"/>
            </a:ext>
          </a:extLst>
        </xdr:cNvPr>
        <xdr:cNvSpPr txBox="1"/>
      </xdr:nvSpPr>
      <xdr:spPr>
        <a:xfrm>
          <a:off x="12325427" y="553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56342</xdr:rowOff>
    </xdr:from>
    <xdr:ext cx="469744" cy="259045"/>
    <xdr:sp macro="" textlink="">
      <xdr:nvSpPr>
        <xdr:cNvPr id="170" name="n_4mainValue債務償還比率">
          <a:extLst>
            <a:ext uri="{FF2B5EF4-FFF2-40B4-BE49-F238E27FC236}">
              <a16:creationId xmlns:a16="http://schemas.microsoft.com/office/drawing/2014/main" id="{00DD7DAD-13FC-4901-BAD0-2137A5AE1B55}"/>
            </a:ext>
          </a:extLst>
        </xdr:cNvPr>
        <xdr:cNvSpPr txBox="1"/>
      </xdr:nvSpPr>
      <xdr:spPr>
        <a:xfrm>
          <a:off x="11563427" y="562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F11B8799-B173-434A-88A8-22E4FB43A49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4B291692-AD36-4649-A788-A8EBCBF58D3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9CD8AAB6-4998-4B9C-9C3A-F8B371DC238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F352E2D3-8AE2-4413-89A2-1E44F41F0AB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54BFE280-22C9-4CEE-956F-2AC76B68225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FF9F56-CEFB-4CCB-A0D6-7AA23B85321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533235-C4BB-429A-AFDF-76FBFC9E994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2531537-201B-4E2D-83EC-A4CDB300D0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22B97E-0F2F-4B23-B68A-C0E10334646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A4C4794-B886-4D77-9E99-FE4B7599166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F66997C-2644-4E36-BE28-1A6824C5497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ED3431-C5B2-4A17-8D82-84AE461EB76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33597A0-FD77-4A4B-83AD-E610D23DD8E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029723-05C9-4932-B466-53DAF94418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B65C3C-7469-4E59-BAC1-5543EC9E8F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59AEE60-AAAF-4064-8967-860B401CD1F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1,558
1,528
64.59
2,704,094
2,453,032
200,532
1,473,402
2,512,195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4BD722-864C-4D84-874F-E6C2CC8B6D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A9A5CA1-9C1E-4FCF-A5C3-E1EC643E8C6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8B326C6-D2EC-4BA1-B86D-1FAC111399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5B581EA-1FE7-4B9F-9FBE-14D332C0A87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20B1B0-9E32-430F-9E11-CFCC884556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07F0377-58EC-4ED4-9A58-EA7FDF15A96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9BC74B-20BF-4F83-AF58-0B77D3EE4E2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BA6B709-5674-4F9E-958B-63495B400B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C29BDFA-D563-4325-84B6-820DDE70C9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719FE6-1363-4B60-9951-C956D1B13F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7A5F94-08B7-4B60-AF25-CC39B6C98CE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9C66CF-5F64-405A-B5D6-F176CB57E3C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1514EF4-DAEE-429C-8044-A4F206AB56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7170837-CA3E-4C77-ACA8-3D95805CAAD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B6B9A4-D33D-42B9-BF71-F81467EBFB5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D5BEE72-EEE2-435C-8E9A-D85FE0DB352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F94828F-AF61-426D-A287-E39AF2F2C3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5BD4AB5-4275-42AF-BFCC-9B949319538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A138A2F-26D5-4D47-BF19-20E9AB54DA1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DA6E56-8708-481A-B1D4-2511D479EC5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B956D0B-D335-4199-B033-2AC13E4F365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C06396B-A8CF-4BD9-860C-F9F19C9ED17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B2CC6BD-2B01-4ED2-A7FF-FD829DB939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7906A7C-C6E3-4836-97A0-5F989EFF08E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0C4A57E-E5D1-41FB-B97F-7F77D29468D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019059E-9D94-4C03-8C2B-DE900A86B17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F79AA63-9EA6-49A2-97C9-ECE23F36A7F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BABF826-CB0E-48B6-A399-615F60FC1C7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88AD429-6652-4494-9BC2-81B1338267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D7FC4B1-C86F-4510-8AD4-265F139018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ACA20FA-50BA-44D3-8E8B-8E1D1507AEB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5342CA5-7825-478A-93B9-710E774E851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9AE51E60-D856-4B7E-8522-E81F52E82DB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A0F794FD-5FAE-4061-8A15-EF9B9228200D}"/>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16171E5-1C4F-4456-A4C9-0C61B037299E}"/>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066AE69-5EAB-4DB2-98F8-BA39777473C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8333338-63F4-4E14-A585-935E756794A8}"/>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4800165-8598-4CD5-9887-9AB0BA6A863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6502248-EA5F-48F7-92A6-D3193586677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3101414-B8DE-48C7-90A2-671F3E1E3A5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658FB95-1580-42D4-9F66-BAD9F3E28CB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D71BAE61-A060-427E-A41B-CD100999B879}"/>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27975261-0D6A-4E92-BA61-208FDBCE8BC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97555B02-7206-4982-9E07-4E1698C41838}"/>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F9A9826C-BC23-4CEB-ABD4-C8C164F6044C}"/>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66C97BDE-6B83-4A4B-AD91-0F04F09C6F85}"/>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DF6AC19F-C3C0-4905-B960-DE32934A35CD}"/>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F7B89F6A-C6B6-440A-9909-EF5F8298B0B4}"/>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29989</xdr:rowOff>
    </xdr:from>
    <xdr:ext cx="405111" cy="259045"/>
    <xdr:sp macro="" textlink="">
      <xdr:nvSpPr>
        <xdr:cNvPr id="60" name="【道路】&#10;有形固定資産減価償却率平均値テキスト">
          <a:extLst>
            <a:ext uri="{FF2B5EF4-FFF2-40B4-BE49-F238E27FC236}">
              <a16:creationId xmlns:a16="http://schemas.microsoft.com/office/drawing/2014/main" id="{3F8A901E-0B2A-44B9-AB63-6636A51B772F}"/>
            </a:ext>
          </a:extLst>
        </xdr:cNvPr>
        <xdr:cNvSpPr txBox="1"/>
      </xdr:nvSpPr>
      <xdr:spPr>
        <a:xfrm>
          <a:off x="4673600" y="6202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68AF186C-FF5B-4B26-9751-E2F5A573EC8F}"/>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2" name="フローチャート: 判断 61">
          <a:extLst>
            <a:ext uri="{FF2B5EF4-FFF2-40B4-BE49-F238E27FC236}">
              <a16:creationId xmlns:a16="http://schemas.microsoft.com/office/drawing/2014/main" id="{56204C72-34BA-4EE3-A72E-47FFB0FE1E0E}"/>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87122</xdr:rowOff>
    </xdr:from>
    <xdr:to>
      <xdr:col>15</xdr:col>
      <xdr:colOff>101600</xdr:colOff>
      <xdr:row>37</xdr:row>
      <xdr:rowOff>17272</xdr:rowOff>
    </xdr:to>
    <xdr:sp macro="" textlink="">
      <xdr:nvSpPr>
        <xdr:cNvPr id="63" name="フローチャート: 判断 62">
          <a:extLst>
            <a:ext uri="{FF2B5EF4-FFF2-40B4-BE49-F238E27FC236}">
              <a16:creationId xmlns:a16="http://schemas.microsoft.com/office/drawing/2014/main" id="{DB2ED236-F820-4E62-9B61-E2EBF4489F13}"/>
            </a:ext>
          </a:extLst>
        </xdr:cNvPr>
        <xdr:cNvSpPr/>
      </xdr:nvSpPr>
      <xdr:spPr>
        <a:xfrm>
          <a:off x="2857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43688</xdr:rowOff>
    </xdr:from>
    <xdr:to>
      <xdr:col>10</xdr:col>
      <xdr:colOff>165100</xdr:colOff>
      <xdr:row>36</xdr:row>
      <xdr:rowOff>145288</xdr:rowOff>
    </xdr:to>
    <xdr:sp macro="" textlink="">
      <xdr:nvSpPr>
        <xdr:cNvPr id="64" name="フローチャート: 判断 63">
          <a:extLst>
            <a:ext uri="{FF2B5EF4-FFF2-40B4-BE49-F238E27FC236}">
              <a16:creationId xmlns:a16="http://schemas.microsoft.com/office/drawing/2014/main" id="{67879611-899B-42CF-B7A3-663DE7C8129A}"/>
            </a:ext>
          </a:extLst>
        </xdr:cNvPr>
        <xdr:cNvSpPr/>
      </xdr:nvSpPr>
      <xdr:spPr>
        <a:xfrm>
          <a:off x="1968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169418</xdr:rowOff>
    </xdr:from>
    <xdr:to>
      <xdr:col>6</xdr:col>
      <xdr:colOff>38100</xdr:colOff>
      <xdr:row>36</xdr:row>
      <xdr:rowOff>99568</xdr:rowOff>
    </xdr:to>
    <xdr:sp macro="" textlink="">
      <xdr:nvSpPr>
        <xdr:cNvPr id="65" name="フローチャート: 判断 64">
          <a:extLst>
            <a:ext uri="{FF2B5EF4-FFF2-40B4-BE49-F238E27FC236}">
              <a16:creationId xmlns:a16="http://schemas.microsoft.com/office/drawing/2014/main" id="{E3C12E3A-0162-47D0-96B4-7A38AD808FB2}"/>
            </a:ext>
          </a:extLst>
        </xdr:cNvPr>
        <xdr:cNvSpPr/>
      </xdr:nvSpPr>
      <xdr:spPr>
        <a:xfrm>
          <a:off x="1079500" y="617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DC3A9BA-2C9F-4C44-BA41-FC18FE0209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1724343-39F1-46E0-BFBF-D8A3179E048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40B3BB4-E37E-4F78-9518-D78CC35FF0F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E210262-086A-48E5-941F-D8EFA26225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E01C08-81A1-454A-B939-16E967A062D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1" name="楕円 70">
          <a:extLst>
            <a:ext uri="{FF2B5EF4-FFF2-40B4-BE49-F238E27FC236}">
              <a16:creationId xmlns:a16="http://schemas.microsoft.com/office/drawing/2014/main" id="{8CADE3AC-5D11-4FC6-A085-1525C22221A4}"/>
            </a:ext>
          </a:extLst>
        </xdr:cNvPr>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38117</xdr:rowOff>
    </xdr:from>
    <xdr:ext cx="405111" cy="259045"/>
    <xdr:sp macro="" textlink="">
      <xdr:nvSpPr>
        <xdr:cNvPr id="72" name="【道路】&#10;有形固定資産減価償却率該当値テキスト">
          <a:extLst>
            <a:ext uri="{FF2B5EF4-FFF2-40B4-BE49-F238E27FC236}">
              <a16:creationId xmlns:a16="http://schemas.microsoft.com/office/drawing/2014/main" id="{DEA150B5-FE5B-42A2-B630-17FC38BDB967}"/>
            </a:ext>
          </a:extLst>
        </xdr:cNvPr>
        <xdr:cNvSpPr txBox="1"/>
      </xdr:nvSpPr>
      <xdr:spPr>
        <a:xfrm>
          <a:off x="4673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xdr:rowOff>
    </xdr:from>
    <xdr:to>
      <xdr:col>20</xdr:col>
      <xdr:colOff>38100</xdr:colOff>
      <xdr:row>38</xdr:row>
      <xdr:rowOff>106426</xdr:rowOff>
    </xdr:to>
    <xdr:sp macro="" textlink="">
      <xdr:nvSpPr>
        <xdr:cNvPr id="73" name="楕円 72">
          <a:extLst>
            <a:ext uri="{FF2B5EF4-FFF2-40B4-BE49-F238E27FC236}">
              <a16:creationId xmlns:a16="http://schemas.microsoft.com/office/drawing/2014/main" id="{CC41F59C-D1F0-4D77-9BD9-F84B2552CE3A}"/>
            </a:ext>
          </a:extLst>
        </xdr:cNvPr>
        <xdr:cNvSpPr/>
      </xdr:nvSpPr>
      <xdr:spPr>
        <a:xfrm>
          <a:off x="3746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38</xdr:row>
      <xdr:rowOff>55626</xdr:rowOff>
    </xdr:to>
    <xdr:cxnSp macro="">
      <xdr:nvCxnSpPr>
        <xdr:cNvPr id="74" name="直線コネクタ 73">
          <a:extLst>
            <a:ext uri="{FF2B5EF4-FFF2-40B4-BE49-F238E27FC236}">
              <a16:creationId xmlns:a16="http://schemas.microsoft.com/office/drawing/2014/main" id="{0EAF6780-564F-484A-AD18-16767967B826}"/>
            </a:ext>
          </a:extLst>
        </xdr:cNvPr>
        <xdr:cNvCxnSpPr/>
      </xdr:nvCxnSpPr>
      <xdr:spPr>
        <a:xfrm flipV="1">
          <a:off x="3797300" y="6454140"/>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164846</xdr:rowOff>
    </xdr:from>
    <xdr:to>
      <xdr:col>15</xdr:col>
      <xdr:colOff>101600</xdr:colOff>
      <xdr:row>37</xdr:row>
      <xdr:rowOff>94996</xdr:rowOff>
    </xdr:to>
    <xdr:sp macro="" textlink="">
      <xdr:nvSpPr>
        <xdr:cNvPr id="75" name="楕円 74">
          <a:extLst>
            <a:ext uri="{FF2B5EF4-FFF2-40B4-BE49-F238E27FC236}">
              <a16:creationId xmlns:a16="http://schemas.microsoft.com/office/drawing/2014/main" id="{FF92FF75-3CBC-4EFA-9F1F-8203603F0D3C}"/>
            </a:ext>
          </a:extLst>
        </xdr:cNvPr>
        <xdr:cNvSpPr/>
      </xdr:nvSpPr>
      <xdr:spPr>
        <a:xfrm>
          <a:off x="2857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44196</xdr:rowOff>
    </xdr:from>
    <xdr:to>
      <xdr:col>19</xdr:col>
      <xdr:colOff>177800</xdr:colOff>
      <xdr:row>38</xdr:row>
      <xdr:rowOff>55626</xdr:rowOff>
    </xdr:to>
    <xdr:cxnSp macro="">
      <xdr:nvCxnSpPr>
        <xdr:cNvPr id="76" name="直線コネクタ 75">
          <a:extLst>
            <a:ext uri="{FF2B5EF4-FFF2-40B4-BE49-F238E27FC236}">
              <a16:creationId xmlns:a16="http://schemas.microsoft.com/office/drawing/2014/main" id="{7E3AB476-6382-494B-867B-4A2F9E10ACEB}"/>
            </a:ext>
          </a:extLst>
        </xdr:cNvPr>
        <xdr:cNvCxnSpPr/>
      </xdr:nvCxnSpPr>
      <xdr:spPr>
        <a:xfrm>
          <a:off x="2908300" y="638784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29972</xdr:rowOff>
    </xdr:from>
    <xdr:to>
      <xdr:col>10</xdr:col>
      <xdr:colOff>165100</xdr:colOff>
      <xdr:row>37</xdr:row>
      <xdr:rowOff>131572</xdr:rowOff>
    </xdr:to>
    <xdr:sp macro="" textlink="">
      <xdr:nvSpPr>
        <xdr:cNvPr id="77" name="楕円 76">
          <a:extLst>
            <a:ext uri="{FF2B5EF4-FFF2-40B4-BE49-F238E27FC236}">
              <a16:creationId xmlns:a16="http://schemas.microsoft.com/office/drawing/2014/main" id="{DE71E171-EFE1-4D5D-B5D6-5879750E6DE7}"/>
            </a:ext>
          </a:extLst>
        </xdr:cNvPr>
        <xdr:cNvSpPr/>
      </xdr:nvSpPr>
      <xdr:spPr>
        <a:xfrm>
          <a:off x="1968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44196</xdr:rowOff>
    </xdr:from>
    <xdr:to>
      <xdr:col>15</xdr:col>
      <xdr:colOff>50800</xdr:colOff>
      <xdr:row>37</xdr:row>
      <xdr:rowOff>80772</xdr:rowOff>
    </xdr:to>
    <xdr:cxnSp macro="">
      <xdr:nvCxnSpPr>
        <xdr:cNvPr id="78" name="直線コネクタ 77">
          <a:extLst>
            <a:ext uri="{FF2B5EF4-FFF2-40B4-BE49-F238E27FC236}">
              <a16:creationId xmlns:a16="http://schemas.microsoft.com/office/drawing/2014/main" id="{56FAC47C-5F84-4A98-B6B2-CA07F8FB8E88}"/>
            </a:ext>
          </a:extLst>
        </xdr:cNvPr>
        <xdr:cNvCxnSpPr/>
      </xdr:nvCxnSpPr>
      <xdr:spPr>
        <a:xfrm flipV="1">
          <a:off x="2019300" y="63878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123698</xdr:rowOff>
    </xdr:from>
    <xdr:to>
      <xdr:col>6</xdr:col>
      <xdr:colOff>38100</xdr:colOff>
      <xdr:row>36</xdr:row>
      <xdr:rowOff>53848</xdr:rowOff>
    </xdr:to>
    <xdr:sp macro="" textlink="">
      <xdr:nvSpPr>
        <xdr:cNvPr id="79" name="楕円 78">
          <a:extLst>
            <a:ext uri="{FF2B5EF4-FFF2-40B4-BE49-F238E27FC236}">
              <a16:creationId xmlns:a16="http://schemas.microsoft.com/office/drawing/2014/main" id="{F83B587A-FFB1-4980-A5BE-88A95B5B5D94}"/>
            </a:ext>
          </a:extLst>
        </xdr:cNvPr>
        <xdr:cNvSpPr/>
      </xdr:nvSpPr>
      <xdr:spPr>
        <a:xfrm>
          <a:off x="1079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3048</xdr:rowOff>
    </xdr:from>
    <xdr:to>
      <xdr:col>10</xdr:col>
      <xdr:colOff>114300</xdr:colOff>
      <xdr:row>37</xdr:row>
      <xdr:rowOff>80772</xdr:rowOff>
    </xdr:to>
    <xdr:cxnSp macro="">
      <xdr:nvCxnSpPr>
        <xdr:cNvPr id="80" name="直線コネクタ 79">
          <a:extLst>
            <a:ext uri="{FF2B5EF4-FFF2-40B4-BE49-F238E27FC236}">
              <a16:creationId xmlns:a16="http://schemas.microsoft.com/office/drawing/2014/main" id="{BB6DA591-6616-4DC7-BD0A-82D84C983105}"/>
            </a:ext>
          </a:extLst>
        </xdr:cNvPr>
        <xdr:cNvCxnSpPr/>
      </xdr:nvCxnSpPr>
      <xdr:spPr>
        <a:xfrm>
          <a:off x="1130300" y="6175248"/>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1" name="n_1aveValue【道路】&#10;有形固定資産減価償却率">
          <a:extLst>
            <a:ext uri="{FF2B5EF4-FFF2-40B4-BE49-F238E27FC236}">
              <a16:creationId xmlns:a16="http://schemas.microsoft.com/office/drawing/2014/main" id="{A29FC4BE-0844-4C23-BD7C-913FC8598768}"/>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33799</xdr:rowOff>
    </xdr:from>
    <xdr:ext cx="405111" cy="259045"/>
    <xdr:sp macro="" textlink="">
      <xdr:nvSpPr>
        <xdr:cNvPr id="82" name="n_2aveValue【道路】&#10;有形固定資産減価償却率">
          <a:extLst>
            <a:ext uri="{FF2B5EF4-FFF2-40B4-BE49-F238E27FC236}">
              <a16:creationId xmlns:a16="http://schemas.microsoft.com/office/drawing/2014/main" id="{D66AE439-5B26-4D49-ABED-285DC44E341A}"/>
            </a:ext>
          </a:extLst>
        </xdr:cNvPr>
        <xdr:cNvSpPr txBox="1"/>
      </xdr:nvSpPr>
      <xdr:spPr>
        <a:xfrm>
          <a:off x="27057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161815</xdr:rowOff>
    </xdr:from>
    <xdr:ext cx="405111" cy="259045"/>
    <xdr:sp macro="" textlink="">
      <xdr:nvSpPr>
        <xdr:cNvPr id="83" name="n_3aveValue【道路】&#10;有形固定資産減価償却率">
          <a:extLst>
            <a:ext uri="{FF2B5EF4-FFF2-40B4-BE49-F238E27FC236}">
              <a16:creationId xmlns:a16="http://schemas.microsoft.com/office/drawing/2014/main" id="{A40231D5-6E8E-4F39-B11B-9D66E6D658EF}"/>
            </a:ext>
          </a:extLst>
        </xdr:cNvPr>
        <xdr:cNvSpPr txBox="1"/>
      </xdr:nvSpPr>
      <xdr:spPr>
        <a:xfrm>
          <a:off x="1816744"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90695</xdr:rowOff>
    </xdr:from>
    <xdr:ext cx="405111" cy="259045"/>
    <xdr:sp macro="" textlink="">
      <xdr:nvSpPr>
        <xdr:cNvPr id="84" name="n_4aveValue【道路】&#10;有形固定資産減価償却率">
          <a:extLst>
            <a:ext uri="{FF2B5EF4-FFF2-40B4-BE49-F238E27FC236}">
              <a16:creationId xmlns:a16="http://schemas.microsoft.com/office/drawing/2014/main" id="{9B9B2860-582F-4AB9-A9FA-A9B76FAD02BE}"/>
            </a:ext>
          </a:extLst>
        </xdr:cNvPr>
        <xdr:cNvSpPr txBox="1"/>
      </xdr:nvSpPr>
      <xdr:spPr>
        <a:xfrm>
          <a:off x="927744" y="626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97553</xdr:rowOff>
    </xdr:from>
    <xdr:ext cx="405111" cy="259045"/>
    <xdr:sp macro="" textlink="">
      <xdr:nvSpPr>
        <xdr:cNvPr id="85" name="n_1mainValue【道路】&#10;有形固定資産減価償却率">
          <a:extLst>
            <a:ext uri="{FF2B5EF4-FFF2-40B4-BE49-F238E27FC236}">
              <a16:creationId xmlns:a16="http://schemas.microsoft.com/office/drawing/2014/main" id="{15539FB7-810C-490D-A9B2-552942A20755}"/>
            </a:ext>
          </a:extLst>
        </xdr:cNvPr>
        <xdr:cNvSpPr txBox="1"/>
      </xdr:nvSpPr>
      <xdr:spPr>
        <a:xfrm>
          <a:off x="3582044"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86123</xdr:rowOff>
    </xdr:from>
    <xdr:ext cx="405111" cy="259045"/>
    <xdr:sp macro="" textlink="">
      <xdr:nvSpPr>
        <xdr:cNvPr id="86" name="n_2mainValue【道路】&#10;有形固定資産減価償却率">
          <a:extLst>
            <a:ext uri="{FF2B5EF4-FFF2-40B4-BE49-F238E27FC236}">
              <a16:creationId xmlns:a16="http://schemas.microsoft.com/office/drawing/2014/main" id="{A3F35EA1-7B6D-4510-B3F8-552274636330}"/>
            </a:ext>
          </a:extLst>
        </xdr:cNvPr>
        <xdr:cNvSpPr txBox="1"/>
      </xdr:nvSpPr>
      <xdr:spPr>
        <a:xfrm>
          <a:off x="2705744"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122699</xdr:rowOff>
    </xdr:from>
    <xdr:ext cx="405111" cy="259045"/>
    <xdr:sp macro="" textlink="">
      <xdr:nvSpPr>
        <xdr:cNvPr id="87" name="n_3mainValue【道路】&#10;有形固定資産減価償却率">
          <a:extLst>
            <a:ext uri="{FF2B5EF4-FFF2-40B4-BE49-F238E27FC236}">
              <a16:creationId xmlns:a16="http://schemas.microsoft.com/office/drawing/2014/main" id="{89112DB0-09A2-48D6-86A4-115BB91AB636}"/>
            </a:ext>
          </a:extLst>
        </xdr:cNvPr>
        <xdr:cNvSpPr txBox="1"/>
      </xdr:nvSpPr>
      <xdr:spPr>
        <a:xfrm>
          <a:off x="1816744"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70375</xdr:rowOff>
    </xdr:from>
    <xdr:ext cx="405111" cy="259045"/>
    <xdr:sp macro="" textlink="">
      <xdr:nvSpPr>
        <xdr:cNvPr id="88" name="n_4mainValue【道路】&#10;有形固定資産減価償却率">
          <a:extLst>
            <a:ext uri="{FF2B5EF4-FFF2-40B4-BE49-F238E27FC236}">
              <a16:creationId xmlns:a16="http://schemas.microsoft.com/office/drawing/2014/main" id="{4B96D7DA-D766-456E-9B04-F54304F1F848}"/>
            </a:ext>
          </a:extLst>
        </xdr:cNvPr>
        <xdr:cNvSpPr txBox="1"/>
      </xdr:nvSpPr>
      <xdr:spPr>
        <a:xfrm>
          <a:off x="927744"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3778A6C-0C42-467E-9586-3D7A3F6B29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AA39E1C-D839-4867-A190-A964B65D63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1006610-120E-4C41-87DA-0338B5D86AE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B8EBDE8-669D-460B-9E69-FDED4F4B20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59BC7B3-3771-4611-9FFE-B98C447FC6A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BD108AC-DC7B-4FC8-BEE2-4E80017E109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A1F98FC-8D9B-4EBF-AA01-16979559AA4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50741BE-019F-4A56-844F-F656F17D968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409DB79-E2A8-4C10-AE87-0ED9D967786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341592F-1FBC-4108-A097-E8199396560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E656E291-8F09-464B-873C-FAB2B1621F1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647A800-67F0-4B4E-BF4F-D9C9DB3B013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A899350-431F-486B-ACA0-B8F53BE31D1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14A3BA2D-1B17-418F-A307-B5983DF61BC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BD19B22F-B92D-4E5B-8C8A-186A1AD59DA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B2B81977-96C6-453D-BB50-D472F75D2C2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CBBBDA0-F1C9-4DA2-BFFF-48232B54250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142C8654-E2DD-4B3C-B0F7-26D7EE8E15D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ADB47D8-2B8E-49AD-9CEB-19F9D1F188B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C7C39CAA-814E-4993-8F5F-611E11200259}"/>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FB4A6A1-B08B-47C5-A2FD-3142FE55DFE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B3C47E-70C1-4ECA-9812-25F05AA3A21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0A7BA5E-841B-4721-B4DB-4512B34D141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7CF36F07-6405-40D9-906B-77490A579011}"/>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D00CB443-8895-40F6-AC25-C0C2595118AB}"/>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1B857012-3963-4AED-A58C-C01C8C85E2AB}"/>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3C2060EB-5D61-437E-A15E-4D06EC5B91B8}"/>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AC7378FB-7341-4DF9-9693-F84299D4D4CD}"/>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7" name="【道路】&#10;一人当たり延長平均値テキスト">
          <a:extLst>
            <a:ext uri="{FF2B5EF4-FFF2-40B4-BE49-F238E27FC236}">
              <a16:creationId xmlns:a16="http://schemas.microsoft.com/office/drawing/2014/main" id="{2E699DCA-D758-43C8-91B7-436803CCD0A8}"/>
            </a:ext>
          </a:extLst>
        </xdr:cNvPr>
        <xdr:cNvSpPr txBox="1"/>
      </xdr:nvSpPr>
      <xdr:spPr>
        <a:xfrm>
          <a:off x="10515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644EE903-868E-488F-AD09-3E2CE20DA90B}"/>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5847</xdr:rowOff>
    </xdr:from>
    <xdr:to>
      <xdr:col>50</xdr:col>
      <xdr:colOff>165100</xdr:colOff>
      <xdr:row>38</xdr:row>
      <xdr:rowOff>107447</xdr:rowOff>
    </xdr:to>
    <xdr:sp macro="" textlink="">
      <xdr:nvSpPr>
        <xdr:cNvPr id="119" name="フローチャート: 判断 118">
          <a:extLst>
            <a:ext uri="{FF2B5EF4-FFF2-40B4-BE49-F238E27FC236}">
              <a16:creationId xmlns:a16="http://schemas.microsoft.com/office/drawing/2014/main" id="{902F2DE9-4639-4D17-A217-D0A964BB909A}"/>
            </a:ext>
          </a:extLst>
        </xdr:cNvPr>
        <xdr:cNvSpPr/>
      </xdr:nvSpPr>
      <xdr:spPr>
        <a:xfrm>
          <a:off x="9588500" y="652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28235</xdr:rowOff>
    </xdr:from>
    <xdr:to>
      <xdr:col>46</xdr:col>
      <xdr:colOff>38100</xdr:colOff>
      <xdr:row>38</xdr:row>
      <xdr:rowOff>129835</xdr:rowOff>
    </xdr:to>
    <xdr:sp macro="" textlink="">
      <xdr:nvSpPr>
        <xdr:cNvPr id="120" name="フローチャート: 判断 119">
          <a:extLst>
            <a:ext uri="{FF2B5EF4-FFF2-40B4-BE49-F238E27FC236}">
              <a16:creationId xmlns:a16="http://schemas.microsoft.com/office/drawing/2014/main" id="{299E18F7-1EC2-4368-B1A0-EC128B0B436B}"/>
            </a:ext>
          </a:extLst>
        </xdr:cNvPr>
        <xdr:cNvSpPr/>
      </xdr:nvSpPr>
      <xdr:spPr>
        <a:xfrm>
          <a:off x="8699500" y="654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9787</xdr:rowOff>
    </xdr:from>
    <xdr:to>
      <xdr:col>41</xdr:col>
      <xdr:colOff>101600</xdr:colOff>
      <xdr:row>38</xdr:row>
      <xdr:rowOff>111387</xdr:rowOff>
    </xdr:to>
    <xdr:sp macro="" textlink="">
      <xdr:nvSpPr>
        <xdr:cNvPr id="121" name="フローチャート: 判断 120">
          <a:extLst>
            <a:ext uri="{FF2B5EF4-FFF2-40B4-BE49-F238E27FC236}">
              <a16:creationId xmlns:a16="http://schemas.microsoft.com/office/drawing/2014/main" id="{74F86670-8F21-48BF-8013-123709496CE4}"/>
            </a:ext>
          </a:extLst>
        </xdr:cNvPr>
        <xdr:cNvSpPr/>
      </xdr:nvSpPr>
      <xdr:spPr>
        <a:xfrm>
          <a:off x="7810500" y="652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4156</xdr:rowOff>
    </xdr:from>
    <xdr:to>
      <xdr:col>36</xdr:col>
      <xdr:colOff>165100</xdr:colOff>
      <xdr:row>38</xdr:row>
      <xdr:rowOff>105756</xdr:rowOff>
    </xdr:to>
    <xdr:sp macro="" textlink="">
      <xdr:nvSpPr>
        <xdr:cNvPr id="122" name="フローチャート: 判断 121">
          <a:extLst>
            <a:ext uri="{FF2B5EF4-FFF2-40B4-BE49-F238E27FC236}">
              <a16:creationId xmlns:a16="http://schemas.microsoft.com/office/drawing/2014/main" id="{DEAE1B51-9115-4F37-8BB1-C36C979D4303}"/>
            </a:ext>
          </a:extLst>
        </xdr:cNvPr>
        <xdr:cNvSpPr/>
      </xdr:nvSpPr>
      <xdr:spPr>
        <a:xfrm>
          <a:off x="6921500" y="651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16DD941-0CA0-46F8-A2EA-DFDBA2A6DE4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59BA299-D5FE-4DFB-BF74-A436752B4C6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BA11D6C-22CC-4CDF-B8CE-5F1FC09CB41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FA2FFD-E335-413F-B2AB-B115BFAA22D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FE2039B-62C2-4BFA-A3A5-803D5D9839B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62616</xdr:rowOff>
    </xdr:from>
    <xdr:to>
      <xdr:col>55</xdr:col>
      <xdr:colOff>50800</xdr:colOff>
      <xdr:row>36</xdr:row>
      <xdr:rowOff>164216</xdr:rowOff>
    </xdr:to>
    <xdr:sp macro="" textlink="">
      <xdr:nvSpPr>
        <xdr:cNvPr id="128" name="楕円 127">
          <a:extLst>
            <a:ext uri="{FF2B5EF4-FFF2-40B4-BE49-F238E27FC236}">
              <a16:creationId xmlns:a16="http://schemas.microsoft.com/office/drawing/2014/main" id="{7D69B905-E7C3-4805-AFF2-0A4FF2906B61}"/>
            </a:ext>
          </a:extLst>
        </xdr:cNvPr>
        <xdr:cNvSpPr/>
      </xdr:nvSpPr>
      <xdr:spPr>
        <a:xfrm>
          <a:off x="10426700" y="62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85493</xdr:rowOff>
    </xdr:from>
    <xdr:ext cx="599010" cy="259045"/>
    <xdr:sp macro="" textlink="">
      <xdr:nvSpPr>
        <xdr:cNvPr id="129" name="【道路】&#10;一人当たり延長該当値テキスト">
          <a:extLst>
            <a:ext uri="{FF2B5EF4-FFF2-40B4-BE49-F238E27FC236}">
              <a16:creationId xmlns:a16="http://schemas.microsoft.com/office/drawing/2014/main" id="{955E139E-AC63-4CF4-A609-6782225D4E26}"/>
            </a:ext>
          </a:extLst>
        </xdr:cNvPr>
        <xdr:cNvSpPr txBox="1"/>
      </xdr:nvSpPr>
      <xdr:spPr>
        <a:xfrm>
          <a:off x="10515600" y="608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94727</xdr:rowOff>
    </xdr:from>
    <xdr:to>
      <xdr:col>50</xdr:col>
      <xdr:colOff>165100</xdr:colOff>
      <xdr:row>37</xdr:row>
      <xdr:rowOff>24877</xdr:rowOff>
    </xdr:to>
    <xdr:sp macro="" textlink="">
      <xdr:nvSpPr>
        <xdr:cNvPr id="130" name="楕円 129">
          <a:extLst>
            <a:ext uri="{FF2B5EF4-FFF2-40B4-BE49-F238E27FC236}">
              <a16:creationId xmlns:a16="http://schemas.microsoft.com/office/drawing/2014/main" id="{F77008B8-112D-4C19-8580-82A2033F4298}"/>
            </a:ext>
          </a:extLst>
        </xdr:cNvPr>
        <xdr:cNvSpPr/>
      </xdr:nvSpPr>
      <xdr:spPr>
        <a:xfrm>
          <a:off x="9588500" y="62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113416</xdr:rowOff>
    </xdr:from>
    <xdr:to>
      <xdr:col>55</xdr:col>
      <xdr:colOff>0</xdr:colOff>
      <xdr:row>36</xdr:row>
      <xdr:rowOff>145527</xdr:rowOff>
    </xdr:to>
    <xdr:cxnSp macro="">
      <xdr:nvCxnSpPr>
        <xdr:cNvPr id="131" name="直線コネクタ 130">
          <a:extLst>
            <a:ext uri="{FF2B5EF4-FFF2-40B4-BE49-F238E27FC236}">
              <a16:creationId xmlns:a16="http://schemas.microsoft.com/office/drawing/2014/main" id="{1E580FAA-7C5B-4D54-9303-323138772BF8}"/>
            </a:ext>
          </a:extLst>
        </xdr:cNvPr>
        <xdr:cNvCxnSpPr/>
      </xdr:nvCxnSpPr>
      <xdr:spPr>
        <a:xfrm flipV="1">
          <a:off x="9639300" y="6285616"/>
          <a:ext cx="838200" cy="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115369</xdr:rowOff>
    </xdr:from>
    <xdr:to>
      <xdr:col>46</xdr:col>
      <xdr:colOff>38100</xdr:colOff>
      <xdr:row>37</xdr:row>
      <xdr:rowOff>45519</xdr:rowOff>
    </xdr:to>
    <xdr:sp macro="" textlink="">
      <xdr:nvSpPr>
        <xdr:cNvPr id="132" name="楕円 131">
          <a:extLst>
            <a:ext uri="{FF2B5EF4-FFF2-40B4-BE49-F238E27FC236}">
              <a16:creationId xmlns:a16="http://schemas.microsoft.com/office/drawing/2014/main" id="{B253BBC8-DAED-4857-9A5E-C5E24C98074A}"/>
            </a:ext>
          </a:extLst>
        </xdr:cNvPr>
        <xdr:cNvSpPr/>
      </xdr:nvSpPr>
      <xdr:spPr>
        <a:xfrm>
          <a:off x="8699500" y="62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145527</xdr:rowOff>
    </xdr:from>
    <xdr:to>
      <xdr:col>50</xdr:col>
      <xdr:colOff>114300</xdr:colOff>
      <xdr:row>36</xdr:row>
      <xdr:rowOff>166169</xdr:rowOff>
    </xdr:to>
    <xdr:cxnSp macro="">
      <xdr:nvCxnSpPr>
        <xdr:cNvPr id="133" name="直線コネクタ 132">
          <a:extLst>
            <a:ext uri="{FF2B5EF4-FFF2-40B4-BE49-F238E27FC236}">
              <a16:creationId xmlns:a16="http://schemas.microsoft.com/office/drawing/2014/main" id="{295449EF-A64F-4AA2-82D8-AD26247E6A4F}"/>
            </a:ext>
          </a:extLst>
        </xdr:cNvPr>
        <xdr:cNvCxnSpPr/>
      </xdr:nvCxnSpPr>
      <xdr:spPr>
        <a:xfrm flipV="1">
          <a:off x="8750300" y="6317727"/>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124742</xdr:rowOff>
    </xdr:from>
    <xdr:to>
      <xdr:col>41</xdr:col>
      <xdr:colOff>101600</xdr:colOff>
      <xdr:row>37</xdr:row>
      <xdr:rowOff>54892</xdr:rowOff>
    </xdr:to>
    <xdr:sp macro="" textlink="">
      <xdr:nvSpPr>
        <xdr:cNvPr id="134" name="楕円 133">
          <a:extLst>
            <a:ext uri="{FF2B5EF4-FFF2-40B4-BE49-F238E27FC236}">
              <a16:creationId xmlns:a16="http://schemas.microsoft.com/office/drawing/2014/main" id="{81E38094-2ADD-4CAA-9CB6-E7B29DDBAE8F}"/>
            </a:ext>
          </a:extLst>
        </xdr:cNvPr>
        <xdr:cNvSpPr/>
      </xdr:nvSpPr>
      <xdr:spPr>
        <a:xfrm>
          <a:off x="7810500" y="62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166169</xdr:rowOff>
    </xdr:from>
    <xdr:to>
      <xdr:col>45</xdr:col>
      <xdr:colOff>177800</xdr:colOff>
      <xdr:row>37</xdr:row>
      <xdr:rowOff>4092</xdr:rowOff>
    </xdr:to>
    <xdr:cxnSp macro="">
      <xdr:nvCxnSpPr>
        <xdr:cNvPr id="135" name="直線コネクタ 134">
          <a:extLst>
            <a:ext uri="{FF2B5EF4-FFF2-40B4-BE49-F238E27FC236}">
              <a16:creationId xmlns:a16="http://schemas.microsoft.com/office/drawing/2014/main" id="{9F5CB41E-E4D6-4298-8100-28339E2E36D6}"/>
            </a:ext>
          </a:extLst>
        </xdr:cNvPr>
        <xdr:cNvCxnSpPr/>
      </xdr:nvCxnSpPr>
      <xdr:spPr>
        <a:xfrm flipV="1">
          <a:off x="7861300" y="6338369"/>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119118</xdr:rowOff>
    </xdr:from>
    <xdr:to>
      <xdr:col>36</xdr:col>
      <xdr:colOff>165100</xdr:colOff>
      <xdr:row>36</xdr:row>
      <xdr:rowOff>49268</xdr:rowOff>
    </xdr:to>
    <xdr:sp macro="" textlink="">
      <xdr:nvSpPr>
        <xdr:cNvPr id="136" name="楕円 135">
          <a:extLst>
            <a:ext uri="{FF2B5EF4-FFF2-40B4-BE49-F238E27FC236}">
              <a16:creationId xmlns:a16="http://schemas.microsoft.com/office/drawing/2014/main" id="{EEEDA99D-D77C-4DBE-ADFC-741DF3A9D096}"/>
            </a:ext>
          </a:extLst>
        </xdr:cNvPr>
        <xdr:cNvSpPr/>
      </xdr:nvSpPr>
      <xdr:spPr>
        <a:xfrm>
          <a:off x="6921500" y="61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169918</xdr:rowOff>
    </xdr:from>
    <xdr:to>
      <xdr:col>41</xdr:col>
      <xdr:colOff>50800</xdr:colOff>
      <xdr:row>37</xdr:row>
      <xdr:rowOff>4092</xdr:rowOff>
    </xdr:to>
    <xdr:cxnSp macro="">
      <xdr:nvCxnSpPr>
        <xdr:cNvPr id="137" name="直線コネクタ 136">
          <a:extLst>
            <a:ext uri="{FF2B5EF4-FFF2-40B4-BE49-F238E27FC236}">
              <a16:creationId xmlns:a16="http://schemas.microsoft.com/office/drawing/2014/main" id="{45692A1B-3171-4716-92B4-3EEA3303DBFD}"/>
            </a:ext>
          </a:extLst>
        </xdr:cNvPr>
        <xdr:cNvCxnSpPr/>
      </xdr:nvCxnSpPr>
      <xdr:spPr>
        <a:xfrm>
          <a:off x="6972300" y="6170668"/>
          <a:ext cx="889000" cy="17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98574</xdr:rowOff>
    </xdr:from>
    <xdr:ext cx="534377" cy="259045"/>
    <xdr:sp macro="" textlink="">
      <xdr:nvSpPr>
        <xdr:cNvPr id="138" name="n_1aveValue【道路】&#10;一人当たり延長">
          <a:extLst>
            <a:ext uri="{FF2B5EF4-FFF2-40B4-BE49-F238E27FC236}">
              <a16:creationId xmlns:a16="http://schemas.microsoft.com/office/drawing/2014/main" id="{390B9A98-079C-4D55-B6BF-439C3313474F}"/>
            </a:ext>
          </a:extLst>
        </xdr:cNvPr>
        <xdr:cNvSpPr txBox="1"/>
      </xdr:nvSpPr>
      <xdr:spPr>
        <a:xfrm>
          <a:off x="9359411" y="66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120962</xdr:rowOff>
    </xdr:from>
    <xdr:ext cx="534377" cy="259045"/>
    <xdr:sp macro="" textlink="">
      <xdr:nvSpPr>
        <xdr:cNvPr id="139" name="n_2aveValue【道路】&#10;一人当たり延長">
          <a:extLst>
            <a:ext uri="{FF2B5EF4-FFF2-40B4-BE49-F238E27FC236}">
              <a16:creationId xmlns:a16="http://schemas.microsoft.com/office/drawing/2014/main" id="{808353EF-C815-4E29-A73B-1091594EBDE7}"/>
            </a:ext>
          </a:extLst>
        </xdr:cNvPr>
        <xdr:cNvSpPr txBox="1"/>
      </xdr:nvSpPr>
      <xdr:spPr>
        <a:xfrm>
          <a:off x="8483111" y="663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102514</xdr:rowOff>
    </xdr:from>
    <xdr:ext cx="534377" cy="259045"/>
    <xdr:sp macro="" textlink="">
      <xdr:nvSpPr>
        <xdr:cNvPr id="140" name="n_3aveValue【道路】&#10;一人当たり延長">
          <a:extLst>
            <a:ext uri="{FF2B5EF4-FFF2-40B4-BE49-F238E27FC236}">
              <a16:creationId xmlns:a16="http://schemas.microsoft.com/office/drawing/2014/main" id="{AD00FD11-0D16-48EA-B51F-FD7AA95B8136}"/>
            </a:ext>
          </a:extLst>
        </xdr:cNvPr>
        <xdr:cNvSpPr txBox="1"/>
      </xdr:nvSpPr>
      <xdr:spPr>
        <a:xfrm>
          <a:off x="7594111" y="661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96883</xdr:rowOff>
    </xdr:from>
    <xdr:ext cx="534377" cy="259045"/>
    <xdr:sp macro="" textlink="">
      <xdr:nvSpPr>
        <xdr:cNvPr id="141" name="n_4aveValue【道路】&#10;一人当たり延長">
          <a:extLst>
            <a:ext uri="{FF2B5EF4-FFF2-40B4-BE49-F238E27FC236}">
              <a16:creationId xmlns:a16="http://schemas.microsoft.com/office/drawing/2014/main" id="{56DB9FE5-4616-4564-B1DF-72EACE994191}"/>
            </a:ext>
          </a:extLst>
        </xdr:cNvPr>
        <xdr:cNvSpPr txBox="1"/>
      </xdr:nvSpPr>
      <xdr:spPr>
        <a:xfrm>
          <a:off x="6705111" y="661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35</xdr:row>
      <xdr:rowOff>41404</xdr:rowOff>
    </xdr:from>
    <xdr:ext cx="599010" cy="259045"/>
    <xdr:sp macro="" textlink="">
      <xdr:nvSpPr>
        <xdr:cNvPr id="142" name="n_1mainValue【道路】&#10;一人当たり延長">
          <a:extLst>
            <a:ext uri="{FF2B5EF4-FFF2-40B4-BE49-F238E27FC236}">
              <a16:creationId xmlns:a16="http://schemas.microsoft.com/office/drawing/2014/main" id="{219EF66D-FF47-4D75-B701-4433203B80EC}"/>
            </a:ext>
          </a:extLst>
        </xdr:cNvPr>
        <xdr:cNvSpPr txBox="1"/>
      </xdr:nvSpPr>
      <xdr:spPr>
        <a:xfrm>
          <a:off x="9327094" y="604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35</xdr:row>
      <xdr:rowOff>62046</xdr:rowOff>
    </xdr:from>
    <xdr:ext cx="599010" cy="259045"/>
    <xdr:sp macro="" textlink="">
      <xdr:nvSpPr>
        <xdr:cNvPr id="143" name="n_2mainValue【道路】&#10;一人当たり延長">
          <a:extLst>
            <a:ext uri="{FF2B5EF4-FFF2-40B4-BE49-F238E27FC236}">
              <a16:creationId xmlns:a16="http://schemas.microsoft.com/office/drawing/2014/main" id="{CD9423D6-53B0-47D2-A662-6418FDE8B95F}"/>
            </a:ext>
          </a:extLst>
        </xdr:cNvPr>
        <xdr:cNvSpPr txBox="1"/>
      </xdr:nvSpPr>
      <xdr:spPr>
        <a:xfrm>
          <a:off x="8450794" y="606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35</xdr:row>
      <xdr:rowOff>71419</xdr:rowOff>
    </xdr:from>
    <xdr:ext cx="599010" cy="259045"/>
    <xdr:sp macro="" textlink="">
      <xdr:nvSpPr>
        <xdr:cNvPr id="144" name="n_3mainValue【道路】&#10;一人当たり延長">
          <a:extLst>
            <a:ext uri="{FF2B5EF4-FFF2-40B4-BE49-F238E27FC236}">
              <a16:creationId xmlns:a16="http://schemas.microsoft.com/office/drawing/2014/main" id="{9A9A5905-C13D-4B4D-A8F0-5D7E0DE49CA3}"/>
            </a:ext>
          </a:extLst>
        </xdr:cNvPr>
        <xdr:cNvSpPr txBox="1"/>
      </xdr:nvSpPr>
      <xdr:spPr>
        <a:xfrm>
          <a:off x="7561794" y="607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34</xdr:row>
      <xdr:rowOff>65795</xdr:rowOff>
    </xdr:from>
    <xdr:ext cx="599010" cy="259045"/>
    <xdr:sp macro="" textlink="">
      <xdr:nvSpPr>
        <xdr:cNvPr id="145" name="n_4mainValue【道路】&#10;一人当たり延長">
          <a:extLst>
            <a:ext uri="{FF2B5EF4-FFF2-40B4-BE49-F238E27FC236}">
              <a16:creationId xmlns:a16="http://schemas.microsoft.com/office/drawing/2014/main" id="{41C4F490-A544-491D-B7B3-016FB19EC618}"/>
            </a:ext>
          </a:extLst>
        </xdr:cNvPr>
        <xdr:cNvSpPr txBox="1"/>
      </xdr:nvSpPr>
      <xdr:spPr>
        <a:xfrm>
          <a:off x="6672794" y="589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33DFC87-1339-4C89-BDAA-0F101EABF8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AA76BD9-8175-4C46-82D4-A802E2C188E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C69BD85-DAFB-41FF-8E18-3E1D928CF17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AD6DCA0-D220-40D8-B109-8DAA5F08703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8D943C4-4CDA-4655-B04F-2BF7DF32F87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8CFE65F-12BB-4B90-838C-3EB2F5C488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55CE925-6D93-48C6-96D6-2633C806251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A2FF430C-29FE-48C4-8F93-65E1EAD007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9022DAD-2E24-4578-BC75-50F55F3140C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2A6DCE9-18B6-4B63-9FB0-881C08C1E3E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0F4D89A-054D-4B40-B455-8E4E912C147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856885C0-258D-49B0-B64E-C409CCA9C43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E1428BAF-2E4A-45F4-8A47-B5777C9BD37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8E3E5BC1-35B4-423F-854F-2E9A3472501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9A805C40-8BFD-4191-BCB1-C6533FB120E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6CF0181C-DD83-4A59-9708-BEDFA762637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4B1675C5-E02F-425A-B958-B56EA76E264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7B83890-D573-4845-89F9-8CF0FA085D0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72DE7C1-6AA3-435F-93A4-C8D090F56E6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9A21E77A-6A91-4A6D-BD51-3B3D1517293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71549ACB-C7E2-42B0-A178-D4530327D9F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BA6804C5-9686-42A1-95FC-D8AF5C1D59C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F5AC6453-59C1-4B7F-B3AE-191106C7AA4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C337201-B8E9-4456-9459-C2EB027E7FD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15CDD18A-782B-472A-BBFC-4B60FC0A236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E51705D3-6C61-40F1-B5A5-B1A923FC3B2B}"/>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50F8F44-8881-4389-911B-A0764098F1B2}"/>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CA406A1E-D594-47BC-8EFB-34E2C7E66503}"/>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A4D58FA4-DB3E-407A-A827-6148BE64E9B8}"/>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42F7EC50-506B-4EAF-A67B-CFAC23206BD5}"/>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F7A13B09-84E6-41E8-9056-3A36F98CDE4B}"/>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77FBF713-C013-4863-83DB-52B421BB0912}"/>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8" name="フローチャート: 判断 177">
          <a:extLst>
            <a:ext uri="{FF2B5EF4-FFF2-40B4-BE49-F238E27FC236}">
              <a16:creationId xmlns:a16="http://schemas.microsoft.com/office/drawing/2014/main" id="{566C64B7-B5F5-4F47-A6E4-38FDF1967FC8}"/>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79" name="フローチャート: 判断 178">
          <a:extLst>
            <a:ext uri="{FF2B5EF4-FFF2-40B4-BE49-F238E27FC236}">
              <a16:creationId xmlns:a16="http://schemas.microsoft.com/office/drawing/2014/main" id="{3AF1048F-4188-43D4-BAA0-43D22CDC87DC}"/>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E5AB8484-EB05-4EA9-ACF9-BE18C2161883}"/>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1" name="フローチャート: 判断 180">
          <a:extLst>
            <a:ext uri="{FF2B5EF4-FFF2-40B4-BE49-F238E27FC236}">
              <a16:creationId xmlns:a16="http://schemas.microsoft.com/office/drawing/2014/main" id="{FC4B402A-87C1-434C-8C3A-C05100013A3E}"/>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296B888-C87E-4CA6-A591-EF9D10B64CF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A405AEF-AFFD-4CEA-A773-FD63E71A2E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27C2CCC-E55D-4862-B7BC-51CC42A056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2EA1BC6-8F8C-4BC6-930F-690072FF796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144548D-1748-40CC-A251-0DC7974497E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87" name="楕円 186">
          <a:extLst>
            <a:ext uri="{FF2B5EF4-FFF2-40B4-BE49-F238E27FC236}">
              <a16:creationId xmlns:a16="http://schemas.microsoft.com/office/drawing/2014/main" id="{D00D12D1-F08D-4D61-86DE-A226E4A3731E}"/>
            </a:ext>
          </a:extLst>
        </xdr:cNvPr>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74947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BBEB221-06D0-4681-BE08-D8D6DDB3A8F1}"/>
            </a:ext>
          </a:extLst>
        </xdr:cNvPr>
        <xdr:cNvSpPr txBox="1"/>
      </xdr:nvSpPr>
      <xdr:spPr>
        <a:xfrm>
          <a:off x="4673600"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34109</xdr:rowOff>
    </xdr:from>
    <xdr:to>
      <xdr:col>20</xdr:col>
      <xdr:colOff>38100</xdr:colOff>
      <xdr:row>60</xdr:row>
      <xdr:rowOff>135709</xdr:rowOff>
    </xdr:to>
    <xdr:sp macro="" textlink="">
      <xdr:nvSpPr>
        <xdr:cNvPr id="189" name="楕円 188">
          <a:extLst>
            <a:ext uri="{FF2B5EF4-FFF2-40B4-BE49-F238E27FC236}">
              <a16:creationId xmlns:a16="http://schemas.microsoft.com/office/drawing/2014/main" id="{BBC1CBC9-769B-4ADE-BB47-3247C9EBBD4B}"/>
            </a:ext>
          </a:extLst>
        </xdr:cNvPr>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84909</xdr:rowOff>
    </xdr:from>
    <xdr:to>
      <xdr:col>24</xdr:col>
      <xdr:colOff>63500</xdr:colOff>
      <xdr:row>60</xdr:row>
      <xdr:rowOff>102870</xdr:rowOff>
    </xdr:to>
    <xdr:cxnSp macro="">
      <xdr:nvCxnSpPr>
        <xdr:cNvPr id="190" name="直線コネクタ 189">
          <a:extLst>
            <a:ext uri="{FF2B5EF4-FFF2-40B4-BE49-F238E27FC236}">
              <a16:creationId xmlns:a16="http://schemas.microsoft.com/office/drawing/2014/main" id="{CE78ABDB-8235-4526-8AFE-31ADA9C2623F}"/>
            </a:ext>
          </a:extLst>
        </xdr:cNvPr>
        <xdr:cNvCxnSpPr/>
      </xdr:nvCxnSpPr>
      <xdr:spPr>
        <a:xfrm>
          <a:off x="3797300" y="1037190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191" name="楕円 190">
          <a:extLst>
            <a:ext uri="{FF2B5EF4-FFF2-40B4-BE49-F238E27FC236}">
              <a16:creationId xmlns:a16="http://schemas.microsoft.com/office/drawing/2014/main" id="{9560D6AF-8B0E-44B3-B480-095EE09CBCD5}"/>
            </a:ext>
          </a:extLst>
        </xdr:cNvPr>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84909</xdr:rowOff>
    </xdr:to>
    <xdr:cxnSp macro="">
      <xdr:nvCxnSpPr>
        <xdr:cNvPr id="192" name="直線コネクタ 191">
          <a:extLst>
            <a:ext uri="{FF2B5EF4-FFF2-40B4-BE49-F238E27FC236}">
              <a16:creationId xmlns:a16="http://schemas.microsoft.com/office/drawing/2014/main" id="{732B5CCF-06C0-4FED-BFC1-0E41880A2B12}"/>
            </a:ext>
          </a:extLst>
        </xdr:cNvPr>
        <xdr:cNvCxnSpPr/>
      </xdr:nvCxnSpPr>
      <xdr:spPr>
        <a:xfrm>
          <a:off x="2908300" y="103555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171269</xdr:rowOff>
    </xdr:from>
    <xdr:to>
      <xdr:col>10</xdr:col>
      <xdr:colOff>165100</xdr:colOff>
      <xdr:row>60</xdr:row>
      <xdr:rowOff>101419</xdr:rowOff>
    </xdr:to>
    <xdr:sp macro="" textlink="">
      <xdr:nvSpPr>
        <xdr:cNvPr id="193" name="楕円 192">
          <a:extLst>
            <a:ext uri="{FF2B5EF4-FFF2-40B4-BE49-F238E27FC236}">
              <a16:creationId xmlns:a16="http://schemas.microsoft.com/office/drawing/2014/main" id="{B3B9D37B-99ED-46C0-9E39-8310AF565598}"/>
            </a:ext>
          </a:extLst>
        </xdr:cNvPr>
        <xdr:cNvSpPr/>
      </xdr:nvSpPr>
      <xdr:spPr>
        <a:xfrm>
          <a:off x="1968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50619</xdr:rowOff>
    </xdr:from>
    <xdr:to>
      <xdr:col>15</xdr:col>
      <xdr:colOff>50800</xdr:colOff>
      <xdr:row>60</xdr:row>
      <xdr:rowOff>68580</xdr:rowOff>
    </xdr:to>
    <xdr:cxnSp macro="">
      <xdr:nvCxnSpPr>
        <xdr:cNvPr id="194" name="直線コネクタ 193">
          <a:extLst>
            <a:ext uri="{FF2B5EF4-FFF2-40B4-BE49-F238E27FC236}">
              <a16:creationId xmlns:a16="http://schemas.microsoft.com/office/drawing/2014/main" id="{2EB8EEC4-2403-4902-BCE4-91DFE2E06CCD}"/>
            </a:ext>
          </a:extLst>
        </xdr:cNvPr>
        <xdr:cNvCxnSpPr/>
      </xdr:nvCxnSpPr>
      <xdr:spPr>
        <a:xfrm>
          <a:off x="2019300" y="103376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132080</xdr:rowOff>
    </xdr:from>
    <xdr:to>
      <xdr:col>6</xdr:col>
      <xdr:colOff>38100</xdr:colOff>
      <xdr:row>59</xdr:row>
      <xdr:rowOff>62230</xdr:rowOff>
    </xdr:to>
    <xdr:sp macro="" textlink="">
      <xdr:nvSpPr>
        <xdr:cNvPr id="195" name="楕円 194">
          <a:extLst>
            <a:ext uri="{FF2B5EF4-FFF2-40B4-BE49-F238E27FC236}">
              <a16:creationId xmlns:a16="http://schemas.microsoft.com/office/drawing/2014/main" id="{F1B2A118-E28E-48F7-96F4-F01A0304F02E}"/>
            </a:ext>
          </a:extLst>
        </xdr:cNvPr>
        <xdr:cNvSpPr/>
      </xdr:nvSpPr>
      <xdr:spPr>
        <a:xfrm>
          <a:off x="1079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60</xdr:row>
      <xdr:rowOff>50619</xdr:rowOff>
    </xdr:to>
    <xdr:cxnSp macro="">
      <xdr:nvCxnSpPr>
        <xdr:cNvPr id="196" name="直線コネクタ 195">
          <a:extLst>
            <a:ext uri="{FF2B5EF4-FFF2-40B4-BE49-F238E27FC236}">
              <a16:creationId xmlns:a16="http://schemas.microsoft.com/office/drawing/2014/main" id="{E3C299FF-1AF8-4575-8907-83796CAD6915}"/>
            </a:ext>
          </a:extLst>
        </xdr:cNvPr>
        <xdr:cNvCxnSpPr/>
      </xdr:nvCxnSpPr>
      <xdr:spPr>
        <a:xfrm>
          <a:off x="1130300" y="10126980"/>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EB6D70C3-257F-4CB1-A0FD-0192E76C78E6}"/>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2DE6A423-B395-4C28-8B9C-8BE2833FAE1E}"/>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8B23476F-8853-458C-91C2-EAA0AB6A1A98}"/>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985822CD-91D5-40DE-9D61-FBB4B7D944D1}"/>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152236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98C046C-6EFC-445F-AE73-598921A342E4}"/>
            </a:ext>
          </a:extLst>
        </xdr:cNvPr>
        <xdr:cNvSpPr txBox="1"/>
      </xdr:nvSpPr>
      <xdr:spPr>
        <a:xfrm>
          <a:off x="35820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14C300-6C3B-4DD0-BB97-934A3693DE00}"/>
            </a:ext>
          </a:extLst>
        </xdr:cNvPr>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117946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1DA9F380-8C3F-4FBF-96FC-1B4B5BC96787}"/>
            </a:ext>
          </a:extLst>
        </xdr:cNvPr>
        <xdr:cNvSpPr txBox="1"/>
      </xdr:nvSpPr>
      <xdr:spPr>
        <a:xfrm>
          <a:off x="1816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78757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DF301A66-6913-48B8-8A7B-BBADCB854A8F}"/>
            </a:ext>
          </a:extLst>
        </xdr:cNvPr>
        <xdr:cNvSpPr txBox="1"/>
      </xdr:nvSpPr>
      <xdr:spPr>
        <a:xfrm>
          <a:off x="927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18B8ADC-DE17-42EE-8002-E50628AB4B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084A8DA-3EF8-43C2-9811-79DC16ED7A1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9AC1DCC-3798-469E-8CFD-0E86A80A116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37ADCBA-C55C-4FC1-9645-9FE6D5CE24B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BDF1146-DE2C-49F9-BC27-3F6845E7C08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B9B7E55-F2B2-41E8-807B-1136262002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92841DC-0857-488B-BCDC-C97D0D02F48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B2AB7C6-7E0D-4000-BECD-A8294582DC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222A85C-6140-46A8-B57F-AF04CB3F57E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993B33A-1DF4-4A03-AC24-60A64D79A6D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5A084394-F400-47A1-A625-9D58F97F9CB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69BFBB76-CD36-451D-A369-CD57B38CDECC}"/>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996849E-4FC4-4D02-B55C-D1FF4C401FD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D41CAA6F-B988-4A7E-81FA-0D6F68AD5C84}"/>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8A80E0F0-E3E6-42EE-B7D0-1C7C1D0F13F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CA435AFD-1826-4A2B-8689-4960B5568816}"/>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2BFB5CF0-F363-4199-BDC7-C4977E8973A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ABBED48E-AA7C-478D-9EFF-CC74286DBC8E}"/>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F65952E-EF51-47E5-A688-94F4FB6BF6B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67649BD6-533E-42C5-88FE-86206B8B534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C55E828D-07DE-49B1-BE02-C4EFC46F20A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97A6686A-71ED-465B-96E9-C9536B4876C2}"/>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EC0D355-F6E3-44FC-AEC4-15CE357B3E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755C349E-9958-4F1E-9DCE-97DECF5D7C73}"/>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7B88AD67-C8E5-48A6-B342-2AFB51107F1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E1EADDEE-0C87-4E0F-A9F5-2968D1D7CA5C}"/>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57090D5B-8F7B-41EF-84CD-B1516CB5E43C}"/>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009AE95C-FE40-45F7-ACE1-71949E50CEAD}"/>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428CE8C4-FAEE-4C57-A2DC-BE094B363CCE}"/>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661440B5-4DB6-474B-950F-ABFCB638ED2C}"/>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20963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82F01004-7EF0-4B39-9C8D-7AFD4E32F703}"/>
            </a:ext>
          </a:extLst>
        </xdr:cNvPr>
        <xdr:cNvSpPr txBox="1"/>
      </xdr:nvSpPr>
      <xdr:spPr>
        <a:xfrm>
          <a:off x="10515600" y="10822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E3F52CFC-F1CC-4FA4-8835-1758900CA4D2}"/>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69972</xdr:rowOff>
    </xdr:from>
    <xdr:to>
      <xdr:col>50</xdr:col>
      <xdr:colOff>165100</xdr:colOff>
      <xdr:row>64</xdr:row>
      <xdr:rowOff>122</xdr:rowOff>
    </xdr:to>
    <xdr:sp macro="" textlink="">
      <xdr:nvSpPr>
        <xdr:cNvPr id="237" name="フローチャート: 判断 236">
          <a:extLst>
            <a:ext uri="{FF2B5EF4-FFF2-40B4-BE49-F238E27FC236}">
              <a16:creationId xmlns:a16="http://schemas.microsoft.com/office/drawing/2014/main" id="{A2FBB05A-F9FF-4985-86DE-C9C039174219}"/>
            </a:ext>
          </a:extLst>
        </xdr:cNvPr>
        <xdr:cNvSpPr/>
      </xdr:nvSpPr>
      <xdr:spPr>
        <a:xfrm>
          <a:off x="9588500" y="1087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46521</xdr:rowOff>
    </xdr:from>
    <xdr:to>
      <xdr:col>46</xdr:col>
      <xdr:colOff>38100</xdr:colOff>
      <xdr:row>63</xdr:row>
      <xdr:rowOff>148121</xdr:rowOff>
    </xdr:to>
    <xdr:sp macro="" textlink="">
      <xdr:nvSpPr>
        <xdr:cNvPr id="238" name="フローチャート: 判断 237">
          <a:extLst>
            <a:ext uri="{FF2B5EF4-FFF2-40B4-BE49-F238E27FC236}">
              <a16:creationId xmlns:a16="http://schemas.microsoft.com/office/drawing/2014/main" id="{6C085EC8-F5BC-40CF-A5D6-BF9081621C80}"/>
            </a:ext>
          </a:extLst>
        </xdr:cNvPr>
        <xdr:cNvSpPr/>
      </xdr:nvSpPr>
      <xdr:spPr>
        <a:xfrm>
          <a:off x="8699500" y="1084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77669</xdr:rowOff>
    </xdr:from>
    <xdr:to>
      <xdr:col>41</xdr:col>
      <xdr:colOff>101600</xdr:colOff>
      <xdr:row>64</xdr:row>
      <xdr:rowOff>7819</xdr:rowOff>
    </xdr:to>
    <xdr:sp macro="" textlink="">
      <xdr:nvSpPr>
        <xdr:cNvPr id="239" name="フローチャート: 判断 238">
          <a:extLst>
            <a:ext uri="{FF2B5EF4-FFF2-40B4-BE49-F238E27FC236}">
              <a16:creationId xmlns:a16="http://schemas.microsoft.com/office/drawing/2014/main" id="{2ABC24E1-6A8A-4525-802A-DD188A858E55}"/>
            </a:ext>
          </a:extLst>
        </xdr:cNvPr>
        <xdr:cNvSpPr/>
      </xdr:nvSpPr>
      <xdr:spPr>
        <a:xfrm>
          <a:off x="7810500" y="108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85088</xdr:rowOff>
    </xdr:from>
    <xdr:to>
      <xdr:col>36</xdr:col>
      <xdr:colOff>165100</xdr:colOff>
      <xdr:row>64</xdr:row>
      <xdr:rowOff>15238</xdr:rowOff>
    </xdr:to>
    <xdr:sp macro="" textlink="">
      <xdr:nvSpPr>
        <xdr:cNvPr id="240" name="フローチャート: 判断 239">
          <a:extLst>
            <a:ext uri="{FF2B5EF4-FFF2-40B4-BE49-F238E27FC236}">
              <a16:creationId xmlns:a16="http://schemas.microsoft.com/office/drawing/2014/main" id="{BE3E2165-60F7-4484-9D5B-F49C0250DB2B}"/>
            </a:ext>
          </a:extLst>
        </xdr:cNvPr>
        <xdr:cNvSpPr/>
      </xdr:nvSpPr>
      <xdr:spPr>
        <a:xfrm>
          <a:off x="6921500" y="1088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45A9687-65EB-4F0C-864C-B9BBA312954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C4517B0-7115-44F2-A468-E0226A2C467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C4073D5-44B4-4163-8258-EFB68CCA86B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8DF7EEC-7472-4DA1-9A97-BAE5A45622A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27FC363-A0A2-4577-8A25-DC4FC480AB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68484</xdr:rowOff>
    </xdr:from>
    <xdr:to>
      <xdr:col>55</xdr:col>
      <xdr:colOff>50800</xdr:colOff>
      <xdr:row>62</xdr:row>
      <xdr:rowOff>170084</xdr:rowOff>
    </xdr:to>
    <xdr:sp macro="" textlink="">
      <xdr:nvSpPr>
        <xdr:cNvPr id="246" name="楕円 245">
          <a:extLst>
            <a:ext uri="{FF2B5EF4-FFF2-40B4-BE49-F238E27FC236}">
              <a16:creationId xmlns:a16="http://schemas.microsoft.com/office/drawing/2014/main" id="{B741737A-54D4-4DA6-A557-649C68DB7430}"/>
            </a:ext>
          </a:extLst>
        </xdr:cNvPr>
        <xdr:cNvSpPr/>
      </xdr:nvSpPr>
      <xdr:spPr>
        <a:xfrm>
          <a:off x="10426700" y="106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91361</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D313050B-B82F-4A00-B7D1-5A1B9FD81185}"/>
            </a:ext>
          </a:extLst>
        </xdr:cNvPr>
        <xdr:cNvSpPr txBox="1"/>
      </xdr:nvSpPr>
      <xdr:spPr>
        <a:xfrm>
          <a:off x="10515600" y="105498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76891</xdr:rowOff>
    </xdr:from>
    <xdr:to>
      <xdr:col>50</xdr:col>
      <xdr:colOff>165100</xdr:colOff>
      <xdr:row>63</xdr:row>
      <xdr:rowOff>7041</xdr:rowOff>
    </xdr:to>
    <xdr:sp macro="" textlink="">
      <xdr:nvSpPr>
        <xdr:cNvPr id="248" name="楕円 247">
          <a:extLst>
            <a:ext uri="{FF2B5EF4-FFF2-40B4-BE49-F238E27FC236}">
              <a16:creationId xmlns:a16="http://schemas.microsoft.com/office/drawing/2014/main" id="{AF56B2E0-AC48-49E0-B307-0EF380C978C8}"/>
            </a:ext>
          </a:extLst>
        </xdr:cNvPr>
        <xdr:cNvSpPr/>
      </xdr:nvSpPr>
      <xdr:spPr>
        <a:xfrm>
          <a:off x="9588500" y="10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119284</xdr:rowOff>
    </xdr:from>
    <xdr:to>
      <xdr:col>55</xdr:col>
      <xdr:colOff>0</xdr:colOff>
      <xdr:row>62</xdr:row>
      <xdr:rowOff>127691</xdr:rowOff>
    </xdr:to>
    <xdr:cxnSp macro="">
      <xdr:nvCxnSpPr>
        <xdr:cNvPr id="249" name="直線コネクタ 248">
          <a:extLst>
            <a:ext uri="{FF2B5EF4-FFF2-40B4-BE49-F238E27FC236}">
              <a16:creationId xmlns:a16="http://schemas.microsoft.com/office/drawing/2014/main" id="{FA5970F9-2BB6-46D3-849A-C7AF1613D906}"/>
            </a:ext>
          </a:extLst>
        </xdr:cNvPr>
        <xdr:cNvCxnSpPr/>
      </xdr:nvCxnSpPr>
      <xdr:spPr>
        <a:xfrm flipV="1">
          <a:off x="9639300" y="10749184"/>
          <a:ext cx="8382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86274</xdr:rowOff>
    </xdr:from>
    <xdr:to>
      <xdr:col>46</xdr:col>
      <xdr:colOff>38100</xdr:colOff>
      <xdr:row>63</xdr:row>
      <xdr:rowOff>16424</xdr:rowOff>
    </xdr:to>
    <xdr:sp macro="" textlink="">
      <xdr:nvSpPr>
        <xdr:cNvPr id="250" name="楕円 249">
          <a:extLst>
            <a:ext uri="{FF2B5EF4-FFF2-40B4-BE49-F238E27FC236}">
              <a16:creationId xmlns:a16="http://schemas.microsoft.com/office/drawing/2014/main" id="{CFB80D40-1F10-40DF-A2FC-F579A9506D4A}"/>
            </a:ext>
          </a:extLst>
        </xdr:cNvPr>
        <xdr:cNvSpPr/>
      </xdr:nvSpPr>
      <xdr:spPr>
        <a:xfrm>
          <a:off x="8699500" y="1071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127691</xdr:rowOff>
    </xdr:from>
    <xdr:to>
      <xdr:col>50</xdr:col>
      <xdr:colOff>114300</xdr:colOff>
      <xdr:row>62</xdr:row>
      <xdr:rowOff>137074</xdr:rowOff>
    </xdr:to>
    <xdr:cxnSp macro="">
      <xdr:nvCxnSpPr>
        <xdr:cNvPr id="251" name="直線コネクタ 250">
          <a:extLst>
            <a:ext uri="{FF2B5EF4-FFF2-40B4-BE49-F238E27FC236}">
              <a16:creationId xmlns:a16="http://schemas.microsoft.com/office/drawing/2014/main" id="{3656D426-C4CF-4B4D-87AA-ACEA69830836}"/>
            </a:ext>
          </a:extLst>
        </xdr:cNvPr>
        <xdr:cNvCxnSpPr/>
      </xdr:nvCxnSpPr>
      <xdr:spPr>
        <a:xfrm flipV="1">
          <a:off x="8750300" y="10757591"/>
          <a:ext cx="889000" cy="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89777</xdr:rowOff>
    </xdr:from>
    <xdr:to>
      <xdr:col>41</xdr:col>
      <xdr:colOff>101600</xdr:colOff>
      <xdr:row>63</xdr:row>
      <xdr:rowOff>19927</xdr:rowOff>
    </xdr:to>
    <xdr:sp macro="" textlink="">
      <xdr:nvSpPr>
        <xdr:cNvPr id="252" name="楕円 251">
          <a:extLst>
            <a:ext uri="{FF2B5EF4-FFF2-40B4-BE49-F238E27FC236}">
              <a16:creationId xmlns:a16="http://schemas.microsoft.com/office/drawing/2014/main" id="{0D1D06EC-D4F0-4182-8592-B000472B00F3}"/>
            </a:ext>
          </a:extLst>
        </xdr:cNvPr>
        <xdr:cNvSpPr/>
      </xdr:nvSpPr>
      <xdr:spPr>
        <a:xfrm>
          <a:off x="7810500" y="107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137074</xdr:rowOff>
    </xdr:from>
    <xdr:to>
      <xdr:col>45</xdr:col>
      <xdr:colOff>177800</xdr:colOff>
      <xdr:row>62</xdr:row>
      <xdr:rowOff>140577</xdr:rowOff>
    </xdr:to>
    <xdr:cxnSp macro="">
      <xdr:nvCxnSpPr>
        <xdr:cNvPr id="253" name="直線コネクタ 252">
          <a:extLst>
            <a:ext uri="{FF2B5EF4-FFF2-40B4-BE49-F238E27FC236}">
              <a16:creationId xmlns:a16="http://schemas.microsoft.com/office/drawing/2014/main" id="{90B08FE3-C218-44D4-B23C-FAC71A6BAA9A}"/>
            </a:ext>
          </a:extLst>
        </xdr:cNvPr>
        <xdr:cNvCxnSpPr/>
      </xdr:nvCxnSpPr>
      <xdr:spPr>
        <a:xfrm flipV="1">
          <a:off x="7861300" y="10766974"/>
          <a:ext cx="889000" cy="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113473</xdr:rowOff>
    </xdr:from>
    <xdr:to>
      <xdr:col>36</xdr:col>
      <xdr:colOff>165100</xdr:colOff>
      <xdr:row>64</xdr:row>
      <xdr:rowOff>43623</xdr:rowOff>
    </xdr:to>
    <xdr:sp macro="" textlink="">
      <xdr:nvSpPr>
        <xdr:cNvPr id="254" name="楕円 253">
          <a:extLst>
            <a:ext uri="{FF2B5EF4-FFF2-40B4-BE49-F238E27FC236}">
              <a16:creationId xmlns:a16="http://schemas.microsoft.com/office/drawing/2014/main" id="{F2BFF110-24DD-4548-BBFB-415FB30F4CDE}"/>
            </a:ext>
          </a:extLst>
        </xdr:cNvPr>
        <xdr:cNvSpPr/>
      </xdr:nvSpPr>
      <xdr:spPr>
        <a:xfrm>
          <a:off x="6921500" y="109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140577</xdr:rowOff>
    </xdr:from>
    <xdr:to>
      <xdr:col>41</xdr:col>
      <xdr:colOff>50800</xdr:colOff>
      <xdr:row>63</xdr:row>
      <xdr:rowOff>164273</xdr:rowOff>
    </xdr:to>
    <xdr:cxnSp macro="">
      <xdr:nvCxnSpPr>
        <xdr:cNvPr id="255" name="直線コネクタ 254">
          <a:extLst>
            <a:ext uri="{FF2B5EF4-FFF2-40B4-BE49-F238E27FC236}">
              <a16:creationId xmlns:a16="http://schemas.microsoft.com/office/drawing/2014/main" id="{F7901495-FB90-481C-842A-C750CAAAF86C}"/>
            </a:ext>
          </a:extLst>
        </xdr:cNvPr>
        <xdr:cNvCxnSpPr/>
      </xdr:nvCxnSpPr>
      <xdr:spPr>
        <a:xfrm flipV="1">
          <a:off x="6972300" y="10770477"/>
          <a:ext cx="889000" cy="19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162699</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9EB61E03-DCAA-4567-BAE3-41AF754F5A77}"/>
            </a:ext>
          </a:extLst>
        </xdr:cNvPr>
        <xdr:cNvSpPr txBox="1"/>
      </xdr:nvSpPr>
      <xdr:spPr>
        <a:xfrm>
          <a:off x="9281505" y="109640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139248</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686915F1-FADB-4DBD-8CD1-0025ADCCFA2D}"/>
            </a:ext>
          </a:extLst>
        </xdr:cNvPr>
        <xdr:cNvSpPr txBox="1"/>
      </xdr:nvSpPr>
      <xdr:spPr>
        <a:xfrm>
          <a:off x="8405205" y="10940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170396</xdr:rowOff>
    </xdr:from>
    <xdr:ext cx="690189" cy="259045"/>
    <xdr:sp macro="" textlink="">
      <xdr:nvSpPr>
        <xdr:cNvPr id="258" name="n_3aveValue【橋りょう・トンネル】&#10;一人当たり有形固定資産（償却資産）額">
          <a:extLst>
            <a:ext uri="{FF2B5EF4-FFF2-40B4-BE49-F238E27FC236}">
              <a16:creationId xmlns:a16="http://schemas.microsoft.com/office/drawing/2014/main" id="{8253E7AD-83D4-4FA2-8198-AF3E12F4F373}"/>
            </a:ext>
          </a:extLst>
        </xdr:cNvPr>
        <xdr:cNvSpPr txBox="1"/>
      </xdr:nvSpPr>
      <xdr:spPr>
        <a:xfrm>
          <a:off x="7516205" y="109717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31765</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E4CFAD2C-53A9-46DE-988C-6F015AADD7DD}"/>
            </a:ext>
          </a:extLst>
        </xdr:cNvPr>
        <xdr:cNvSpPr txBox="1"/>
      </xdr:nvSpPr>
      <xdr:spPr>
        <a:xfrm>
          <a:off x="6627205" y="106616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23568</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44532381-293C-42CE-8968-EEED288E3546}"/>
            </a:ext>
          </a:extLst>
        </xdr:cNvPr>
        <xdr:cNvSpPr txBox="1"/>
      </xdr:nvSpPr>
      <xdr:spPr>
        <a:xfrm>
          <a:off x="9281505" y="10482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32951</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9C261865-1CEF-46D6-A245-22D3606E518B}"/>
            </a:ext>
          </a:extLst>
        </xdr:cNvPr>
        <xdr:cNvSpPr txBox="1"/>
      </xdr:nvSpPr>
      <xdr:spPr>
        <a:xfrm>
          <a:off x="8405205" y="10491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36454</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929781F7-B716-4F40-8799-C79FE7810191}"/>
            </a:ext>
          </a:extLst>
        </xdr:cNvPr>
        <xdr:cNvSpPr txBox="1"/>
      </xdr:nvSpPr>
      <xdr:spPr>
        <a:xfrm>
          <a:off x="7516205" y="10494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34750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7E5FB372-BB4D-4C84-9984-76AD5553BABE}"/>
            </a:ext>
          </a:extLst>
        </xdr:cNvPr>
        <xdr:cNvSpPr txBox="1"/>
      </xdr:nvSpPr>
      <xdr:spPr>
        <a:xfrm>
          <a:off x="6672795" y="1100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3A70F3C-2944-4F02-9859-CA0B6C8A4F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9E45002B-CDA5-461E-BD27-4E50CAD888E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DC551FFB-05D6-4049-9B79-5557503F25D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D83F3691-3083-494D-B2DC-E92F9228DF5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925AB9E-9258-4356-8560-8F72828D92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9EB6093-1710-4723-B386-2404B644D97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D8889A1A-5E18-4607-B24B-5B78B022FA2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5754FBE-A9F3-4584-8CAA-E93F0EDDE5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057F226-1C08-4F37-909C-00DDDD1E0F3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BC36E73-5A00-4E64-B20D-E746F5F9672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03C00A9-DB58-4526-BE75-55FA0BB64B7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1563E6B9-C7DE-4A51-8727-1E1410F7DC7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E5265A9E-940A-4268-960F-C77580E8657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6DBB1BFE-FB16-41A4-8DCE-8771D312ADE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168752CA-B4EE-48C6-8168-F715CA68391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B11B4635-AC50-4A87-BD60-B28FC753C27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438A9A9F-6396-4FC4-A6C1-27F0A982910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8749C51C-CA95-4A60-AAD0-F612D3E3BD4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9E559830-63BA-4A82-B58E-9104E44AB4A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1FB63E7A-EB14-4DCE-834D-D9B7367ABA7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3AE25AD9-4C21-4D5D-B054-A39CAA839C4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F8A5FAA-B222-4F43-AEE2-5A166844363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4C19843-9104-454A-BC6E-B752E30E042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2D06B9B0-1B59-4B72-9E77-F9CFC66CDA1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E73841A0-7F93-4626-B68A-16415ED87565}"/>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21573AFA-9A12-44E7-BE01-E1E7517E9FA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E1D2877D-6A8B-4E62-9B0F-14A351F4C81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580E50FC-DFE9-4F8B-A127-254772D4B06D}"/>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74C7989F-4BC4-488D-8D92-C9B12C14CA8D}"/>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8052AC07-5EB4-4C52-A496-4B90117872A5}"/>
            </a:ext>
          </a:extLst>
        </xdr:cNvPr>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8E492D43-35E2-4CAB-BF97-C4FC09E0C64A}"/>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5" name="フローチャート: 判断 294">
          <a:extLst>
            <a:ext uri="{FF2B5EF4-FFF2-40B4-BE49-F238E27FC236}">
              <a16:creationId xmlns:a16="http://schemas.microsoft.com/office/drawing/2014/main" id="{8C797AD2-C8AF-4E97-BA40-5056C856DEE2}"/>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6" name="フローチャート: 判断 295">
          <a:extLst>
            <a:ext uri="{FF2B5EF4-FFF2-40B4-BE49-F238E27FC236}">
              <a16:creationId xmlns:a16="http://schemas.microsoft.com/office/drawing/2014/main" id="{D1BEEC27-CAB8-49B5-AB50-04C24D85E39F}"/>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7" name="フローチャート: 判断 296">
          <a:extLst>
            <a:ext uri="{FF2B5EF4-FFF2-40B4-BE49-F238E27FC236}">
              <a16:creationId xmlns:a16="http://schemas.microsoft.com/office/drawing/2014/main" id="{B7BA23D0-4675-41B3-BA53-23CA829F5A84}"/>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8" name="フローチャート: 判断 297">
          <a:extLst>
            <a:ext uri="{FF2B5EF4-FFF2-40B4-BE49-F238E27FC236}">
              <a16:creationId xmlns:a16="http://schemas.microsoft.com/office/drawing/2014/main" id="{177F82F7-3E80-4292-9EFA-E7580D82EB5F}"/>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41B2836-86F3-4435-9D5D-2FF67A250E8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4573555-8B83-416B-81DD-067EA591D1F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BFFD3B4-0064-4909-B4C1-63D321D845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BA69F0F-BC49-44BC-9995-208F197A487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06CBCEF-F66E-4FE4-975D-C9994512A1C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304" name="楕円 303">
          <a:extLst>
            <a:ext uri="{FF2B5EF4-FFF2-40B4-BE49-F238E27FC236}">
              <a16:creationId xmlns:a16="http://schemas.microsoft.com/office/drawing/2014/main" id="{DD2AC16B-AFBD-4E0D-A1A5-E465F8398338}"/>
            </a:ext>
          </a:extLst>
        </xdr:cNvPr>
        <xdr:cNvSpPr/>
      </xdr:nvSpPr>
      <xdr:spPr>
        <a:xfrm>
          <a:off x="45847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59072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C1355B33-C922-4010-85D0-ED4DB88ACE41}"/>
            </a:ext>
          </a:extLst>
        </xdr:cNvPr>
        <xdr:cNvSpPr txBox="1"/>
      </xdr:nvSpPr>
      <xdr:spPr>
        <a:xfrm>
          <a:off x="4673600"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86361</xdr:rowOff>
    </xdr:from>
    <xdr:to>
      <xdr:col>20</xdr:col>
      <xdr:colOff>38100</xdr:colOff>
      <xdr:row>83</xdr:row>
      <xdr:rowOff>16511</xdr:rowOff>
    </xdr:to>
    <xdr:sp macro="" textlink="">
      <xdr:nvSpPr>
        <xdr:cNvPr id="306" name="楕円 305">
          <a:extLst>
            <a:ext uri="{FF2B5EF4-FFF2-40B4-BE49-F238E27FC236}">
              <a16:creationId xmlns:a16="http://schemas.microsoft.com/office/drawing/2014/main" id="{3009CABF-1916-439F-857F-065C7E3A1F26}"/>
            </a:ext>
          </a:extLst>
        </xdr:cNvPr>
        <xdr:cNvSpPr/>
      </xdr:nvSpPr>
      <xdr:spPr>
        <a:xfrm>
          <a:off x="3746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131445</xdr:rowOff>
    </xdr:from>
    <xdr:to>
      <xdr:col>24</xdr:col>
      <xdr:colOff>63500</xdr:colOff>
      <xdr:row>82</xdr:row>
      <xdr:rowOff>137161</xdr:rowOff>
    </xdr:to>
    <xdr:cxnSp macro="">
      <xdr:nvCxnSpPr>
        <xdr:cNvPr id="307" name="直線コネクタ 306">
          <a:extLst>
            <a:ext uri="{FF2B5EF4-FFF2-40B4-BE49-F238E27FC236}">
              <a16:creationId xmlns:a16="http://schemas.microsoft.com/office/drawing/2014/main" id="{903FC44D-8063-4350-A069-5F438860A012}"/>
            </a:ext>
          </a:extLst>
        </xdr:cNvPr>
        <xdr:cNvCxnSpPr/>
      </xdr:nvCxnSpPr>
      <xdr:spPr>
        <a:xfrm flipV="1">
          <a:off x="3797300" y="141903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308" name="楕円 307">
          <a:extLst>
            <a:ext uri="{FF2B5EF4-FFF2-40B4-BE49-F238E27FC236}">
              <a16:creationId xmlns:a16="http://schemas.microsoft.com/office/drawing/2014/main" id="{C6D98046-D4CC-4ADF-A86C-98FA2A3FE8E1}"/>
            </a:ext>
          </a:extLst>
        </xdr:cNvPr>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137161</xdr:rowOff>
    </xdr:to>
    <xdr:cxnSp macro="">
      <xdr:nvCxnSpPr>
        <xdr:cNvPr id="309" name="直線コネクタ 308">
          <a:extLst>
            <a:ext uri="{FF2B5EF4-FFF2-40B4-BE49-F238E27FC236}">
              <a16:creationId xmlns:a16="http://schemas.microsoft.com/office/drawing/2014/main" id="{B8444394-4A45-46B6-BCE1-73887ACCF0CC}"/>
            </a:ext>
          </a:extLst>
        </xdr:cNvPr>
        <xdr:cNvCxnSpPr/>
      </xdr:nvCxnSpPr>
      <xdr:spPr>
        <a:xfrm>
          <a:off x="2908300" y="14154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63500</xdr:rowOff>
    </xdr:from>
    <xdr:to>
      <xdr:col>10</xdr:col>
      <xdr:colOff>165100</xdr:colOff>
      <xdr:row>82</xdr:row>
      <xdr:rowOff>165100</xdr:rowOff>
    </xdr:to>
    <xdr:sp macro="" textlink="">
      <xdr:nvSpPr>
        <xdr:cNvPr id="310" name="楕円 309">
          <a:extLst>
            <a:ext uri="{FF2B5EF4-FFF2-40B4-BE49-F238E27FC236}">
              <a16:creationId xmlns:a16="http://schemas.microsoft.com/office/drawing/2014/main" id="{15D7B32B-CBC0-4875-94CF-928BA7755B3B}"/>
            </a:ext>
          </a:extLst>
        </xdr:cNvPr>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95250</xdr:rowOff>
    </xdr:from>
    <xdr:to>
      <xdr:col>15</xdr:col>
      <xdr:colOff>50800</xdr:colOff>
      <xdr:row>82</xdr:row>
      <xdr:rowOff>114300</xdr:rowOff>
    </xdr:to>
    <xdr:cxnSp macro="">
      <xdr:nvCxnSpPr>
        <xdr:cNvPr id="311" name="直線コネクタ 310">
          <a:extLst>
            <a:ext uri="{FF2B5EF4-FFF2-40B4-BE49-F238E27FC236}">
              <a16:creationId xmlns:a16="http://schemas.microsoft.com/office/drawing/2014/main" id="{7A9A017A-29FC-481F-9CBF-AF594AC13533}"/>
            </a:ext>
          </a:extLst>
        </xdr:cNvPr>
        <xdr:cNvCxnSpPr/>
      </xdr:nvCxnSpPr>
      <xdr:spPr>
        <a:xfrm flipV="1">
          <a:off x="2019300" y="14154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139700</xdr:rowOff>
    </xdr:from>
    <xdr:to>
      <xdr:col>6</xdr:col>
      <xdr:colOff>38100</xdr:colOff>
      <xdr:row>82</xdr:row>
      <xdr:rowOff>69850</xdr:rowOff>
    </xdr:to>
    <xdr:sp macro="" textlink="">
      <xdr:nvSpPr>
        <xdr:cNvPr id="312" name="楕円 311">
          <a:extLst>
            <a:ext uri="{FF2B5EF4-FFF2-40B4-BE49-F238E27FC236}">
              <a16:creationId xmlns:a16="http://schemas.microsoft.com/office/drawing/2014/main" id="{A2E796CA-E0C7-48BC-B507-197E93C4803D}"/>
            </a:ext>
          </a:extLst>
        </xdr:cNvPr>
        <xdr:cNvSpPr/>
      </xdr:nvSpPr>
      <xdr:spPr>
        <a:xfrm>
          <a:off x="1079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19050</xdr:rowOff>
    </xdr:from>
    <xdr:to>
      <xdr:col>10</xdr:col>
      <xdr:colOff>114300</xdr:colOff>
      <xdr:row>82</xdr:row>
      <xdr:rowOff>114300</xdr:rowOff>
    </xdr:to>
    <xdr:cxnSp macro="">
      <xdr:nvCxnSpPr>
        <xdr:cNvPr id="313" name="直線コネクタ 312">
          <a:extLst>
            <a:ext uri="{FF2B5EF4-FFF2-40B4-BE49-F238E27FC236}">
              <a16:creationId xmlns:a16="http://schemas.microsoft.com/office/drawing/2014/main" id="{1399B33C-32D3-44E3-958D-6510199FF832}"/>
            </a:ext>
          </a:extLst>
        </xdr:cNvPr>
        <xdr:cNvCxnSpPr/>
      </xdr:nvCxnSpPr>
      <xdr:spPr>
        <a:xfrm>
          <a:off x="1130300" y="14077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4" name="n_1aveValue【公営住宅】&#10;有形固定資産減価償却率">
          <a:extLst>
            <a:ext uri="{FF2B5EF4-FFF2-40B4-BE49-F238E27FC236}">
              <a16:creationId xmlns:a16="http://schemas.microsoft.com/office/drawing/2014/main" id="{9D908340-39AE-48B5-A0FE-0B23696AA744}"/>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5" name="n_2aveValue【公営住宅】&#10;有形固定資産減価償却率">
          <a:extLst>
            <a:ext uri="{FF2B5EF4-FFF2-40B4-BE49-F238E27FC236}">
              <a16:creationId xmlns:a16="http://schemas.microsoft.com/office/drawing/2014/main" id="{D4487548-18E5-4667-BB8E-0968C1647DF0}"/>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6" name="n_3aveValue【公営住宅】&#10;有形固定資産減価償却率">
          <a:extLst>
            <a:ext uri="{FF2B5EF4-FFF2-40B4-BE49-F238E27FC236}">
              <a16:creationId xmlns:a16="http://schemas.microsoft.com/office/drawing/2014/main" id="{793EC3BB-A6C9-4825-B04B-E6D1E18AB8E2}"/>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7" name="n_4aveValue【公営住宅】&#10;有形固定資産減価償却率">
          <a:extLst>
            <a:ext uri="{FF2B5EF4-FFF2-40B4-BE49-F238E27FC236}">
              <a16:creationId xmlns:a16="http://schemas.microsoft.com/office/drawing/2014/main" id="{10486E3D-4FDE-4C38-B40F-B4539E7E8CD8}"/>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7638</xdr:rowOff>
    </xdr:from>
    <xdr:ext cx="405111" cy="259045"/>
    <xdr:sp macro="" textlink="">
      <xdr:nvSpPr>
        <xdr:cNvPr id="318" name="n_1mainValue【公営住宅】&#10;有形固定資産減価償却率">
          <a:extLst>
            <a:ext uri="{FF2B5EF4-FFF2-40B4-BE49-F238E27FC236}">
              <a16:creationId xmlns:a16="http://schemas.microsoft.com/office/drawing/2014/main" id="{60DB485F-81AA-46C5-9292-53AAED3F3606}"/>
            </a:ext>
          </a:extLst>
        </xdr:cNvPr>
        <xdr:cNvSpPr txBox="1"/>
      </xdr:nvSpPr>
      <xdr:spPr>
        <a:xfrm>
          <a:off x="35820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319" name="n_2mainValue【公営住宅】&#10;有形固定資産減価償却率">
          <a:extLst>
            <a:ext uri="{FF2B5EF4-FFF2-40B4-BE49-F238E27FC236}">
              <a16:creationId xmlns:a16="http://schemas.microsoft.com/office/drawing/2014/main" id="{C9D387AA-DE4F-4BE6-95F2-2AA7BC18AD73}"/>
            </a:ext>
          </a:extLst>
        </xdr:cNvPr>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20" name="n_3mainValue【公営住宅】&#10;有形固定資産減価償却率">
          <a:extLst>
            <a:ext uri="{FF2B5EF4-FFF2-40B4-BE49-F238E27FC236}">
              <a16:creationId xmlns:a16="http://schemas.microsoft.com/office/drawing/2014/main" id="{3ED4717C-5236-4594-8B9F-B1FB26F6934F}"/>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60977</xdr:rowOff>
    </xdr:from>
    <xdr:ext cx="405111" cy="259045"/>
    <xdr:sp macro="" textlink="">
      <xdr:nvSpPr>
        <xdr:cNvPr id="321" name="n_4mainValue【公営住宅】&#10;有形固定資産減価償却率">
          <a:extLst>
            <a:ext uri="{FF2B5EF4-FFF2-40B4-BE49-F238E27FC236}">
              <a16:creationId xmlns:a16="http://schemas.microsoft.com/office/drawing/2014/main" id="{68106E0E-0CDE-4973-84A3-BE5C5FBE48B9}"/>
            </a:ext>
          </a:extLst>
        </xdr:cNvPr>
        <xdr:cNvSpPr txBox="1"/>
      </xdr:nvSpPr>
      <xdr:spPr>
        <a:xfrm>
          <a:off x="927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8C61938-452A-4EED-A70A-C2CED6AF9E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C7677850-8996-4955-AC92-72EDBCBCDAA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B38DF989-6F32-4216-9E0F-D3CB4DF1285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DA80E03-1295-4EBC-A435-E5120DA5D0C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23963F8-70BD-4177-B1E9-F8398DC7B7A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A8F64F5-5DE2-430C-B586-C8BA4A0DB90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0ED0DEF-A22F-4A52-8C5F-29503E6BFDB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D949BF5-6F20-4B6A-A3C6-7F812A9310D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AB89333-E409-46C0-895D-DE820517883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42315D7-14BC-4A56-812C-D497EA49C4B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A388831-4B04-4F23-A8A1-DFC448E6A43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727191A5-F130-4A24-A346-B32E68A6EE2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5CDA9BC0-E9E8-407C-8FE8-65E8309CFCB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28C1D7E4-BA5A-4A08-A4E9-ED184BD85B8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BEF97F11-5FFF-44C3-AEAB-5532DBEF3A5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2301EA21-75B2-43BD-A02D-03ED9999C0E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9073D1A1-A0EC-40D5-8ED4-A5DFB2F5756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9AF89896-CC38-48AD-A13D-B7BB6A1197D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5358FE25-D77F-41FC-A503-CA1814EA4A7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B3BE8C78-5856-413B-AB35-5386C37FE4C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4EA86DD7-DBB5-48C8-A7B3-12790A513E6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9C4E9498-D7DF-4A6A-AFBC-23962F65AFE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F7A8C349-57FB-4745-BA41-342EE42BD26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a:extLst>
            <a:ext uri="{FF2B5EF4-FFF2-40B4-BE49-F238E27FC236}">
              <a16:creationId xmlns:a16="http://schemas.microsoft.com/office/drawing/2014/main" id="{46FB64F7-302D-4B74-8127-5D815D803C35}"/>
            </a:ext>
          </a:extLst>
        </xdr:cNvPr>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a:extLst>
            <a:ext uri="{FF2B5EF4-FFF2-40B4-BE49-F238E27FC236}">
              <a16:creationId xmlns:a16="http://schemas.microsoft.com/office/drawing/2014/main" id="{246E3BDD-59DC-4EB3-ACF4-0641F37375BC}"/>
            </a:ext>
          </a:extLst>
        </xdr:cNvPr>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a:extLst>
            <a:ext uri="{FF2B5EF4-FFF2-40B4-BE49-F238E27FC236}">
              <a16:creationId xmlns:a16="http://schemas.microsoft.com/office/drawing/2014/main" id="{14A23C41-BFEE-45B1-9C0B-C1E4B801A213}"/>
            </a:ext>
          </a:extLst>
        </xdr:cNvPr>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a:extLst>
            <a:ext uri="{FF2B5EF4-FFF2-40B4-BE49-F238E27FC236}">
              <a16:creationId xmlns:a16="http://schemas.microsoft.com/office/drawing/2014/main" id="{1EECE842-41F8-4F5C-8C73-019856E53831}"/>
            </a:ext>
          </a:extLst>
        </xdr:cNvPr>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a:extLst>
            <a:ext uri="{FF2B5EF4-FFF2-40B4-BE49-F238E27FC236}">
              <a16:creationId xmlns:a16="http://schemas.microsoft.com/office/drawing/2014/main" id="{6B061B15-644D-44CA-B69F-F09A19E75D6E}"/>
            </a:ext>
          </a:extLst>
        </xdr:cNvPr>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154894</xdr:rowOff>
    </xdr:from>
    <xdr:ext cx="469744" cy="259045"/>
    <xdr:sp macro="" textlink="">
      <xdr:nvSpPr>
        <xdr:cNvPr id="350" name="【公営住宅】&#10;一人当たり面積平均値テキスト">
          <a:extLst>
            <a:ext uri="{FF2B5EF4-FFF2-40B4-BE49-F238E27FC236}">
              <a16:creationId xmlns:a16="http://schemas.microsoft.com/office/drawing/2014/main" id="{ACC22038-2B70-4D04-BF15-E38B1DD49B13}"/>
            </a:ext>
          </a:extLst>
        </xdr:cNvPr>
        <xdr:cNvSpPr txBox="1"/>
      </xdr:nvSpPr>
      <xdr:spPr>
        <a:xfrm>
          <a:off x="10515600" y="1438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a:extLst>
            <a:ext uri="{FF2B5EF4-FFF2-40B4-BE49-F238E27FC236}">
              <a16:creationId xmlns:a16="http://schemas.microsoft.com/office/drawing/2014/main" id="{B5BA4C57-4BE4-45F8-A976-1D60EBA23DD9}"/>
            </a:ext>
          </a:extLst>
        </xdr:cNvPr>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10161</xdr:rowOff>
    </xdr:from>
    <xdr:to>
      <xdr:col>50</xdr:col>
      <xdr:colOff>165100</xdr:colOff>
      <xdr:row>81</xdr:row>
      <xdr:rowOff>111761</xdr:rowOff>
    </xdr:to>
    <xdr:sp macro="" textlink="">
      <xdr:nvSpPr>
        <xdr:cNvPr id="352" name="フローチャート: 判断 351">
          <a:extLst>
            <a:ext uri="{FF2B5EF4-FFF2-40B4-BE49-F238E27FC236}">
              <a16:creationId xmlns:a16="http://schemas.microsoft.com/office/drawing/2014/main" id="{25E39831-0012-440B-816E-DB7EFDB0E134}"/>
            </a:ext>
          </a:extLst>
        </xdr:cNvPr>
        <xdr:cNvSpPr/>
      </xdr:nvSpPr>
      <xdr:spPr>
        <a:xfrm>
          <a:off x="958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11875</xdr:rowOff>
    </xdr:from>
    <xdr:to>
      <xdr:col>46</xdr:col>
      <xdr:colOff>38100</xdr:colOff>
      <xdr:row>81</xdr:row>
      <xdr:rowOff>113475</xdr:rowOff>
    </xdr:to>
    <xdr:sp macro="" textlink="">
      <xdr:nvSpPr>
        <xdr:cNvPr id="353" name="フローチャート: 判断 352">
          <a:extLst>
            <a:ext uri="{FF2B5EF4-FFF2-40B4-BE49-F238E27FC236}">
              <a16:creationId xmlns:a16="http://schemas.microsoft.com/office/drawing/2014/main" id="{78F108BF-7376-4973-8C48-99A138401F4B}"/>
            </a:ext>
          </a:extLst>
        </xdr:cNvPr>
        <xdr:cNvSpPr/>
      </xdr:nvSpPr>
      <xdr:spPr>
        <a:xfrm>
          <a:off x="8699500" y="1389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60452</xdr:rowOff>
    </xdr:from>
    <xdr:to>
      <xdr:col>41</xdr:col>
      <xdr:colOff>101600</xdr:colOff>
      <xdr:row>81</xdr:row>
      <xdr:rowOff>162052</xdr:rowOff>
    </xdr:to>
    <xdr:sp macro="" textlink="">
      <xdr:nvSpPr>
        <xdr:cNvPr id="354" name="フローチャート: 判断 353">
          <a:extLst>
            <a:ext uri="{FF2B5EF4-FFF2-40B4-BE49-F238E27FC236}">
              <a16:creationId xmlns:a16="http://schemas.microsoft.com/office/drawing/2014/main" id="{9C50252E-1D26-40D0-A6BE-710ACDD98090}"/>
            </a:ext>
          </a:extLst>
        </xdr:cNvPr>
        <xdr:cNvSpPr/>
      </xdr:nvSpPr>
      <xdr:spPr>
        <a:xfrm>
          <a:off x="78105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53023</xdr:rowOff>
    </xdr:from>
    <xdr:to>
      <xdr:col>36</xdr:col>
      <xdr:colOff>165100</xdr:colOff>
      <xdr:row>81</xdr:row>
      <xdr:rowOff>154623</xdr:rowOff>
    </xdr:to>
    <xdr:sp macro="" textlink="">
      <xdr:nvSpPr>
        <xdr:cNvPr id="355" name="フローチャート: 判断 354">
          <a:extLst>
            <a:ext uri="{FF2B5EF4-FFF2-40B4-BE49-F238E27FC236}">
              <a16:creationId xmlns:a16="http://schemas.microsoft.com/office/drawing/2014/main" id="{1AD1091C-11C2-4F10-8C99-286777D35EEC}"/>
            </a:ext>
          </a:extLst>
        </xdr:cNvPr>
        <xdr:cNvSpPr/>
      </xdr:nvSpPr>
      <xdr:spPr>
        <a:xfrm>
          <a:off x="6921500" y="1394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7CD04E2-F5DF-4592-9650-B9E75C8B5D8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E362EC1-4F1D-48F7-9952-B4924467A4A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A305DD2-49FF-4344-843E-0D6857B079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5B5143B-CB78-48A2-AD2A-41A1E1C55A4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61AF7AD-4DD6-45F1-B4A3-AA2F89EB630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104267</xdr:rowOff>
    </xdr:from>
    <xdr:to>
      <xdr:col>55</xdr:col>
      <xdr:colOff>50800</xdr:colOff>
      <xdr:row>79</xdr:row>
      <xdr:rowOff>34417</xdr:rowOff>
    </xdr:to>
    <xdr:sp macro="" textlink="">
      <xdr:nvSpPr>
        <xdr:cNvPr id="361" name="楕円 360">
          <a:extLst>
            <a:ext uri="{FF2B5EF4-FFF2-40B4-BE49-F238E27FC236}">
              <a16:creationId xmlns:a16="http://schemas.microsoft.com/office/drawing/2014/main" id="{B34EC0AB-CEE6-449A-A21E-E5E97F40F3EF}"/>
            </a:ext>
          </a:extLst>
        </xdr:cNvPr>
        <xdr:cNvSpPr/>
      </xdr:nvSpPr>
      <xdr:spPr>
        <a:xfrm>
          <a:off x="10426700" y="134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127144</xdr:rowOff>
    </xdr:from>
    <xdr:ext cx="469744" cy="259045"/>
    <xdr:sp macro="" textlink="">
      <xdr:nvSpPr>
        <xdr:cNvPr id="362" name="【公営住宅】&#10;一人当たり面積該当値テキスト">
          <a:extLst>
            <a:ext uri="{FF2B5EF4-FFF2-40B4-BE49-F238E27FC236}">
              <a16:creationId xmlns:a16="http://schemas.microsoft.com/office/drawing/2014/main" id="{27A3FB2D-426B-42BF-9389-4D7CB174D46C}"/>
            </a:ext>
          </a:extLst>
        </xdr:cNvPr>
        <xdr:cNvSpPr txBox="1"/>
      </xdr:nvSpPr>
      <xdr:spPr>
        <a:xfrm>
          <a:off x="10515600" y="1332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151701</xdr:rowOff>
    </xdr:from>
    <xdr:to>
      <xdr:col>50</xdr:col>
      <xdr:colOff>165100</xdr:colOff>
      <xdr:row>80</xdr:row>
      <xdr:rowOff>81851</xdr:rowOff>
    </xdr:to>
    <xdr:sp macro="" textlink="">
      <xdr:nvSpPr>
        <xdr:cNvPr id="363" name="楕円 362">
          <a:extLst>
            <a:ext uri="{FF2B5EF4-FFF2-40B4-BE49-F238E27FC236}">
              <a16:creationId xmlns:a16="http://schemas.microsoft.com/office/drawing/2014/main" id="{B645644F-10F7-44C0-BDAA-E0038534D1DF}"/>
            </a:ext>
          </a:extLst>
        </xdr:cNvPr>
        <xdr:cNvSpPr/>
      </xdr:nvSpPr>
      <xdr:spPr>
        <a:xfrm>
          <a:off x="9588500" y="136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155067</xdr:rowOff>
    </xdr:from>
    <xdr:to>
      <xdr:col>55</xdr:col>
      <xdr:colOff>0</xdr:colOff>
      <xdr:row>80</xdr:row>
      <xdr:rowOff>31051</xdr:rowOff>
    </xdr:to>
    <xdr:cxnSp macro="">
      <xdr:nvCxnSpPr>
        <xdr:cNvPr id="364" name="直線コネクタ 363">
          <a:extLst>
            <a:ext uri="{FF2B5EF4-FFF2-40B4-BE49-F238E27FC236}">
              <a16:creationId xmlns:a16="http://schemas.microsoft.com/office/drawing/2014/main" id="{14AEE086-9AFD-4ADC-956F-114B769BE878}"/>
            </a:ext>
          </a:extLst>
        </xdr:cNvPr>
        <xdr:cNvCxnSpPr/>
      </xdr:nvCxnSpPr>
      <xdr:spPr>
        <a:xfrm flipV="1">
          <a:off x="9639300" y="13528167"/>
          <a:ext cx="838200" cy="2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68263</xdr:rowOff>
    </xdr:from>
    <xdr:to>
      <xdr:col>46</xdr:col>
      <xdr:colOff>38100</xdr:colOff>
      <xdr:row>79</xdr:row>
      <xdr:rowOff>169863</xdr:rowOff>
    </xdr:to>
    <xdr:sp macro="" textlink="">
      <xdr:nvSpPr>
        <xdr:cNvPr id="365" name="楕円 364">
          <a:extLst>
            <a:ext uri="{FF2B5EF4-FFF2-40B4-BE49-F238E27FC236}">
              <a16:creationId xmlns:a16="http://schemas.microsoft.com/office/drawing/2014/main" id="{6BFD72E5-60E4-4F8E-8793-594DDAB52700}"/>
            </a:ext>
          </a:extLst>
        </xdr:cNvPr>
        <xdr:cNvSpPr/>
      </xdr:nvSpPr>
      <xdr:spPr>
        <a:xfrm>
          <a:off x="8699500" y="1361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119063</xdr:rowOff>
    </xdr:from>
    <xdr:to>
      <xdr:col>50</xdr:col>
      <xdr:colOff>114300</xdr:colOff>
      <xdr:row>80</xdr:row>
      <xdr:rowOff>31051</xdr:rowOff>
    </xdr:to>
    <xdr:cxnSp macro="">
      <xdr:nvCxnSpPr>
        <xdr:cNvPr id="366" name="直線コネクタ 365">
          <a:extLst>
            <a:ext uri="{FF2B5EF4-FFF2-40B4-BE49-F238E27FC236}">
              <a16:creationId xmlns:a16="http://schemas.microsoft.com/office/drawing/2014/main" id="{DF2890FA-5BBF-4F57-8A4B-C5305F8F8937}"/>
            </a:ext>
          </a:extLst>
        </xdr:cNvPr>
        <xdr:cNvCxnSpPr/>
      </xdr:nvCxnSpPr>
      <xdr:spPr>
        <a:xfrm>
          <a:off x="8750300" y="13663613"/>
          <a:ext cx="889000" cy="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90932</xdr:rowOff>
    </xdr:from>
    <xdr:to>
      <xdr:col>41</xdr:col>
      <xdr:colOff>101600</xdr:colOff>
      <xdr:row>80</xdr:row>
      <xdr:rowOff>21082</xdr:rowOff>
    </xdr:to>
    <xdr:sp macro="" textlink="">
      <xdr:nvSpPr>
        <xdr:cNvPr id="367" name="楕円 366">
          <a:extLst>
            <a:ext uri="{FF2B5EF4-FFF2-40B4-BE49-F238E27FC236}">
              <a16:creationId xmlns:a16="http://schemas.microsoft.com/office/drawing/2014/main" id="{D5F92616-B310-4377-AF4C-9019C9AB090B}"/>
            </a:ext>
          </a:extLst>
        </xdr:cNvPr>
        <xdr:cNvSpPr/>
      </xdr:nvSpPr>
      <xdr:spPr>
        <a:xfrm>
          <a:off x="7810500" y="136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119063</xdr:rowOff>
    </xdr:from>
    <xdr:to>
      <xdr:col>45</xdr:col>
      <xdr:colOff>177800</xdr:colOff>
      <xdr:row>79</xdr:row>
      <xdr:rowOff>141732</xdr:rowOff>
    </xdr:to>
    <xdr:cxnSp macro="">
      <xdr:nvCxnSpPr>
        <xdr:cNvPr id="368" name="直線コネクタ 367">
          <a:extLst>
            <a:ext uri="{FF2B5EF4-FFF2-40B4-BE49-F238E27FC236}">
              <a16:creationId xmlns:a16="http://schemas.microsoft.com/office/drawing/2014/main" id="{58CD9D36-1FA4-410A-A27E-DB515D036EED}"/>
            </a:ext>
          </a:extLst>
        </xdr:cNvPr>
        <xdr:cNvCxnSpPr/>
      </xdr:nvCxnSpPr>
      <xdr:spPr>
        <a:xfrm flipV="1">
          <a:off x="7861300" y="13663613"/>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101791</xdr:rowOff>
    </xdr:from>
    <xdr:to>
      <xdr:col>36</xdr:col>
      <xdr:colOff>165100</xdr:colOff>
      <xdr:row>80</xdr:row>
      <xdr:rowOff>31941</xdr:rowOff>
    </xdr:to>
    <xdr:sp macro="" textlink="">
      <xdr:nvSpPr>
        <xdr:cNvPr id="369" name="楕円 368">
          <a:extLst>
            <a:ext uri="{FF2B5EF4-FFF2-40B4-BE49-F238E27FC236}">
              <a16:creationId xmlns:a16="http://schemas.microsoft.com/office/drawing/2014/main" id="{DF445D86-9AA6-4B7A-B352-6E5722A830B1}"/>
            </a:ext>
          </a:extLst>
        </xdr:cNvPr>
        <xdr:cNvSpPr/>
      </xdr:nvSpPr>
      <xdr:spPr>
        <a:xfrm>
          <a:off x="6921500" y="1364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141732</xdr:rowOff>
    </xdr:from>
    <xdr:to>
      <xdr:col>41</xdr:col>
      <xdr:colOff>50800</xdr:colOff>
      <xdr:row>79</xdr:row>
      <xdr:rowOff>152591</xdr:rowOff>
    </xdr:to>
    <xdr:cxnSp macro="">
      <xdr:nvCxnSpPr>
        <xdr:cNvPr id="370" name="直線コネクタ 369">
          <a:extLst>
            <a:ext uri="{FF2B5EF4-FFF2-40B4-BE49-F238E27FC236}">
              <a16:creationId xmlns:a16="http://schemas.microsoft.com/office/drawing/2014/main" id="{1C013E3B-60B4-4155-90B7-C9AD69177701}"/>
            </a:ext>
          </a:extLst>
        </xdr:cNvPr>
        <xdr:cNvCxnSpPr/>
      </xdr:nvCxnSpPr>
      <xdr:spPr>
        <a:xfrm flipV="1">
          <a:off x="6972300" y="13686282"/>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102888</xdr:rowOff>
    </xdr:from>
    <xdr:ext cx="469744" cy="259045"/>
    <xdr:sp macro="" textlink="">
      <xdr:nvSpPr>
        <xdr:cNvPr id="371" name="n_1aveValue【公営住宅】&#10;一人当たり面積">
          <a:extLst>
            <a:ext uri="{FF2B5EF4-FFF2-40B4-BE49-F238E27FC236}">
              <a16:creationId xmlns:a16="http://schemas.microsoft.com/office/drawing/2014/main" id="{AB5FA21C-C0B0-43F5-A86B-3FB9B883DFD2}"/>
            </a:ext>
          </a:extLst>
        </xdr:cNvPr>
        <xdr:cNvSpPr txBox="1"/>
      </xdr:nvSpPr>
      <xdr:spPr>
        <a:xfrm>
          <a:off x="9391727" y="1399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104602</xdr:rowOff>
    </xdr:from>
    <xdr:ext cx="469744" cy="259045"/>
    <xdr:sp macro="" textlink="">
      <xdr:nvSpPr>
        <xdr:cNvPr id="372" name="n_2aveValue【公営住宅】&#10;一人当たり面積">
          <a:extLst>
            <a:ext uri="{FF2B5EF4-FFF2-40B4-BE49-F238E27FC236}">
              <a16:creationId xmlns:a16="http://schemas.microsoft.com/office/drawing/2014/main" id="{5A880A70-3B77-4B41-A6AB-5E73E996DFC7}"/>
            </a:ext>
          </a:extLst>
        </xdr:cNvPr>
        <xdr:cNvSpPr txBox="1"/>
      </xdr:nvSpPr>
      <xdr:spPr>
        <a:xfrm>
          <a:off x="8515427" y="1399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153179</xdr:rowOff>
    </xdr:from>
    <xdr:ext cx="469744" cy="259045"/>
    <xdr:sp macro="" textlink="">
      <xdr:nvSpPr>
        <xdr:cNvPr id="373" name="n_3aveValue【公営住宅】&#10;一人当たり面積">
          <a:extLst>
            <a:ext uri="{FF2B5EF4-FFF2-40B4-BE49-F238E27FC236}">
              <a16:creationId xmlns:a16="http://schemas.microsoft.com/office/drawing/2014/main" id="{4A0DBC2C-B0D8-4AEF-92C7-03693615BA1B}"/>
            </a:ext>
          </a:extLst>
        </xdr:cNvPr>
        <xdr:cNvSpPr txBox="1"/>
      </xdr:nvSpPr>
      <xdr:spPr>
        <a:xfrm>
          <a:off x="7626427" y="1404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145750</xdr:rowOff>
    </xdr:from>
    <xdr:ext cx="469744" cy="259045"/>
    <xdr:sp macro="" textlink="">
      <xdr:nvSpPr>
        <xdr:cNvPr id="374" name="n_4aveValue【公営住宅】&#10;一人当たり面積">
          <a:extLst>
            <a:ext uri="{FF2B5EF4-FFF2-40B4-BE49-F238E27FC236}">
              <a16:creationId xmlns:a16="http://schemas.microsoft.com/office/drawing/2014/main" id="{10C2F0D6-D18A-4A0D-BAD2-4DC8174948AD}"/>
            </a:ext>
          </a:extLst>
        </xdr:cNvPr>
        <xdr:cNvSpPr txBox="1"/>
      </xdr:nvSpPr>
      <xdr:spPr>
        <a:xfrm>
          <a:off x="6737427" y="1403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98378</xdr:rowOff>
    </xdr:from>
    <xdr:ext cx="469744" cy="259045"/>
    <xdr:sp macro="" textlink="">
      <xdr:nvSpPr>
        <xdr:cNvPr id="375" name="n_1mainValue【公営住宅】&#10;一人当たり面積">
          <a:extLst>
            <a:ext uri="{FF2B5EF4-FFF2-40B4-BE49-F238E27FC236}">
              <a16:creationId xmlns:a16="http://schemas.microsoft.com/office/drawing/2014/main" id="{4AC6539E-E90D-4695-A78B-FC7BD84462EF}"/>
            </a:ext>
          </a:extLst>
        </xdr:cNvPr>
        <xdr:cNvSpPr txBox="1"/>
      </xdr:nvSpPr>
      <xdr:spPr>
        <a:xfrm>
          <a:off x="9391727" y="1347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14940</xdr:rowOff>
    </xdr:from>
    <xdr:ext cx="469744" cy="259045"/>
    <xdr:sp macro="" textlink="">
      <xdr:nvSpPr>
        <xdr:cNvPr id="376" name="n_2mainValue【公営住宅】&#10;一人当たり面積">
          <a:extLst>
            <a:ext uri="{FF2B5EF4-FFF2-40B4-BE49-F238E27FC236}">
              <a16:creationId xmlns:a16="http://schemas.microsoft.com/office/drawing/2014/main" id="{1F202104-F72B-4E7C-B91C-0285804CFAE6}"/>
            </a:ext>
          </a:extLst>
        </xdr:cNvPr>
        <xdr:cNvSpPr txBox="1"/>
      </xdr:nvSpPr>
      <xdr:spPr>
        <a:xfrm>
          <a:off x="8515427" y="1338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37609</xdr:rowOff>
    </xdr:from>
    <xdr:ext cx="469744" cy="259045"/>
    <xdr:sp macro="" textlink="">
      <xdr:nvSpPr>
        <xdr:cNvPr id="377" name="n_3mainValue【公営住宅】&#10;一人当たり面積">
          <a:extLst>
            <a:ext uri="{FF2B5EF4-FFF2-40B4-BE49-F238E27FC236}">
              <a16:creationId xmlns:a16="http://schemas.microsoft.com/office/drawing/2014/main" id="{5EE56EF3-EDC6-40AA-B604-EB1AD2CBCFE6}"/>
            </a:ext>
          </a:extLst>
        </xdr:cNvPr>
        <xdr:cNvSpPr txBox="1"/>
      </xdr:nvSpPr>
      <xdr:spPr>
        <a:xfrm>
          <a:off x="7626427" y="1341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48468</xdr:rowOff>
    </xdr:from>
    <xdr:ext cx="469744" cy="259045"/>
    <xdr:sp macro="" textlink="">
      <xdr:nvSpPr>
        <xdr:cNvPr id="378" name="n_4mainValue【公営住宅】&#10;一人当たり面積">
          <a:extLst>
            <a:ext uri="{FF2B5EF4-FFF2-40B4-BE49-F238E27FC236}">
              <a16:creationId xmlns:a16="http://schemas.microsoft.com/office/drawing/2014/main" id="{4B078C28-4373-41A0-9A12-81716BCE8131}"/>
            </a:ext>
          </a:extLst>
        </xdr:cNvPr>
        <xdr:cNvSpPr txBox="1"/>
      </xdr:nvSpPr>
      <xdr:spPr>
        <a:xfrm>
          <a:off x="6737427" y="1342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E403F4E2-F9CF-4200-83C1-7B379A9E0C3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25CC81B-3FDC-43A7-8482-69D215A4FAD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76356FC-1F81-4593-B3B5-8BFEFAEB2EE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185B6053-76DE-4265-8344-F4035AA3B67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E8C02BC0-FDE3-4541-AC2F-3C777F7369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D367CEF-1B29-43CB-A515-B4390ADB690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3A9D5698-37A1-4537-B9E0-C48F6CBD9FA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EB840BF-3D0D-4CEE-8828-F8070A6F8CC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14DA1C52-2F8A-4BBE-8503-190C909CFFA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79DE5EE-17AD-47DF-AD90-C667B6DE202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FFC7042C-D02E-44EF-9790-8D1E542B11A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C6C65E6F-CF96-4CBC-AFE0-F21A65C1D0A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B91FF065-15D9-467B-8CAB-91C4EF04B0E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7A73CF28-D29A-453C-A3BC-B46BA91D0A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CDAFF4A6-0C68-4C10-B9B9-E1E8DA66A6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34A70E0B-622A-4DCA-9112-EB5C4DF3692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64948FAA-E061-41E0-A9E2-0065BE3B52A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85D5D6EE-DEAC-4294-8F8A-A6E5FA8FA5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70BAF6D-2E68-409A-870F-040AF7ACF53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EA3E2E5E-3098-4D38-971C-3A496B90EB9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A4B1DC5C-B95B-4988-98A0-EC0BB6AA12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5AAB3949-ED32-4887-A7A0-B8613BA0F8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628498AD-A858-4C71-9533-B6F96A12672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99F3842E-C271-449A-A914-2AC780029B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B2B26643-186E-4754-91FC-D30C0654BEB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1C2CCE5-4DE9-4C14-BC25-DCA424B88F5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3F86DD95-AF16-43F4-B4F5-1722D402E41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FD94CF58-5C39-4E9C-90D3-36445EF587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209ADEC8-EE6E-4BA0-9C46-63EBFD4C3BE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616BC46B-085D-4ED4-9AD9-D53E7124B68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6166F5F4-C93C-452D-8F05-1AF17F17778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A225DF9E-F74F-4332-8F7A-61054287645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FB6EE677-6E06-44F0-9F20-453A7FF738A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4BE0FBC7-5030-4226-A0F3-5AB89EB2F45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AC8C6290-1BBC-4C66-9B7A-29114B8BD72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BD363B25-594E-43CA-9F91-7297AF01450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A9155ECA-1BFD-456C-8D3F-2F03AD0746E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8952BC6F-C27A-4ED0-A3CA-0F853AD04D5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E5DE0633-9205-480F-B7E6-A03AB89262B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7892296A-8E83-4C0B-A42B-3B84DD89112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3512D73E-BF2E-4B8D-9BED-E51572DC276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AB23634-0791-4230-B61F-CD3728951967}"/>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FE482BF5-0FE0-428E-BDDE-E657B783C32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11E00E48-8CC3-4EC4-98AB-0FDA5ADDFFF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8610258A-445E-4FE5-B5BE-6A6329F54DD9}"/>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a:extLst>
            <a:ext uri="{FF2B5EF4-FFF2-40B4-BE49-F238E27FC236}">
              <a16:creationId xmlns:a16="http://schemas.microsoft.com/office/drawing/2014/main" id="{3E5F2617-C8C5-4F07-A850-6B4676205260}"/>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24FEAF45-C1ED-4295-87F1-30123219CD62}"/>
            </a:ext>
          </a:extLst>
        </xdr:cNvPr>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a:extLst>
            <a:ext uri="{FF2B5EF4-FFF2-40B4-BE49-F238E27FC236}">
              <a16:creationId xmlns:a16="http://schemas.microsoft.com/office/drawing/2014/main" id="{B7DAF436-081E-461A-B110-B3FB9FF5522E}"/>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7" name="フローチャート: 判断 426">
          <a:extLst>
            <a:ext uri="{FF2B5EF4-FFF2-40B4-BE49-F238E27FC236}">
              <a16:creationId xmlns:a16="http://schemas.microsoft.com/office/drawing/2014/main" id="{A7AC56F2-B8BA-4D80-93CA-31C3F312E7C4}"/>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8" name="フローチャート: 判断 427">
          <a:extLst>
            <a:ext uri="{FF2B5EF4-FFF2-40B4-BE49-F238E27FC236}">
              <a16:creationId xmlns:a16="http://schemas.microsoft.com/office/drawing/2014/main" id="{FD425194-58F4-4946-9ED1-7B858772E6BD}"/>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29" name="フローチャート: 判断 428">
          <a:extLst>
            <a:ext uri="{FF2B5EF4-FFF2-40B4-BE49-F238E27FC236}">
              <a16:creationId xmlns:a16="http://schemas.microsoft.com/office/drawing/2014/main" id="{B3CD76E0-CFD3-4610-B1F2-EE456735EA97}"/>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0" name="フローチャート: 判断 429">
          <a:extLst>
            <a:ext uri="{FF2B5EF4-FFF2-40B4-BE49-F238E27FC236}">
              <a16:creationId xmlns:a16="http://schemas.microsoft.com/office/drawing/2014/main" id="{0A22A696-4E7D-4F63-8D64-CC17D1442E58}"/>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348BAFD-1BE5-4A3E-B8D1-3F3005B186C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42D9F2B-5908-4E8D-9D39-A16A903A4D8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C7E0CA8-1F64-4D70-8235-D453D6E1481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E392A22-E024-45A5-B9D3-C2FE0924886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F5B5408-604D-466D-9C4E-A99A34FA621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10704</xdr:rowOff>
    </xdr:from>
    <xdr:to>
      <xdr:col>85</xdr:col>
      <xdr:colOff>177800</xdr:colOff>
      <xdr:row>35</xdr:row>
      <xdr:rowOff>112304</xdr:rowOff>
    </xdr:to>
    <xdr:sp macro="" textlink="">
      <xdr:nvSpPr>
        <xdr:cNvPr id="436" name="楕円 435">
          <a:extLst>
            <a:ext uri="{FF2B5EF4-FFF2-40B4-BE49-F238E27FC236}">
              <a16:creationId xmlns:a16="http://schemas.microsoft.com/office/drawing/2014/main" id="{0A729506-322A-45AD-8A61-EB3B68072FAF}"/>
            </a:ext>
          </a:extLst>
        </xdr:cNvPr>
        <xdr:cNvSpPr/>
      </xdr:nvSpPr>
      <xdr:spPr>
        <a:xfrm>
          <a:off x="162687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33581</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4445B06B-5D82-4F78-84EF-B0FEDB163B11}"/>
            </a:ext>
          </a:extLst>
        </xdr:cNvPr>
        <xdr:cNvSpPr txBox="1"/>
      </xdr:nvSpPr>
      <xdr:spPr>
        <a:xfrm>
          <a:off x="16357600" y="586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115207</xdr:rowOff>
    </xdr:from>
    <xdr:to>
      <xdr:col>81</xdr:col>
      <xdr:colOff>101600</xdr:colOff>
      <xdr:row>35</xdr:row>
      <xdr:rowOff>45357</xdr:rowOff>
    </xdr:to>
    <xdr:sp macro="" textlink="">
      <xdr:nvSpPr>
        <xdr:cNvPr id="438" name="楕円 437">
          <a:extLst>
            <a:ext uri="{FF2B5EF4-FFF2-40B4-BE49-F238E27FC236}">
              <a16:creationId xmlns:a16="http://schemas.microsoft.com/office/drawing/2014/main" id="{5D4043E4-D3AB-47B0-93F1-FCC683E221B0}"/>
            </a:ext>
          </a:extLst>
        </xdr:cNvPr>
        <xdr:cNvSpPr/>
      </xdr:nvSpPr>
      <xdr:spPr>
        <a:xfrm>
          <a:off x="15430500" y="59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166007</xdr:rowOff>
    </xdr:from>
    <xdr:to>
      <xdr:col>85</xdr:col>
      <xdr:colOff>127000</xdr:colOff>
      <xdr:row>35</xdr:row>
      <xdr:rowOff>61504</xdr:rowOff>
    </xdr:to>
    <xdr:cxnSp macro="">
      <xdr:nvCxnSpPr>
        <xdr:cNvPr id="439" name="直線コネクタ 438">
          <a:extLst>
            <a:ext uri="{FF2B5EF4-FFF2-40B4-BE49-F238E27FC236}">
              <a16:creationId xmlns:a16="http://schemas.microsoft.com/office/drawing/2014/main" id="{C2BAD440-8288-4E50-993A-185E1D07A4A3}"/>
            </a:ext>
          </a:extLst>
        </xdr:cNvPr>
        <xdr:cNvCxnSpPr/>
      </xdr:nvCxnSpPr>
      <xdr:spPr>
        <a:xfrm>
          <a:off x="15481300" y="599530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40" name="楕円 439">
          <a:extLst>
            <a:ext uri="{FF2B5EF4-FFF2-40B4-BE49-F238E27FC236}">
              <a16:creationId xmlns:a16="http://schemas.microsoft.com/office/drawing/2014/main" id="{0B0938EF-1D36-4C20-A5A3-7BF0AADBD219}"/>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166007</xdr:rowOff>
    </xdr:from>
    <xdr:to>
      <xdr:col>81</xdr:col>
      <xdr:colOff>50800</xdr:colOff>
      <xdr:row>42</xdr:row>
      <xdr:rowOff>92528</xdr:rowOff>
    </xdr:to>
    <xdr:cxnSp macro="">
      <xdr:nvCxnSpPr>
        <xdr:cNvPr id="441" name="直線コネクタ 440">
          <a:extLst>
            <a:ext uri="{FF2B5EF4-FFF2-40B4-BE49-F238E27FC236}">
              <a16:creationId xmlns:a16="http://schemas.microsoft.com/office/drawing/2014/main" id="{7136E626-FB76-4EE1-8FFA-26F920127D77}"/>
            </a:ext>
          </a:extLst>
        </xdr:cNvPr>
        <xdr:cNvCxnSpPr/>
      </xdr:nvCxnSpPr>
      <xdr:spPr>
        <a:xfrm flipV="1">
          <a:off x="14592300" y="5995307"/>
          <a:ext cx="889000" cy="12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2" name="楕円 441">
          <a:extLst>
            <a:ext uri="{FF2B5EF4-FFF2-40B4-BE49-F238E27FC236}">
              <a16:creationId xmlns:a16="http://schemas.microsoft.com/office/drawing/2014/main" id="{C7869F0B-6DBD-4EC6-8DAA-0ED212403799}"/>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3" name="直線コネクタ 442">
          <a:extLst>
            <a:ext uri="{FF2B5EF4-FFF2-40B4-BE49-F238E27FC236}">
              <a16:creationId xmlns:a16="http://schemas.microsoft.com/office/drawing/2014/main" id="{1A5FA434-4001-469C-975F-C42A87145885}"/>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4" name="楕円 443">
          <a:extLst>
            <a:ext uri="{FF2B5EF4-FFF2-40B4-BE49-F238E27FC236}">
              <a16:creationId xmlns:a16="http://schemas.microsoft.com/office/drawing/2014/main" id="{3DE5D1B4-3660-442B-93B6-F304DC994907}"/>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5" name="直線コネクタ 444">
          <a:extLst>
            <a:ext uri="{FF2B5EF4-FFF2-40B4-BE49-F238E27FC236}">
              <a16:creationId xmlns:a16="http://schemas.microsoft.com/office/drawing/2014/main" id="{B80B4579-150F-4F62-8BD1-CDAEE74BFDE9}"/>
            </a:ext>
          </a:extLst>
        </xdr:cNvPr>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D6DA6D9B-1561-4E66-9194-525D632C9A7A}"/>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4373F06E-091A-46D7-A087-D65360A4077D}"/>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55848BD1-2CDD-4CEA-9A90-A58A35AAB2CC}"/>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BFB24D49-B572-4F54-97DF-D4A9BE7E0691}"/>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61884</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AB68338-15B4-41AD-BE20-A38CA96DB07A}"/>
            </a:ext>
          </a:extLst>
        </xdr:cNvPr>
        <xdr:cNvSpPr txBox="1"/>
      </xdr:nvSpPr>
      <xdr:spPr>
        <a:xfrm>
          <a:off x="15266044" y="571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51" name="n_2mainValue【認定こども園・幼稚園・保育所】&#10;有形固定資産減価償却率">
          <a:extLst>
            <a:ext uri="{FF2B5EF4-FFF2-40B4-BE49-F238E27FC236}">
              <a16:creationId xmlns:a16="http://schemas.microsoft.com/office/drawing/2014/main" id="{A7A02ECD-D333-4992-80BF-6DB90D0DE436}"/>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2" name="n_3mainValue【認定こども園・幼稚園・保育所】&#10;有形固定資産減価償却率">
          <a:extLst>
            <a:ext uri="{FF2B5EF4-FFF2-40B4-BE49-F238E27FC236}">
              <a16:creationId xmlns:a16="http://schemas.microsoft.com/office/drawing/2014/main" id="{612408C0-5623-4DC0-B136-0396D7D78A95}"/>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3" name="n_4mainValue【認定こども園・幼稚園・保育所】&#10;有形固定資産減価償却率">
          <a:extLst>
            <a:ext uri="{FF2B5EF4-FFF2-40B4-BE49-F238E27FC236}">
              <a16:creationId xmlns:a16="http://schemas.microsoft.com/office/drawing/2014/main" id="{AE807B67-AE11-4959-90B9-8A5D68DBB5F2}"/>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225871B1-0C46-4B33-BC0F-326642FAD62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13B00E68-34BC-4F10-BD14-30D4CFEFE58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F8F2A630-C6D9-4A3A-9FAA-8FDEE8B79BA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3CE5BF04-9CEE-4FF5-AD1D-B2B32100E41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838519ED-9D49-4C80-B052-5597BA9ED7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8C24CC4A-AC83-4E12-AE57-348C7700F5F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54847E97-A05F-448A-9459-8461DBF3C78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A6A209DE-651F-405B-B68D-F0872E2866E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39AA029B-78BB-4B27-8184-C2C38AE5EFC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90F26C38-A49B-4BC2-8610-FCD62BE0A9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6356F5AC-A8A1-42C6-8511-2E63E867BB5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F351BDAA-9FB3-4E7E-9395-E6DE98312C6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7BAF45D4-2363-4B4B-A2FC-87834A32A14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61CFB6BC-D5D7-43BE-B98D-C4848C532B6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EC6AEB7F-3DD5-4BC0-92DF-A0B374BA508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B425DA37-8305-4E67-8447-7B40F2984B9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559EFBA7-9FBC-477F-9BAF-1A5EDD059AF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577BB8CF-6113-40C4-9A60-D84F6C3BA04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663A4BD0-08EC-458A-A79E-89BCEF6F2C3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6F883D7D-A70C-4719-A659-86E6C40247D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57193C83-0175-4D95-944A-4760BAD10C7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E19B1EF4-95B3-4485-83FB-494106216C2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60110C44-7741-42F9-AFB9-31EC434B70A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1D2A557-2677-4C86-B3CA-ABE3C8B90A1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D128FB4E-98BC-4CCB-B9D7-B34CE21DDE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a:extLst>
            <a:ext uri="{FF2B5EF4-FFF2-40B4-BE49-F238E27FC236}">
              <a16:creationId xmlns:a16="http://schemas.microsoft.com/office/drawing/2014/main" id="{50B17474-CE9D-421D-8C09-EB6539317BC3}"/>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EBD592D-7866-4158-8FC1-07F014AEBA91}"/>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a:extLst>
            <a:ext uri="{FF2B5EF4-FFF2-40B4-BE49-F238E27FC236}">
              <a16:creationId xmlns:a16="http://schemas.microsoft.com/office/drawing/2014/main" id="{4C4E962F-E977-442A-8CC0-B7E0DD444592}"/>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CE59CCA5-34C1-4841-A29B-3458A20F67B0}"/>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a:extLst>
            <a:ext uri="{FF2B5EF4-FFF2-40B4-BE49-F238E27FC236}">
              <a16:creationId xmlns:a16="http://schemas.microsoft.com/office/drawing/2014/main" id="{CD2F1E46-19E1-4C85-B6B4-0671579BCD2E}"/>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ABE07A7C-9B55-402B-B9D9-A20F6A8C1D8A}"/>
            </a:ext>
          </a:extLst>
        </xdr:cNvPr>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a:extLst>
            <a:ext uri="{FF2B5EF4-FFF2-40B4-BE49-F238E27FC236}">
              <a16:creationId xmlns:a16="http://schemas.microsoft.com/office/drawing/2014/main" id="{39DCDB58-25F2-44C6-941D-5619D24E0EC7}"/>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86" name="フローチャート: 判断 485">
          <a:extLst>
            <a:ext uri="{FF2B5EF4-FFF2-40B4-BE49-F238E27FC236}">
              <a16:creationId xmlns:a16="http://schemas.microsoft.com/office/drawing/2014/main" id="{B301379E-F021-44D0-B478-E1D15945572A}"/>
            </a:ext>
          </a:extLst>
        </xdr:cNvPr>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7" name="フローチャート: 判断 486">
          <a:extLst>
            <a:ext uri="{FF2B5EF4-FFF2-40B4-BE49-F238E27FC236}">
              <a16:creationId xmlns:a16="http://schemas.microsoft.com/office/drawing/2014/main" id="{11AD6133-FEB0-48DC-A53E-71A53690F03B}"/>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88" name="フローチャート: 判断 487">
          <a:extLst>
            <a:ext uri="{FF2B5EF4-FFF2-40B4-BE49-F238E27FC236}">
              <a16:creationId xmlns:a16="http://schemas.microsoft.com/office/drawing/2014/main" id="{55D08BEF-23F1-4894-8BCE-C06372366F78}"/>
            </a:ext>
          </a:extLst>
        </xdr:cNvPr>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89" name="フローチャート: 判断 488">
          <a:extLst>
            <a:ext uri="{FF2B5EF4-FFF2-40B4-BE49-F238E27FC236}">
              <a16:creationId xmlns:a16="http://schemas.microsoft.com/office/drawing/2014/main" id="{47F72476-CC18-4F47-B4AC-50D11FD0C86C}"/>
            </a:ext>
          </a:extLst>
        </xdr:cNvPr>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007F4E7-2A6D-459F-88CE-2DBC253FE1D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BDE7032-B331-40CF-8D46-1F4BE367DA1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D2A792F2-5A56-480D-87DE-CC4684ACDDC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E02A2585-3272-47C9-9BC1-D6441616B1D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CBF23D22-174D-4F00-A74B-9D83BC60D5D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1996</xdr:rowOff>
    </xdr:from>
    <xdr:to>
      <xdr:col>116</xdr:col>
      <xdr:colOff>114300</xdr:colOff>
      <xdr:row>35</xdr:row>
      <xdr:rowOff>103596</xdr:rowOff>
    </xdr:to>
    <xdr:sp macro="" textlink="">
      <xdr:nvSpPr>
        <xdr:cNvPr id="495" name="楕円 494">
          <a:extLst>
            <a:ext uri="{FF2B5EF4-FFF2-40B4-BE49-F238E27FC236}">
              <a16:creationId xmlns:a16="http://schemas.microsoft.com/office/drawing/2014/main" id="{3D63B2C9-544A-4FD3-A146-B7F061DA86E8}"/>
            </a:ext>
          </a:extLst>
        </xdr:cNvPr>
        <xdr:cNvSpPr/>
      </xdr:nvSpPr>
      <xdr:spPr>
        <a:xfrm>
          <a:off x="22110700" y="60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24873</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78E455ED-B6F0-4425-B933-7D785920ACA5}"/>
            </a:ext>
          </a:extLst>
        </xdr:cNvPr>
        <xdr:cNvSpPr txBox="1"/>
      </xdr:nvSpPr>
      <xdr:spPr>
        <a:xfrm>
          <a:off x="22199600" y="585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92891</xdr:rowOff>
    </xdr:from>
    <xdr:to>
      <xdr:col>112</xdr:col>
      <xdr:colOff>38100</xdr:colOff>
      <xdr:row>39</xdr:row>
      <xdr:rowOff>23041</xdr:rowOff>
    </xdr:to>
    <xdr:sp macro="" textlink="">
      <xdr:nvSpPr>
        <xdr:cNvPr id="497" name="楕円 496">
          <a:extLst>
            <a:ext uri="{FF2B5EF4-FFF2-40B4-BE49-F238E27FC236}">
              <a16:creationId xmlns:a16="http://schemas.microsoft.com/office/drawing/2014/main" id="{F38FF917-3DDE-4647-AC4B-FBE3A090D32C}"/>
            </a:ext>
          </a:extLst>
        </xdr:cNvPr>
        <xdr:cNvSpPr/>
      </xdr:nvSpPr>
      <xdr:spPr>
        <a:xfrm>
          <a:off x="21272500" y="660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52796</xdr:rowOff>
    </xdr:from>
    <xdr:to>
      <xdr:col>116</xdr:col>
      <xdr:colOff>63500</xdr:colOff>
      <xdr:row>38</xdr:row>
      <xdr:rowOff>143691</xdr:rowOff>
    </xdr:to>
    <xdr:cxnSp macro="">
      <xdr:nvCxnSpPr>
        <xdr:cNvPr id="498" name="直線コネクタ 497">
          <a:extLst>
            <a:ext uri="{FF2B5EF4-FFF2-40B4-BE49-F238E27FC236}">
              <a16:creationId xmlns:a16="http://schemas.microsoft.com/office/drawing/2014/main" id="{9140DBB9-3CC2-473E-8DBF-D419E32638DC}"/>
            </a:ext>
          </a:extLst>
        </xdr:cNvPr>
        <xdr:cNvCxnSpPr/>
      </xdr:nvCxnSpPr>
      <xdr:spPr>
        <a:xfrm flipV="1">
          <a:off x="21323300" y="6053546"/>
          <a:ext cx="838200" cy="6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104866</xdr:rowOff>
    </xdr:from>
    <xdr:to>
      <xdr:col>107</xdr:col>
      <xdr:colOff>101600</xdr:colOff>
      <xdr:row>39</xdr:row>
      <xdr:rowOff>35016</xdr:rowOff>
    </xdr:to>
    <xdr:sp macro="" textlink="">
      <xdr:nvSpPr>
        <xdr:cNvPr id="499" name="楕円 498">
          <a:extLst>
            <a:ext uri="{FF2B5EF4-FFF2-40B4-BE49-F238E27FC236}">
              <a16:creationId xmlns:a16="http://schemas.microsoft.com/office/drawing/2014/main" id="{43E154B5-2B94-442E-A46C-539271F4742F}"/>
            </a:ext>
          </a:extLst>
        </xdr:cNvPr>
        <xdr:cNvSpPr/>
      </xdr:nvSpPr>
      <xdr:spPr>
        <a:xfrm>
          <a:off x="20383500" y="66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143691</xdr:rowOff>
    </xdr:from>
    <xdr:to>
      <xdr:col>111</xdr:col>
      <xdr:colOff>177800</xdr:colOff>
      <xdr:row>38</xdr:row>
      <xdr:rowOff>155666</xdr:rowOff>
    </xdr:to>
    <xdr:cxnSp macro="">
      <xdr:nvCxnSpPr>
        <xdr:cNvPr id="500" name="直線コネクタ 499">
          <a:extLst>
            <a:ext uri="{FF2B5EF4-FFF2-40B4-BE49-F238E27FC236}">
              <a16:creationId xmlns:a16="http://schemas.microsoft.com/office/drawing/2014/main" id="{76C77D51-E69C-4492-83ED-373270BE6942}"/>
            </a:ext>
          </a:extLst>
        </xdr:cNvPr>
        <xdr:cNvCxnSpPr/>
      </xdr:nvCxnSpPr>
      <xdr:spPr>
        <a:xfrm flipV="1">
          <a:off x="20434300" y="6658791"/>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111397</xdr:rowOff>
    </xdr:from>
    <xdr:to>
      <xdr:col>102</xdr:col>
      <xdr:colOff>165100</xdr:colOff>
      <xdr:row>39</xdr:row>
      <xdr:rowOff>41547</xdr:rowOff>
    </xdr:to>
    <xdr:sp macro="" textlink="">
      <xdr:nvSpPr>
        <xdr:cNvPr id="501" name="楕円 500">
          <a:extLst>
            <a:ext uri="{FF2B5EF4-FFF2-40B4-BE49-F238E27FC236}">
              <a16:creationId xmlns:a16="http://schemas.microsoft.com/office/drawing/2014/main" id="{0BE8DF0D-C67A-4994-85D9-35CF7972056D}"/>
            </a:ext>
          </a:extLst>
        </xdr:cNvPr>
        <xdr:cNvSpPr/>
      </xdr:nvSpPr>
      <xdr:spPr>
        <a:xfrm>
          <a:off x="19494500" y="66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155666</xdr:rowOff>
    </xdr:from>
    <xdr:to>
      <xdr:col>107</xdr:col>
      <xdr:colOff>50800</xdr:colOff>
      <xdr:row>38</xdr:row>
      <xdr:rowOff>162197</xdr:rowOff>
    </xdr:to>
    <xdr:cxnSp macro="">
      <xdr:nvCxnSpPr>
        <xdr:cNvPr id="502" name="直線コネクタ 501">
          <a:extLst>
            <a:ext uri="{FF2B5EF4-FFF2-40B4-BE49-F238E27FC236}">
              <a16:creationId xmlns:a16="http://schemas.microsoft.com/office/drawing/2014/main" id="{90A468F2-DD20-41AA-B1AA-A150F61D154F}"/>
            </a:ext>
          </a:extLst>
        </xdr:cNvPr>
        <xdr:cNvCxnSpPr/>
      </xdr:nvCxnSpPr>
      <xdr:spPr>
        <a:xfrm flipV="1">
          <a:off x="19545300" y="66707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126637</xdr:rowOff>
    </xdr:from>
    <xdr:to>
      <xdr:col>98</xdr:col>
      <xdr:colOff>38100</xdr:colOff>
      <xdr:row>39</xdr:row>
      <xdr:rowOff>56787</xdr:rowOff>
    </xdr:to>
    <xdr:sp macro="" textlink="">
      <xdr:nvSpPr>
        <xdr:cNvPr id="503" name="楕円 502">
          <a:extLst>
            <a:ext uri="{FF2B5EF4-FFF2-40B4-BE49-F238E27FC236}">
              <a16:creationId xmlns:a16="http://schemas.microsoft.com/office/drawing/2014/main" id="{4B63569D-750C-4505-9A8D-C87223FFCF0F}"/>
            </a:ext>
          </a:extLst>
        </xdr:cNvPr>
        <xdr:cNvSpPr/>
      </xdr:nvSpPr>
      <xdr:spPr>
        <a:xfrm>
          <a:off x="18605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162197</xdr:rowOff>
    </xdr:from>
    <xdr:to>
      <xdr:col>102</xdr:col>
      <xdr:colOff>114300</xdr:colOff>
      <xdr:row>39</xdr:row>
      <xdr:rowOff>5987</xdr:rowOff>
    </xdr:to>
    <xdr:cxnSp macro="">
      <xdr:nvCxnSpPr>
        <xdr:cNvPr id="504" name="直線コネクタ 503">
          <a:extLst>
            <a:ext uri="{FF2B5EF4-FFF2-40B4-BE49-F238E27FC236}">
              <a16:creationId xmlns:a16="http://schemas.microsoft.com/office/drawing/2014/main" id="{18F738A3-4C0E-4A6A-A960-53253347E8CB}"/>
            </a:ext>
          </a:extLst>
        </xdr:cNvPr>
        <xdr:cNvCxnSpPr/>
      </xdr:nvCxnSpPr>
      <xdr:spPr>
        <a:xfrm flipV="1">
          <a:off x="18656300" y="667729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20155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927A2968-0AD9-40F8-AF95-81ACFB3659BE}"/>
            </a:ext>
          </a:extLst>
        </xdr:cNvPr>
        <xdr:cNvSpPr txBox="1"/>
      </xdr:nvSpPr>
      <xdr:spPr>
        <a:xfrm>
          <a:off x="210757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A74ADC4C-F5DD-4EFA-9554-378875258707}"/>
            </a:ext>
          </a:extLst>
        </xdr:cNvPr>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37573</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62C0CCBB-446A-41E1-B11E-9DF95E839734}"/>
            </a:ext>
          </a:extLst>
        </xdr:cNvPr>
        <xdr:cNvSpPr txBox="1"/>
      </xdr:nvSpPr>
      <xdr:spPr>
        <a:xfrm>
          <a:off x="19310427" y="689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28864</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F3C883A-9D25-488E-8AEE-BC0F5DB8B2F0}"/>
            </a:ext>
          </a:extLst>
        </xdr:cNvPr>
        <xdr:cNvSpPr txBox="1"/>
      </xdr:nvSpPr>
      <xdr:spPr>
        <a:xfrm>
          <a:off x="18421427" y="688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39569</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8174BDA2-981F-4C4A-95B7-4B6A01E16DC3}"/>
            </a:ext>
          </a:extLst>
        </xdr:cNvPr>
        <xdr:cNvSpPr txBox="1"/>
      </xdr:nvSpPr>
      <xdr:spPr>
        <a:xfrm>
          <a:off x="21075727" y="63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51543</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ADA1C5AC-410B-4932-8E20-504F85B5FE66}"/>
            </a:ext>
          </a:extLst>
        </xdr:cNvPr>
        <xdr:cNvSpPr txBox="1"/>
      </xdr:nvSpPr>
      <xdr:spPr>
        <a:xfrm>
          <a:off x="20199427" y="6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58074</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481B9E1A-19CF-453F-8CBE-E93E0246EE9B}"/>
            </a:ext>
          </a:extLst>
        </xdr:cNvPr>
        <xdr:cNvSpPr txBox="1"/>
      </xdr:nvSpPr>
      <xdr:spPr>
        <a:xfrm>
          <a:off x="19310427" y="640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73314</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75AB254D-0159-4E11-809B-88F3ABC09648}"/>
            </a:ext>
          </a:extLst>
        </xdr:cNvPr>
        <xdr:cNvSpPr txBox="1"/>
      </xdr:nvSpPr>
      <xdr:spPr>
        <a:xfrm>
          <a:off x="184214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AD12BB3B-35D8-4591-843D-A2FA56DEA7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69EA06EB-E1D2-4975-B825-F0FE067F973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BE5051DD-D8F3-4F44-9444-DCF113D6AC7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7D556037-061C-4EDE-842B-2772C7B0154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48725689-3410-4B0B-8C3F-92BA0CAB709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649993D1-B3E6-45E8-BAAE-408839B7833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C17816E3-F5E6-4E18-9062-585004F99F4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84CEA149-825F-4C27-8502-3A3DC18F3A3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9908BC7C-1355-4950-8FF8-0799908BE6C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BB38138D-2E53-43A4-8634-768DBF6C3BB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77748B7D-3CE6-4049-B804-1C34B45F5DE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261E3784-6D6A-49F8-8750-66352081760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62A44409-5A28-49A7-BA49-0B8CEA62B0C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7D147C03-1CBB-4108-909F-3C2E0A2EBDC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EC550EF1-102C-44C3-8276-78AF69C6B1F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8A14D752-BFF4-4DEE-83B6-4D34A62A948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46368A7F-E4D6-4218-8630-913FE977F3D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3860D865-FECB-463A-BF46-A1E4C69A905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3AE6AC14-3AA5-40F1-A067-1F6A6D98754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E74EAD7B-7332-44F7-82CE-A0CA85A5BD5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79AD52CD-00E3-4ABE-97FD-DBD7ECD3233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4E21BE8A-0443-4CDC-9EA6-E0365999C8B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4CB3CD7F-604A-4258-974B-D9635A2EDE8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787BF701-116E-4DB8-A94E-C736B788F39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a:extLst>
            <a:ext uri="{FF2B5EF4-FFF2-40B4-BE49-F238E27FC236}">
              <a16:creationId xmlns:a16="http://schemas.microsoft.com/office/drawing/2014/main" id="{C5268C72-43F3-4844-A149-CBDACEA5C533}"/>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EF666E49-D018-4FB1-A653-CCE18FC54CDC}"/>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a:extLst>
            <a:ext uri="{FF2B5EF4-FFF2-40B4-BE49-F238E27FC236}">
              <a16:creationId xmlns:a16="http://schemas.microsoft.com/office/drawing/2014/main" id="{C9BD5C24-3068-4446-8E67-8DD5D61F4579}"/>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F249A7C-13B0-4E51-87EB-BF6E40BD95A9}"/>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a:extLst>
            <a:ext uri="{FF2B5EF4-FFF2-40B4-BE49-F238E27FC236}">
              <a16:creationId xmlns:a16="http://schemas.microsoft.com/office/drawing/2014/main" id="{B14064F4-3D4A-48CB-8880-A43CCA4955B4}"/>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32E2C3C9-B81F-487E-A37E-B93E1BA7C7B9}"/>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4F31188B-5FE6-44D6-8F90-A2B6A2FADEEF}"/>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44" name="フローチャート: 判断 543">
          <a:extLst>
            <a:ext uri="{FF2B5EF4-FFF2-40B4-BE49-F238E27FC236}">
              <a16:creationId xmlns:a16="http://schemas.microsoft.com/office/drawing/2014/main" id="{68244B8D-769E-42C8-B307-9C6B8BDD479D}"/>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45" name="フローチャート: 判断 544">
          <a:extLst>
            <a:ext uri="{FF2B5EF4-FFF2-40B4-BE49-F238E27FC236}">
              <a16:creationId xmlns:a16="http://schemas.microsoft.com/office/drawing/2014/main" id="{9A785493-EB6D-4036-BA58-5229B58BFBF0}"/>
            </a:ext>
          </a:extLst>
        </xdr:cNvPr>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546" name="フローチャート: 判断 545">
          <a:extLst>
            <a:ext uri="{FF2B5EF4-FFF2-40B4-BE49-F238E27FC236}">
              <a16:creationId xmlns:a16="http://schemas.microsoft.com/office/drawing/2014/main" id="{41007C1F-ED78-4457-8A04-CC9191BB65F7}"/>
            </a:ext>
          </a:extLst>
        </xdr:cNvPr>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547" name="フローチャート: 判断 546">
          <a:extLst>
            <a:ext uri="{FF2B5EF4-FFF2-40B4-BE49-F238E27FC236}">
              <a16:creationId xmlns:a16="http://schemas.microsoft.com/office/drawing/2014/main" id="{1AD21788-21D8-48A9-A8F5-6A40B3430A81}"/>
            </a:ext>
          </a:extLst>
        </xdr:cNvPr>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768C7B0-4BFF-4750-AD81-8896F0CD8E6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5A7A574-2A35-4F72-B0BD-B52BD62923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AE5C696-375F-4B42-B429-DE48097D033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AD44E8C8-9861-420F-A883-F0479A57151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C78E3477-3C60-415A-A4A6-582F3931EAF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99695</xdr:rowOff>
    </xdr:from>
    <xdr:to>
      <xdr:col>85</xdr:col>
      <xdr:colOff>177800</xdr:colOff>
      <xdr:row>59</xdr:row>
      <xdr:rowOff>29845</xdr:rowOff>
    </xdr:to>
    <xdr:sp macro="" textlink="">
      <xdr:nvSpPr>
        <xdr:cNvPr id="553" name="楕円 552">
          <a:extLst>
            <a:ext uri="{FF2B5EF4-FFF2-40B4-BE49-F238E27FC236}">
              <a16:creationId xmlns:a16="http://schemas.microsoft.com/office/drawing/2014/main" id="{374F39DB-1DC3-4B83-B50F-F6C37979818E}"/>
            </a:ext>
          </a:extLst>
        </xdr:cNvPr>
        <xdr:cNvSpPr/>
      </xdr:nvSpPr>
      <xdr:spPr>
        <a:xfrm>
          <a:off x="162687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122572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4E56E3D8-FC1F-482C-8C9C-FFEA74905EFA}"/>
            </a:ext>
          </a:extLst>
        </xdr:cNvPr>
        <xdr:cNvSpPr txBox="1"/>
      </xdr:nvSpPr>
      <xdr:spPr>
        <a:xfrm>
          <a:off x="16357600"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90170</xdr:rowOff>
    </xdr:from>
    <xdr:to>
      <xdr:col>81</xdr:col>
      <xdr:colOff>101600</xdr:colOff>
      <xdr:row>59</xdr:row>
      <xdr:rowOff>20320</xdr:rowOff>
    </xdr:to>
    <xdr:sp macro="" textlink="">
      <xdr:nvSpPr>
        <xdr:cNvPr id="555" name="楕円 554">
          <a:extLst>
            <a:ext uri="{FF2B5EF4-FFF2-40B4-BE49-F238E27FC236}">
              <a16:creationId xmlns:a16="http://schemas.microsoft.com/office/drawing/2014/main" id="{D1E0684A-E205-44C2-B01F-D43B7C29BEAE}"/>
            </a:ext>
          </a:extLst>
        </xdr:cNvPr>
        <xdr:cNvSpPr/>
      </xdr:nvSpPr>
      <xdr:spPr>
        <a:xfrm>
          <a:off x="15430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140970</xdr:rowOff>
    </xdr:from>
    <xdr:to>
      <xdr:col>85</xdr:col>
      <xdr:colOff>127000</xdr:colOff>
      <xdr:row>58</xdr:row>
      <xdr:rowOff>150495</xdr:rowOff>
    </xdr:to>
    <xdr:cxnSp macro="">
      <xdr:nvCxnSpPr>
        <xdr:cNvPr id="556" name="直線コネクタ 555">
          <a:extLst>
            <a:ext uri="{FF2B5EF4-FFF2-40B4-BE49-F238E27FC236}">
              <a16:creationId xmlns:a16="http://schemas.microsoft.com/office/drawing/2014/main" id="{91ECFEEC-1932-4502-80E7-1DF9D3A07C6D}"/>
            </a:ext>
          </a:extLst>
        </xdr:cNvPr>
        <xdr:cNvCxnSpPr/>
      </xdr:nvCxnSpPr>
      <xdr:spPr>
        <a:xfrm>
          <a:off x="15481300" y="100850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95885</xdr:rowOff>
    </xdr:from>
    <xdr:to>
      <xdr:col>76</xdr:col>
      <xdr:colOff>165100</xdr:colOff>
      <xdr:row>59</xdr:row>
      <xdr:rowOff>26035</xdr:rowOff>
    </xdr:to>
    <xdr:sp macro="" textlink="">
      <xdr:nvSpPr>
        <xdr:cNvPr id="557" name="楕円 556">
          <a:extLst>
            <a:ext uri="{FF2B5EF4-FFF2-40B4-BE49-F238E27FC236}">
              <a16:creationId xmlns:a16="http://schemas.microsoft.com/office/drawing/2014/main" id="{69667D81-D5FD-45C4-99F3-783479A2B20E}"/>
            </a:ext>
          </a:extLst>
        </xdr:cNvPr>
        <xdr:cNvSpPr/>
      </xdr:nvSpPr>
      <xdr:spPr>
        <a:xfrm>
          <a:off x="14541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140970</xdr:rowOff>
    </xdr:from>
    <xdr:to>
      <xdr:col>81</xdr:col>
      <xdr:colOff>50800</xdr:colOff>
      <xdr:row>58</xdr:row>
      <xdr:rowOff>146685</xdr:rowOff>
    </xdr:to>
    <xdr:cxnSp macro="">
      <xdr:nvCxnSpPr>
        <xdr:cNvPr id="558" name="直線コネクタ 557">
          <a:extLst>
            <a:ext uri="{FF2B5EF4-FFF2-40B4-BE49-F238E27FC236}">
              <a16:creationId xmlns:a16="http://schemas.microsoft.com/office/drawing/2014/main" id="{59F3867B-3006-4598-8C7E-E02865800750}"/>
            </a:ext>
          </a:extLst>
        </xdr:cNvPr>
        <xdr:cNvCxnSpPr/>
      </xdr:nvCxnSpPr>
      <xdr:spPr>
        <a:xfrm flipV="1">
          <a:off x="14592300" y="10085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48260</xdr:rowOff>
    </xdr:from>
    <xdr:to>
      <xdr:col>72</xdr:col>
      <xdr:colOff>38100</xdr:colOff>
      <xdr:row>58</xdr:row>
      <xdr:rowOff>149860</xdr:rowOff>
    </xdr:to>
    <xdr:sp macro="" textlink="">
      <xdr:nvSpPr>
        <xdr:cNvPr id="559" name="楕円 558">
          <a:extLst>
            <a:ext uri="{FF2B5EF4-FFF2-40B4-BE49-F238E27FC236}">
              <a16:creationId xmlns:a16="http://schemas.microsoft.com/office/drawing/2014/main" id="{0CC5CD05-AD3B-4040-A51B-28FBC3C81DBA}"/>
            </a:ext>
          </a:extLst>
        </xdr:cNvPr>
        <xdr:cNvSpPr/>
      </xdr:nvSpPr>
      <xdr:spPr>
        <a:xfrm>
          <a:off x="13652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99060</xdr:rowOff>
    </xdr:from>
    <xdr:to>
      <xdr:col>76</xdr:col>
      <xdr:colOff>114300</xdr:colOff>
      <xdr:row>58</xdr:row>
      <xdr:rowOff>146685</xdr:rowOff>
    </xdr:to>
    <xdr:cxnSp macro="">
      <xdr:nvCxnSpPr>
        <xdr:cNvPr id="560" name="直線コネクタ 559">
          <a:extLst>
            <a:ext uri="{FF2B5EF4-FFF2-40B4-BE49-F238E27FC236}">
              <a16:creationId xmlns:a16="http://schemas.microsoft.com/office/drawing/2014/main" id="{5A3AF48F-1EC1-47A3-8228-43C9A4420F6C}"/>
            </a:ext>
          </a:extLst>
        </xdr:cNvPr>
        <xdr:cNvCxnSpPr/>
      </xdr:nvCxnSpPr>
      <xdr:spPr>
        <a:xfrm>
          <a:off x="13703300" y="100431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xdr:rowOff>
    </xdr:from>
    <xdr:to>
      <xdr:col>67</xdr:col>
      <xdr:colOff>101600</xdr:colOff>
      <xdr:row>58</xdr:row>
      <xdr:rowOff>107950</xdr:rowOff>
    </xdr:to>
    <xdr:sp macro="" textlink="">
      <xdr:nvSpPr>
        <xdr:cNvPr id="561" name="楕円 560">
          <a:extLst>
            <a:ext uri="{FF2B5EF4-FFF2-40B4-BE49-F238E27FC236}">
              <a16:creationId xmlns:a16="http://schemas.microsoft.com/office/drawing/2014/main" id="{7A88FACE-C9F6-4FA2-8FD2-70E36770D3FC}"/>
            </a:ext>
          </a:extLst>
        </xdr:cNvPr>
        <xdr:cNvSpPr/>
      </xdr:nvSpPr>
      <xdr:spPr>
        <a:xfrm>
          <a:off x="12763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57150</xdr:rowOff>
    </xdr:from>
    <xdr:to>
      <xdr:col>71</xdr:col>
      <xdr:colOff>177800</xdr:colOff>
      <xdr:row>58</xdr:row>
      <xdr:rowOff>99060</xdr:rowOff>
    </xdr:to>
    <xdr:cxnSp macro="">
      <xdr:nvCxnSpPr>
        <xdr:cNvPr id="562" name="直線コネクタ 561">
          <a:extLst>
            <a:ext uri="{FF2B5EF4-FFF2-40B4-BE49-F238E27FC236}">
              <a16:creationId xmlns:a16="http://schemas.microsoft.com/office/drawing/2014/main" id="{BA93B1E6-C1F9-4FEC-BD7E-2287785D24BE}"/>
            </a:ext>
          </a:extLst>
        </xdr:cNvPr>
        <xdr:cNvCxnSpPr/>
      </xdr:nvCxnSpPr>
      <xdr:spPr>
        <a:xfrm>
          <a:off x="12814300" y="100012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63" name="n_1aveValue【学校施設】&#10;有形固定資産減価償却率">
          <a:extLst>
            <a:ext uri="{FF2B5EF4-FFF2-40B4-BE49-F238E27FC236}">
              <a16:creationId xmlns:a16="http://schemas.microsoft.com/office/drawing/2014/main" id="{E81D584A-CC08-423D-8C28-4C9C05C1901D}"/>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28592</xdr:rowOff>
    </xdr:from>
    <xdr:ext cx="405111" cy="259045"/>
    <xdr:sp macro="" textlink="">
      <xdr:nvSpPr>
        <xdr:cNvPr id="564" name="n_2aveValue【学校施設】&#10;有形固定資産減価償却率">
          <a:extLst>
            <a:ext uri="{FF2B5EF4-FFF2-40B4-BE49-F238E27FC236}">
              <a16:creationId xmlns:a16="http://schemas.microsoft.com/office/drawing/2014/main" id="{AD0BC9E4-8163-47DF-BA46-A509394D7B6C}"/>
            </a:ext>
          </a:extLst>
        </xdr:cNvPr>
        <xdr:cNvSpPr txBox="1"/>
      </xdr:nvSpPr>
      <xdr:spPr>
        <a:xfrm>
          <a:off x="14389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17162</xdr:rowOff>
    </xdr:from>
    <xdr:ext cx="405111" cy="259045"/>
    <xdr:sp macro="" textlink="">
      <xdr:nvSpPr>
        <xdr:cNvPr id="565" name="n_3aveValue【学校施設】&#10;有形固定資産減価償却率">
          <a:extLst>
            <a:ext uri="{FF2B5EF4-FFF2-40B4-BE49-F238E27FC236}">
              <a16:creationId xmlns:a16="http://schemas.microsoft.com/office/drawing/2014/main" id="{7A1149DC-D96A-4530-9AC3-58404E974E7E}"/>
            </a:ext>
          </a:extLst>
        </xdr:cNvPr>
        <xdr:cNvSpPr txBox="1"/>
      </xdr:nvSpPr>
      <xdr:spPr>
        <a:xfrm>
          <a:off x="13500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1922</xdr:rowOff>
    </xdr:from>
    <xdr:ext cx="405111" cy="259045"/>
    <xdr:sp macro="" textlink="">
      <xdr:nvSpPr>
        <xdr:cNvPr id="566" name="n_4aveValue【学校施設】&#10;有形固定資産減価償却率">
          <a:extLst>
            <a:ext uri="{FF2B5EF4-FFF2-40B4-BE49-F238E27FC236}">
              <a16:creationId xmlns:a16="http://schemas.microsoft.com/office/drawing/2014/main" id="{FFEF7790-B0C2-4C6C-9EC0-9B709D840C3A}"/>
            </a:ext>
          </a:extLst>
        </xdr:cNvPr>
        <xdr:cNvSpPr txBox="1"/>
      </xdr:nvSpPr>
      <xdr:spPr>
        <a:xfrm>
          <a:off x="12611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36847</xdr:rowOff>
    </xdr:from>
    <xdr:ext cx="405111" cy="259045"/>
    <xdr:sp macro="" textlink="">
      <xdr:nvSpPr>
        <xdr:cNvPr id="567" name="n_1mainValue【学校施設】&#10;有形固定資産減価償却率">
          <a:extLst>
            <a:ext uri="{FF2B5EF4-FFF2-40B4-BE49-F238E27FC236}">
              <a16:creationId xmlns:a16="http://schemas.microsoft.com/office/drawing/2014/main" id="{FE3B6C34-DB83-47F5-9E9F-BC574C5FC523}"/>
            </a:ext>
          </a:extLst>
        </xdr:cNvPr>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568" name="n_2mainValue【学校施設】&#10;有形固定資産減価償却率">
          <a:extLst>
            <a:ext uri="{FF2B5EF4-FFF2-40B4-BE49-F238E27FC236}">
              <a16:creationId xmlns:a16="http://schemas.microsoft.com/office/drawing/2014/main" id="{2A60FB62-8F67-4E17-9F76-079997A7CA50}"/>
            </a:ext>
          </a:extLst>
        </xdr:cNvPr>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166387</xdr:rowOff>
    </xdr:from>
    <xdr:ext cx="405111" cy="259045"/>
    <xdr:sp macro="" textlink="">
      <xdr:nvSpPr>
        <xdr:cNvPr id="569" name="n_3mainValue【学校施設】&#10;有形固定資産減価償却率">
          <a:extLst>
            <a:ext uri="{FF2B5EF4-FFF2-40B4-BE49-F238E27FC236}">
              <a16:creationId xmlns:a16="http://schemas.microsoft.com/office/drawing/2014/main" id="{496E84C9-C300-4C32-86C1-96069678F6D8}"/>
            </a:ext>
          </a:extLst>
        </xdr:cNvPr>
        <xdr:cNvSpPr txBox="1"/>
      </xdr:nvSpPr>
      <xdr:spPr>
        <a:xfrm>
          <a:off x="13500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124477</xdr:rowOff>
    </xdr:from>
    <xdr:ext cx="405111" cy="259045"/>
    <xdr:sp macro="" textlink="">
      <xdr:nvSpPr>
        <xdr:cNvPr id="570" name="n_4mainValue【学校施設】&#10;有形固定資産減価償却率">
          <a:extLst>
            <a:ext uri="{FF2B5EF4-FFF2-40B4-BE49-F238E27FC236}">
              <a16:creationId xmlns:a16="http://schemas.microsoft.com/office/drawing/2014/main" id="{2A659A45-90B1-46F2-8E6D-935A907FCF5F}"/>
            </a:ext>
          </a:extLst>
        </xdr:cNvPr>
        <xdr:cNvSpPr txBox="1"/>
      </xdr:nvSpPr>
      <xdr:spPr>
        <a:xfrm>
          <a:off x="12611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47602A0D-8FB2-460F-A752-407FA8C89DB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69858C51-85B1-44A8-BEFE-96D182B0606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944E09DF-D3D4-40CB-A09E-5DA46EE9DAB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B84F9B0D-B198-493F-8001-B79F5F13B5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B4FC42F4-2D3F-4011-AAFE-16C9D42D6C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74040493-48C8-4CB6-8F92-653CD387DD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E9162128-9CE6-41B4-8B33-ECBD2CBACD5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152CB50F-0932-4DF3-B99F-C2AB0A8D0B7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59272358-5A77-4EE2-8261-BC10081FBD2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84D3699-8429-46EE-8947-9531BD1DE56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00515BB7-46AE-4E8C-B2ED-4F541E69A59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EA207B79-AD97-4C09-81D0-335E3702667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3126D79A-7706-44DC-A830-D2145FF25EB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64792C50-B8AD-4B08-8F74-57D9D9DC1EC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F6792403-32E2-4F62-A6D6-EE45EFDA899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4DC8BF3A-AA6B-4C15-B2CA-BC409A42F8F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65F5FBE8-CE75-4657-ADF8-A6DE30E0DAC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93D0C5AA-E5DC-491F-85D4-1355B51D51B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4E08BF8D-EA61-4D37-9AF2-F4B5E1186BE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698B2734-6079-4976-85F9-0BAF93F6AE7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E4A265B9-E8CE-4D79-8F35-68165F0BBBC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D408CDCA-9177-49F0-86A6-CC433F603B1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B2D045B8-FE83-4F4D-8EF8-0CF50BA9A88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C3DA8E90-85FE-4DE5-A473-28A76A83B2C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5CCC633A-3D79-4F6B-B384-E3329461ADD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a:extLst>
            <a:ext uri="{FF2B5EF4-FFF2-40B4-BE49-F238E27FC236}">
              <a16:creationId xmlns:a16="http://schemas.microsoft.com/office/drawing/2014/main" id="{88D83E8C-8C1C-436C-BB26-A2CB1D1EE122}"/>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a:extLst>
            <a:ext uri="{FF2B5EF4-FFF2-40B4-BE49-F238E27FC236}">
              <a16:creationId xmlns:a16="http://schemas.microsoft.com/office/drawing/2014/main" id="{0557A92F-DB39-4E6A-B60B-852A5B0ED354}"/>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a:extLst>
            <a:ext uri="{FF2B5EF4-FFF2-40B4-BE49-F238E27FC236}">
              <a16:creationId xmlns:a16="http://schemas.microsoft.com/office/drawing/2014/main" id="{75740896-B723-4D55-B88B-1489E0EF9875}"/>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a:extLst>
            <a:ext uri="{FF2B5EF4-FFF2-40B4-BE49-F238E27FC236}">
              <a16:creationId xmlns:a16="http://schemas.microsoft.com/office/drawing/2014/main" id="{23974894-5DBB-4E4C-9F82-D945B4662AC0}"/>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a:extLst>
            <a:ext uri="{FF2B5EF4-FFF2-40B4-BE49-F238E27FC236}">
              <a16:creationId xmlns:a16="http://schemas.microsoft.com/office/drawing/2014/main" id="{4768703C-408D-4DB1-9F28-54CDB0B14073}"/>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01" name="【学校施設】&#10;一人当たり面積平均値テキスト">
          <a:extLst>
            <a:ext uri="{FF2B5EF4-FFF2-40B4-BE49-F238E27FC236}">
              <a16:creationId xmlns:a16="http://schemas.microsoft.com/office/drawing/2014/main" id="{80BE7A23-3305-44D0-A868-B115E8BB5923}"/>
            </a:ext>
          </a:extLst>
        </xdr:cNvPr>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a:extLst>
            <a:ext uri="{FF2B5EF4-FFF2-40B4-BE49-F238E27FC236}">
              <a16:creationId xmlns:a16="http://schemas.microsoft.com/office/drawing/2014/main" id="{62A39461-2D32-4036-A8A4-890D4E347F4C}"/>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93871</xdr:rowOff>
    </xdr:from>
    <xdr:to>
      <xdr:col>112</xdr:col>
      <xdr:colOff>38100</xdr:colOff>
      <xdr:row>61</xdr:row>
      <xdr:rowOff>24021</xdr:rowOff>
    </xdr:to>
    <xdr:sp macro="" textlink="">
      <xdr:nvSpPr>
        <xdr:cNvPr id="603" name="フローチャート: 判断 602">
          <a:extLst>
            <a:ext uri="{FF2B5EF4-FFF2-40B4-BE49-F238E27FC236}">
              <a16:creationId xmlns:a16="http://schemas.microsoft.com/office/drawing/2014/main" id="{A965C750-387D-464A-B3C3-26F78794E80F}"/>
            </a:ext>
          </a:extLst>
        </xdr:cNvPr>
        <xdr:cNvSpPr/>
      </xdr:nvSpPr>
      <xdr:spPr>
        <a:xfrm>
          <a:off x="21272500" y="103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102688</xdr:rowOff>
    </xdr:from>
    <xdr:to>
      <xdr:col>107</xdr:col>
      <xdr:colOff>101600</xdr:colOff>
      <xdr:row>61</xdr:row>
      <xdr:rowOff>32838</xdr:rowOff>
    </xdr:to>
    <xdr:sp macro="" textlink="">
      <xdr:nvSpPr>
        <xdr:cNvPr id="604" name="フローチャート: 判断 603">
          <a:extLst>
            <a:ext uri="{FF2B5EF4-FFF2-40B4-BE49-F238E27FC236}">
              <a16:creationId xmlns:a16="http://schemas.microsoft.com/office/drawing/2014/main" id="{0E8AD83E-CD05-4969-8B10-0C23BF203E8E}"/>
            </a:ext>
          </a:extLst>
        </xdr:cNvPr>
        <xdr:cNvSpPr/>
      </xdr:nvSpPr>
      <xdr:spPr>
        <a:xfrm>
          <a:off x="20383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66112</xdr:rowOff>
    </xdr:from>
    <xdr:to>
      <xdr:col>102</xdr:col>
      <xdr:colOff>165100</xdr:colOff>
      <xdr:row>60</xdr:row>
      <xdr:rowOff>167712</xdr:rowOff>
    </xdr:to>
    <xdr:sp macro="" textlink="">
      <xdr:nvSpPr>
        <xdr:cNvPr id="605" name="フローチャート: 判断 604">
          <a:extLst>
            <a:ext uri="{FF2B5EF4-FFF2-40B4-BE49-F238E27FC236}">
              <a16:creationId xmlns:a16="http://schemas.microsoft.com/office/drawing/2014/main" id="{1D19FE65-3861-40C9-A469-5B8248F6857B}"/>
            </a:ext>
          </a:extLst>
        </xdr:cNvPr>
        <xdr:cNvSpPr/>
      </xdr:nvSpPr>
      <xdr:spPr>
        <a:xfrm>
          <a:off x="19494500" y="1035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47988</xdr:rowOff>
    </xdr:from>
    <xdr:to>
      <xdr:col>98</xdr:col>
      <xdr:colOff>38100</xdr:colOff>
      <xdr:row>60</xdr:row>
      <xdr:rowOff>149588</xdr:rowOff>
    </xdr:to>
    <xdr:sp macro="" textlink="">
      <xdr:nvSpPr>
        <xdr:cNvPr id="606" name="フローチャート: 判断 605">
          <a:extLst>
            <a:ext uri="{FF2B5EF4-FFF2-40B4-BE49-F238E27FC236}">
              <a16:creationId xmlns:a16="http://schemas.microsoft.com/office/drawing/2014/main" id="{5549F06B-93D8-4474-AF2C-34490A4560FC}"/>
            </a:ext>
          </a:extLst>
        </xdr:cNvPr>
        <xdr:cNvSpPr/>
      </xdr:nvSpPr>
      <xdr:spPr>
        <a:xfrm>
          <a:off x="18605500" y="103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025B1EB-4B31-4B0B-988F-3A851AA25B6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9AF4EF68-A55E-4989-BDC0-9807422FBE1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1CD6C3E-4DA2-4F37-A7E7-44B3DC88CA6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927A2588-C717-46CD-9032-2527E457005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799AEC52-2DE8-47CE-9192-FEEA8D97E5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111016</xdr:rowOff>
    </xdr:from>
    <xdr:to>
      <xdr:col>116</xdr:col>
      <xdr:colOff>114300</xdr:colOff>
      <xdr:row>55</xdr:row>
      <xdr:rowOff>41166</xdr:rowOff>
    </xdr:to>
    <xdr:sp macro="" textlink="">
      <xdr:nvSpPr>
        <xdr:cNvPr id="612" name="楕円 611">
          <a:extLst>
            <a:ext uri="{FF2B5EF4-FFF2-40B4-BE49-F238E27FC236}">
              <a16:creationId xmlns:a16="http://schemas.microsoft.com/office/drawing/2014/main" id="{94BA458E-E641-407A-AAFF-762DAE1BFEA7}"/>
            </a:ext>
          </a:extLst>
        </xdr:cNvPr>
        <xdr:cNvSpPr/>
      </xdr:nvSpPr>
      <xdr:spPr>
        <a:xfrm>
          <a:off x="22110700" y="93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64043</xdr:rowOff>
    </xdr:from>
    <xdr:ext cx="534377" cy="259045"/>
    <xdr:sp macro="" textlink="">
      <xdr:nvSpPr>
        <xdr:cNvPr id="613" name="【学校施設】&#10;一人当たり面積該当値テキスト">
          <a:extLst>
            <a:ext uri="{FF2B5EF4-FFF2-40B4-BE49-F238E27FC236}">
              <a16:creationId xmlns:a16="http://schemas.microsoft.com/office/drawing/2014/main" id="{3F04D207-7D86-40E2-A41E-3E922E905CE2}"/>
            </a:ext>
          </a:extLst>
        </xdr:cNvPr>
        <xdr:cNvSpPr txBox="1"/>
      </xdr:nvSpPr>
      <xdr:spPr>
        <a:xfrm>
          <a:off x="22199600" y="93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74440</xdr:rowOff>
    </xdr:from>
    <xdr:to>
      <xdr:col>112</xdr:col>
      <xdr:colOff>38100</xdr:colOff>
      <xdr:row>57</xdr:row>
      <xdr:rowOff>4590</xdr:rowOff>
    </xdr:to>
    <xdr:sp macro="" textlink="">
      <xdr:nvSpPr>
        <xdr:cNvPr id="614" name="楕円 613">
          <a:extLst>
            <a:ext uri="{FF2B5EF4-FFF2-40B4-BE49-F238E27FC236}">
              <a16:creationId xmlns:a16="http://schemas.microsoft.com/office/drawing/2014/main" id="{94C4045F-EEDA-42A7-B185-82E204769147}"/>
            </a:ext>
          </a:extLst>
        </xdr:cNvPr>
        <xdr:cNvSpPr/>
      </xdr:nvSpPr>
      <xdr:spPr>
        <a:xfrm>
          <a:off x="21272500" y="96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161816</xdr:rowOff>
    </xdr:from>
    <xdr:to>
      <xdr:col>116</xdr:col>
      <xdr:colOff>63500</xdr:colOff>
      <xdr:row>56</xdr:row>
      <xdr:rowOff>125240</xdr:rowOff>
    </xdr:to>
    <xdr:cxnSp macro="">
      <xdr:nvCxnSpPr>
        <xdr:cNvPr id="615" name="直線コネクタ 614">
          <a:extLst>
            <a:ext uri="{FF2B5EF4-FFF2-40B4-BE49-F238E27FC236}">
              <a16:creationId xmlns:a16="http://schemas.microsoft.com/office/drawing/2014/main" id="{7AE8F4AD-9FD4-47F2-BF69-4AE36A72525B}"/>
            </a:ext>
          </a:extLst>
        </xdr:cNvPr>
        <xdr:cNvCxnSpPr/>
      </xdr:nvCxnSpPr>
      <xdr:spPr>
        <a:xfrm flipV="1">
          <a:off x="21323300" y="9420116"/>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65949</xdr:rowOff>
    </xdr:from>
    <xdr:to>
      <xdr:col>107</xdr:col>
      <xdr:colOff>101600</xdr:colOff>
      <xdr:row>60</xdr:row>
      <xdr:rowOff>167549</xdr:rowOff>
    </xdr:to>
    <xdr:sp macro="" textlink="">
      <xdr:nvSpPr>
        <xdr:cNvPr id="616" name="楕円 615">
          <a:extLst>
            <a:ext uri="{FF2B5EF4-FFF2-40B4-BE49-F238E27FC236}">
              <a16:creationId xmlns:a16="http://schemas.microsoft.com/office/drawing/2014/main" id="{173540FB-E552-4D81-9511-5A6BEAF0361F}"/>
            </a:ext>
          </a:extLst>
        </xdr:cNvPr>
        <xdr:cNvSpPr/>
      </xdr:nvSpPr>
      <xdr:spPr>
        <a:xfrm>
          <a:off x="203835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125240</xdr:rowOff>
    </xdr:from>
    <xdr:to>
      <xdr:col>111</xdr:col>
      <xdr:colOff>177800</xdr:colOff>
      <xdr:row>60</xdr:row>
      <xdr:rowOff>116749</xdr:rowOff>
    </xdr:to>
    <xdr:cxnSp macro="">
      <xdr:nvCxnSpPr>
        <xdr:cNvPr id="617" name="直線コネクタ 616">
          <a:extLst>
            <a:ext uri="{FF2B5EF4-FFF2-40B4-BE49-F238E27FC236}">
              <a16:creationId xmlns:a16="http://schemas.microsoft.com/office/drawing/2014/main" id="{BF479B1B-81A2-4461-AA15-EC3910B1DE20}"/>
            </a:ext>
          </a:extLst>
        </xdr:cNvPr>
        <xdr:cNvCxnSpPr/>
      </xdr:nvCxnSpPr>
      <xdr:spPr>
        <a:xfrm flipV="1">
          <a:off x="20434300" y="9726440"/>
          <a:ext cx="889000" cy="67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73134</xdr:rowOff>
    </xdr:from>
    <xdr:to>
      <xdr:col>102</xdr:col>
      <xdr:colOff>165100</xdr:colOff>
      <xdr:row>61</xdr:row>
      <xdr:rowOff>3284</xdr:rowOff>
    </xdr:to>
    <xdr:sp macro="" textlink="">
      <xdr:nvSpPr>
        <xdr:cNvPr id="618" name="楕円 617">
          <a:extLst>
            <a:ext uri="{FF2B5EF4-FFF2-40B4-BE49-F238E27FC236}">
              <a16:creationId xmlns:a16="http://schemas.microsoft.com/office/drawing/2014/main" id="{6BAB5016-B201-4B17-A48D-207C40C9E04B}"/>
            </a:ext>
          </a:extLst>
        </xdr:cNvPr>
        <xdr:cNvSpPr/>
      </xdr:nvSpPr>
      <xdr:spPr>
        <a:xfrm>
          <a:off x="19494500" y="103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116749</xdr:rowOff>
    </xdr:from>
    <xdr:to>
      <xdr:col>107</xdr:col>
      <xdr:colOff>50800</xdr:colOff>
      <xdr:row>60</xdr:row>
      <xdr:rowOff>123934</xdr:rowOff>
    </xdr:to>
    <xdr:cxnSp macro="">
      <xdr:nvCxnSpPr>
        <xdr:cNvPr id="619" name="直線コネクタ 618">
          <a:extLst>
            <a:ext uri="{FF2B5EF4-FFF2-40B4-BE49-F238E27FC236}">
              <a16:creationId xmlns:a16="http://schemas.microsoft.com/office/drawing/2014/main" id="{18D15084-E1DE-4213-863F-84F3ED187C1E}"/>
            </a:ext>
          </a:extLst>
        </xdr:cNvPr>
        <xdr:cNvCxnSpPr/>
      </xdr:nvCxnSpPr>
      <xdr:spPr>
        <a:xfrm flipV="1">
          <a:off x="19545300" y="10403749"/>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140081</xdr:rowOff>
    </xdr:from>
    <xdr:to>
      <xdr:col>98</xdr:col>
      <xdr:colOff>38100</xdr:colOff>
      <xdr:row>57</xdr:row>
      <xdr:rowOff>70231</xdr:rowOff>
    </xdr:to>
    <xdr:sp macro="" textlink="">
      <xdr:nvSpPr>
        <xdr:cNvPr id="620" name="楕円 619">
          <a:extLst>
            <a:ext uri="{FF2B5EF4-FFF2-40B4-BE49-F238E27FC236}">
              <a16:creationId xmlns:a16="http://schemas.microsoft.com/office/drawing/2014/main" id="{6CBC8E63-41CA-479E-A5EE-E6BD509F2FDC}"/>
            </a:ext>
          </a:extLst>
        </xdr:cNvPr>
        <xdr:cNvSpPr/>
      </xdr:nvSpPr>
      <xdr:spPr>
        <a:xfrm>
          <a:off x="18605500" y="974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19431</xdr:rowOff>
    </xdr:from>
    <xdr:to>
      <xdr:col>102</xdr:col>
      <xdr:colOff>114300</xdr:colOff>
      <xdr:row>60</xdr:row>
      <xdr:rowOff>123934</xdr:rowOff>
    </xdr:to>
    <xdr:cxnSp macro="">
      <xdr:nvCxnSpPr>
        <xdr:cNvPr id="621" name="直線コネクタ 620">
          <a:extLst>
            <a:ext uri="{FF2B5EF4-FFF2-40B4-BE49-F238E27FC236}">
              <a16:creationId xmlns:a16="http://schemas.microsoft.com/office/drawing/2014/main" id="{2EEBAB0F-E9B6-4D0F-B5B8-41D25A0367D8}"/>
            </a:ext>
          </a:extLst>
        </xdr:cNvPr>
        <xdr:cNvCxnSpPr/>
      </xdr:nvCxnSpPr>
      <xdr:spPr>
        <a:xfrm>
          <a:off x="18656300" y="9792081"/>
          <a:ext cx="889000" cy="61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15148</xdr:rowOff>
    </xdr:from>
    <xdr:ext cx="469744" cy="259045"/>
    <xdr:sp macro="" textlink="">
      <xdr:nvSpPr>
        <xdr:cNvPr id="622" name="n_1aveValue【学校施設】&#10;一人当たり面積">
          <a:extLst>
            <a:ext uri="{FF2B5EF4-FFF2-40B4-BE49-F238E27FC236}">
              <a16:creationId xmlns:a16="http://schemas.microsoft.com/office/drawing/2014/main" id="{7F7C7F1A-9F7E-4A2F-A579-26E4C0DF6969}"/>
            </a:ext>
          </a:extLst>
        </xdr:cNvPr>
        <xdr:cNvSpPr txBox="1"/>
      </xdr:nvSpPr>
      <xdr:spPr>
        <a:xfrm>
          <a:off x="21075727" y="1047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23965</xdr:rowOff>
    </xdr:from>
    <xdr:ext cx="469744" cy="259045"/>
    <xdr:sp macro="" textlink="">
      <xdr:nvSpPr>
        <xdr:cNvPr id="623" name="n_2aveValue【学校施設】&#10;一人当たり面積">
          <a:extLst>
            <a:ext uri="{FF2B5EF4-FFF2-40B4-BE49-F238E27FC236}">
              <a16:creationId xmlns:a16="http://schemas.microsoft.com/office/drawing/2014/main" id="{E9267DF2-3467-45A0-A972-A0BDBCC3A7DF}"/>
            </a:ext>
          </a:extLst>
        </xdr:cNvPr>
        <xdr:cNvSpPr txBox="1"/>
      </xdr:nvSpPr>
      <xdr:spPr>
        <a:xfrm>
          <a:off x="20199427" y="1048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12789</xdr:rowOff>
    </xdr:from>
    <xdr:ext cx="469744" cy="259045"/>
    <xdr:sp macro="" textlink="">
      <xdr:nvSpPr>
        <xdr:cNvPr id="624" name="n_3aveValue【学校施設】&#10;一人当たり面積">
          <a:extLst>
            <a:ext uri="{FF2B5EF4-FFF2-40B4-BE49-F238E27FC236}">
              <a16:creationId xmlns:a16="http://schemas.microsoft.com/office/drawing/2014/main" id="{8155272C-D4B0-4D47-A1F1-F0523EF3D6F5}"/>
            </a:ext>
          </a:extLst>
        </xdr:cNvPr>
        <xdr:cNvSpPr txBox="1"/>
      </xdr:nvSpPr>
      <xdr:spPr>
        <a:xfrm>
          <a:off x="19310427" y="1012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140715</xdr:rowOff>
    </xdr:from>
    <xdr:ext cx="469744" cy="259045"/>
    <xdr:sp macro="" textlink="">
      <xdr:nvSpPr>
        <xdr:cNvPr id="625" name="n_4aveValue【学校施設】&#10;一人当たり面積">
          <a:extLst>
            <a:ext uri="{FF2B5EF4-FFF2-40B4-BE49-F238E27FC236}">
              <a16:creationId xmlns:a16="http://schemas.microsoft.com/office/drawing/2014/main" id="{4A22219A-9133-4C95-BE73-417EAFE51922}"/>
            </a:ext>
          </a:extLst>
        </xdr:cNvPr>
        <xdr:cNvSpPr txBox="1"/>
      </xdr:nvSpPr>
      <xdr:spPr>
        <a:xfrm>
          <a:off x="18421427" y="1042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21117</xdr:rowOff>
    </xdr:from>
    <xdr:ext cx="469744" cy="259045"/>
    <xdr:sp macro="" textlink="">
      <xdr:nvSpPr>
        <xdr:cNvPr id="626" name="n_1mainValue【学校施設】&#10;一人当たり面積">
          <a:extLst>
            <a:ext uri="{FF2B5EF4-FFF2-40B4-BE49-F238E27FC236}">
              <a16:creationId xmlns:a16="http://schemas.microsoft.com/office/drawing/2014/main" id="{8B0B8EC0-D74B-4017-BD82-5E78646FF16D}"/>
            </a:ext>
          </a:extLst>
        </xdr:cNvPr>
        <xdr:cNvSpPr txBox="1"/>
      </xdr:nvSpPr>
      <xdr:spPr>
        <a:xfrm>
          <a:off x="21075727" y="945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12626</xdr:rowOff>
    </xdr:from>
    <xdr:ext cx="469744" cy="259045"/>
    <xdr:sp macro="" textlink="">
      <xdr:nvSpPr>
        <xdr:cNvPr id="627" name="n_2mainValue【学校施設】&#10;一人当たり面積">
          <a:extLst>
            <a:ext uri="{FF2B5EF4-FFF2-40B4-BE49-F238E27FC236}">
              <a16:creationId xmlns:a16="http://schemas.microsoft.com/office/drawing/2014/main" id="{80B6E592-34A0-4F09-A3D3-536FB2442C07}"/>
            </a:ext>
          </a:extLst>
        </xdr:cNvPr>
        <xdr:cNvSpPr txBox="1"/>
      </xdr:nvSpPr>
      <xdr:spPr>
        <a:xfrm>
          <a:off x="20199427" y="1012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165861</xdr:rowOff>
    </xdr:from>
    <xdr:ext cx="469744" cy="259045"/>
    <xdr:sp macro="" textlink="">
      <xdr:nvSpPr>
        <xdr:cNvPr id="628" name="n_3mainValue【学校施設】&#10;一人当たり面積">
          <a:extLst>
            <a:ext uri="{FF2B5EF4-FFF2-40B4-BE49-F238E27FC236}">
              <a16:creationId xmlns:a16="http://schemas.microsoft.com/office/drawing/2014/main" id="{5AE7F1DC-B39A-4FDA-B8FF-AFB3F4583277}"/>
            </a:ext>
          </a:extLst>
        </xdr:cNvPr>
        <xdr:cNvSpPr txBox="1"/>
      </xdr:nvSpPr>
      <xdr:spPr>
        <a:xfrm>
          <a:off x="19310427" y="1045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86758</xdr:rowOff>
    </xdr:from>
    <xdr:ext cx="469744" cy="259045"/>
    <xdr:sp macro="" textlink="">
      <xdr:nvSpPr>
        <xdr:cNvPr id="629" name="n_4mainValue【学校施設】&#10;一人当たり面積">
          <a:extLst>
            <a:ext uri="{FF2B5EF4-FFF2-40B4-BE49-F238E27FC236}">
              <a16:creationId xmlns:a16="http://schemas.microsoft.com/office/drawing/2014/main" id="{33AB229F-23CE-41BE-88E9-FDD3CC906E3E}"/>
            </a:ext>
          </a:extLst>
        </xdr:cNvPr>
        <xdr:cNvSpPr txBox="1"/>
      </xdr:nvSpPr>
      <xdr:spPr>
        <a:xfrm>
          <a:off x="18421427" y="951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2F63D4AE-C006-42FF-BA20-805FA92F213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E2FEF973-4A8F-44BC-A105-A78077E154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22AFF156-6143-4D5B-935E-75CF8B3810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CD4DB56C-E0EE-4E24-A0D6-9D4B573E194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3CDF8E53-048F-43D6-81C9-F044F9DB4FA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1B703F44-5A26-4609-A9EB-716D69E588E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26C19FC1-5ADE-4DDF-9046-871DBFB256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4002FF20-2B2B-4515-9803-EC377055B74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1F75648E-EC9D-4434-8599-C9C79720C34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A2B593E0-C5BB-4A03-807F-D92EA3A396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A5CBEDF3-9147-4932-A5FD-3272128D69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62D91AAB-9332-44A6-92E1-7CC5D030A3C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FD8DFF4B-D0FD-4992-AF83-61CF863ADBD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FE959469-D790-4E72-9CC6-4BAA900C16A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A2A0E9AD-82AB-40E2-94C5-428880E52F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01D00CFF-3966-4387-8BA1-E6F7A8906A8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D4D57C0D-49C7-462A-B0A8-CA34F18560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6EA82407-01A8-4B2F-A25E-0949A64FBF4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DFD74FBF-6595-420D-B491-F3E50AAA88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B1D4AE0E-22E8-43CA-AD24-4D484A1CD23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3F3518E1-5174-432B-B200-8E90BA97B56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673B9701-E465-4CE9-82D5-CCA5D828DE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DF648672-DE36-49A4-8334-3F50D697C8B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0D36A059-5651-49AE-8DCC-FA7EF6FB1E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60394978-2B54-473C-8BE8-9B27D9534E1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D8FF2DA9-BB38-48D7-AC8B-47000C55C6C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0AA012BF-4A9B-4647-9062-73766C61619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FCD1B661-52D4-45BD-8652-D9DEF88E724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7CC2D27D-4734-4995-A6CF-82C38FE6128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2540FEB8-9AAA-4F72-A0FB-079706DE374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40715310-1BFF-4033-BA79-871FAF2DC41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EA5AE0CB-C960-44A1-83AE-0CD9C1C1C2B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B5C0B549-B6F7-428F-B1DE-F2518F9C512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96FC6367-4850-47FE-80B5-8223CB9063F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F69E6FE7-3BA5-4811-BDC1-0658164F346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37F4B421-4A69-485F-9AB4-DC9E2608DF1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C537AC36-0475-439B-BE6E-A5D25AB9B6C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7CB339B5-49B7-4333-9871-005846DD3FE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5DF97CB3-8EB9-4290-85B2-CB1081DACEC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F4E37900-D006-48DD-B3CE-08B233FA015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AEACDDDB-1795-4C24-B2ED-1065CD4543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A3D0C982-26DF-48D8-AAF2-2E8F1B47DA5D}"/>
            </a:ext>
          </a:extLst>
        </xdr:cNvPr>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D094387B-6E75-484D-9028-D788174E4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BB854480-0507-4A84-875E-59AA523FA77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74" name="【公民館】&#10;有形固定資産減価償却率最大値テキスト">
          <a:extLst>
            <a:ext uri="{FF2B5EF4-FFF2-40B4-BE49-F238E27FC236}">
              <a16:creationId xmlns:a16="http://schemas.microsoft.com/office/drawing/2014/main" id="{EB5F0B4E-7123-4893-BDE6-79941A2922EE}"/>
            </a:ext>
          </a:extLst>
        </xdr:cNvPr>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75" name="直線コネクタ 674">
          <a:extLst>
            <a:ext uri="{FF2B5EF4-FFF2-40B4-BE49-F238E27FC236}">
              <a16:creationId xmlns:a16="http://schemas.microsoft.com/office/drawing/2014/main" id="{481424BE-CF6E-4132-A051-FBE61AF790F3}"/>
            </a:ext>
          </a:extLst>
        </xdr:cNvPr>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676" name="【公民館】&#10;有形固定資産減価償却率平均値テキスト">
          <a:extLst>
            <a:ext uri="{FF2B5EF4-FFF2-40B4-BE49-F238E27FC236}">
              <a16:creationId xmlns:a16="http://schemas.microsoft.com/office/drawing/2014/main" id="{E9AD8121-E241-4F38-9B5F-ECF3A68923F5}"/>
            </a:ext>
          </a:extLst>
        </xdr:cNvPr>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77" name="フローチャート: 判断 676">
          <a:extLst>
            <a:ext uri="{FF2B5EF4-FFF2-40B4-BE49-F238E27FC236}">
              <a16:creationId xmlns:a16="http://schemas.microsoft.com/office/drawing/2014/main" id="{E877DC67-BDB3-4087-BF85-493DA58CF0F4}"/>
            </a:ext>
          </a:extLst>
        </xdr:cNvPr>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8" name="フローチャート: 判断 677">
          <a:extLst>
            <a:ext uri="{FF2B5EF4-FFF2-40B4-BE49-F238E27FC236}">
              <a16:creationId xmlns:a16="http://schemas.microsoft.com/office/drawing/2014/main" id="{4FD2D7FD-EB0F-40D2-B3C8-4780A980F934}"/>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9" name="フローチャート: 判断 678">
          <a:extLst>
            <a:ext uri="{FF2B5EF4-FFF2-40B4-BE49-F238E27FC236}">
              <a16:creationId xmlns:a16="http://schemas.microsoft.com/office/drawing/2014/main" id="{C6CE6C55-A4EB-42A3-A786-0CA2C81C44A6}"/>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80" name="フローチャート: 判断 679">
          <a:extLst>
            <a:ext uri="{FF2B5EF4-FFF2-40B4-BE49-F238E27FC236}">
              <a16:creationId xmlns:a16="http://schemas.microsoft.com/office/drawing/2014/main" id="{A2B7BCED-EA15-4C13-A932-FA8F77208A28}"/>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81" name="フローチャート: 判断 680">
          <a:extLst>
            <a:ext uri="{FF2B5EF4-FFF2-40B4-BE49-F238E27FC236}">
              <a16:creationId xmlns:a16="http://schemas.microsoft.com/office/drawing/2014/main" id="{C8F55195-8964-41DD-8FCB-0A486A2303E3}"/>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486DD1A9-DDD1-4FCD-9E47-6C75FBE92F2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369D59F1-A20E-41B3-9F21-7A9B696E449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84F9EE86-26EE-41A1-9382-E59C3193F05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9149522-5E38-490E-9715-F21AB2DA459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3C6F8C41-79CE-4DDE-947F-BCE42AEA60A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89081</xdr:rowOff>
    </xdr:from>
    <xdr:to>
      <xdr:col>81</xdr:col>
      <xdr:colOff>101600</xdr:colOff>
      <xdr:row>109</xdr:row>
      <xdr:rowOff>19231</xdr:rowOff>
    </xdr:to>
    <xdr:sp macro="" textlink="">
      <xdr:nvSpPr>
        <xdr:cNvPr id="687" name="楕円 686">
          <a:extLst>
            <a:ext uri="{FF2B5EF4-FFF2-40B4-BE49-F238E27FC236}">
              <a16:creationId xmlns:a16="http://schemas.microsoft.com/office/drawing/2014/main" id="{92E705C0-7312-4168-B3E9-7BC4BE8B97C0}"/>
            </a:ext>
          </a:extLst>
        </xdr:cNvPr>
        <xdr:cNvSpPr/>
      </xdr:nvSpPr>
      <xdr:spPr>
        <a:xfrm>
          <a:off x="15430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39025</xdr:rowOff>
    </xdr:from>
    <xdr:ext cx="405111" cy="259045"/>
    <xdr:sp macro="" textlink="">
      <xdr:nvSpPr>
        <xdr:cNvPr id="688" name="n_1aveValue【公民館】&#10;有形固定資産減価償却率">
          <a:extLst>
            <a:ext uri="{FF2B5EF4-FFF2-40B4-BE49-F238E27FC236}">
              <a16:creationId xmlns:a16="http://schemas.microsoft.com/office/drawing/2014/main" id="{ABED96B5-AA4A-45DD-8087-F5C7C97DAEE1}"/>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89" name="n_2aveValue【公民館】&#10;有形固定資産減価償却率">
          <a:extLst>
            <a:ext uri="{FF2B5EF4-FFF2-40B4-BE49-F238E27FC236}">
              <a16:creationId xmlns:a16="http://schemas.microsoft.com/office/drawing/2014/main" id="{F4D1DE29-7E01-4DE0-9E8F-9A61846BAB4A}"/>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0" name="n_3aveValue【公民館】&#10;有形固定資産減価償却率">
          <a:extLst>
            <a:ext uri="{FF2B5EF4-FFF2-40B4-BE49-F238E27FC236}">
              <a16:creationId xmlns:a16="http://schemas.microsoft.com/office/drawing/2014/main" id="{FD55E5A2-2AAF-4FD0-8C28-E202397B70FA}"/>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1" name="n_4aveValue【公民館】&#10;有形固定資産減価償却率">
          <a:extLst>
            <a:ext uri="{FF2B5EF4-FFF2-40B4-BE49-F238E27FC236}">
              <a16:creationId xmlns:a16="http://schemas.microsoft.com/office/drawing/2014/main" id="{1629DE30-6765-4685-9BE2-CACB2013B0D2}"/>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10358</xdr:rowOff>
    </xdr:from>
    <xdr:ext cx="405111" cy="259045"/>
    <xdr:sp macro="" textlink="">
      <xdr:nvSpPr>
        <xdr:cNvPr id="692" name="n_1mainValue【公民館】&#10;有形固定資産減価償却率">
          <a:extLst>
            <a:ext uri="{FF2B5EF4-FFF2-40B4-BE49-F238E27FC236}">
              <a16:creationId xmlns:a16="http://schemas.microsoft.com/office/drawing/2014/main" id="{182FA47D-9CED-465B-8156-69B999E7F3C4}"/>
            </a:ext>
          </a:extLst>
        </xdr:cNvPr>
        <xdr:cNvSpPr txBox="1"/>
      </xdr:nvSpPr>
      <xdr:spPr>
        <a:xfrm>
          <a:off x="152660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1C3B5D64-F669-422D-9204-D4E8BA531E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1C6CD9FF-4A31-4F61-A6DA-71348FDE198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60BF9B01-08FC-47C2-9409-339E5B8E4F0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11CBAB2E-A2E7-4129-ADF3-C16CC5064C9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B449099C-EC78-4B54-8CF6-EDE48B0476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A0A2FA7F-FA7E-4240-9370-2F2ED9B831D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CE55E1B8-DA53-49E3-84CC-FB8813AFC60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4ADB12CD-E6E8-423F-879A-7DCCD5B8355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8BA4E3C7-6A35-4E67-9E59-777EB3858D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00142ED8-38CC-4BD5-9425-F777CCA80B2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a:extLst>
            <a:ext uri="{FF2B5EF4-FFF2-40B4-BE49-F238E27FC236}">
              <a16:creationId xmlns:a16="http://schemas.microsoft.com/office/drawing/2014/main" id="{E72DC529-4526-488C-BB8B-A2DAE76E5BE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a:extLst>
            <a:ext uri="{FF2B5EF4-FFF2-40B4-BE49-F238E27FC236}">
              <a16:creationId xmlns:a16="http://schemas.microsoft.com/office/drawing/2014/main" id="{34567D7D-D46D-4912-9F12-22A4E5F4819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a:extLst>
            <a:ext uri="{FF2B5EF4-FFF2-40B4-BE49-F238E27FC236}">
              <a16:creationId xmlns:a16="http://schemas.microsoft.com/office/drawing/2014/main" id="{78CC3673-F9EF-4C89-849E-7A6686CA00C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a:extLst>
            <a:ext uri="{FF2B5EF4-FFF2-40B4-BE49-F238E27FC236}">
              <a16:creationId xmlns:a16="http://schemas.microsoft.com/office/drawing/2014/main" id="{B4A2233B-2F10-4895-B999-96649C5D593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a:extLst>
            <a:ext uri="{FF2B5EF4-FFF2-40B4-BE49-F238E27FC236}">
              <a16:creationId xmlns:a16="http://schemas.microsoft.com/office/drawing/2014/main" id="{AEAB8B23-1098-4BC5-B24D-9A29E6F0575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a:extLst>
            <a:ext uri="{FF2B5EF4-FFF2-40B4-BE49-F238E27FC236}">
              <a16:creationId xmlns:a16="http://schemas.microsoft.com/office/drawing/2014/main" id="{78527D3C-2F2D-4608-8EDD-CC6D7F92D96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a:extLst>
            <a:ext uri="{FF2B5EF4-FFF2-40B4-BE49-F238E27FC236}">
              <a16:creationId xmlns:a16="http://schemas.microsoft.com/office/drawing/2014/main" id="{06F2874D-4E0C-449F-A42E-8CC9CB0DA8D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a:extLst>
            <a:ext uri="{FF2B5EF4-FFF2-40B4-BE49-F238E27FC236}">
              <a16:creationId xmlns:a16="http://schemas.microsoft.com/office/drawing/2014/main" id="{4BB3B850-B1A1-429B-9D6E-F973E09FF41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a:extLst>
            <a:ext uri="{FF2B5EF4-FFF2-40B4-BE49-F238E27FC236}">
              <a16:creationId xmlns:a16="http://schemas.microsoft.com/office/drawing/2014/main" id="{70B6731D-C6EA-453A-B807-772C4410CC1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a:extLst>
            <a:ext uri="{FF2B5EF4-FFF2-40B4-BE49-F238E27FC236}">
              <a16:creationId xmlns:a16="http://schemas.microsoft.com/office/drawing/2014/main" id="{EFA32775-A1EA-4959-A6E8-E87626AE22E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5A01D760-9A37-4B43-BF05-FDA087035FB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4" name="テキスト ボックス 713">
          <a:extLst>
            <a:ext uri="{FF2B5EF4-FFF2-40B4-BE49-F238E27FC236}">
              <a16:creationId xmlns:a16="http://schemas.microsoft.com/office/drawing/2014/main" id="{5D48AC90-2128-4A7A-B1A2-BE1FB451E8A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BF3ED9F0-AD3D-4CBD-B37E-D1965A7AED6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716" name="直線コネクタ 715">
          <a:extLst>
            <a:ext uri="{FF2B5EF4-FFF2-40B4-BE49-F238E27FC236}">
              <a16:creationId xmlns:a16="http://schemas.microsoft.com/office/drawing/2014/main" id="{AD97D923-D3EF-4897-980C-EB679F387D73}"/>
            </a:ext>
          </a:extLst>
        </xdr:cNvPr>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17" name="【公民館】&#10;一人当たり面積最小値テキスト">
          <a:extLst>
            <a:ext uri="{FF2B5EF4-FFF2-40B4-BE49-F238E27FC236}">
              <a16:creationId xmlns:a16="http://schemas.microsoft.com/office/drawing/2014/main" id="{21405E99-B521-4356-90DF-FF3A9D0D3F31}"/>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18" name="直線コネクタ 717">
          <a:extLst>
            <a:ext uri="{FF2B5EF4-FFF2-40B4-BE49-F238E27FC236}">
              <a16:creationId xmlns:a16="http://schemas.microsoft.com/office/drawing/2014/main" id="{F38C52E2-0316-4391-A61A-5E0256C6ED9F}"/>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719" name="【公民館】&#10;一人当たり面積最大値テキスト">
          <a:extLst>
            <a:ext uri="{FF2B5EF4-FFF2-40B4-BE49-F238E27FC236}">
              <a16:creationId xmlns:a16="http://schemas.microsoft.com/office/drawing/2014/main" id="{816A9354-ECCB-4E22-A450-C64A3D99C1BD}"/>
            </a:ext>
          </a:extLst>
        </xdr:cNvPr>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720" name="直線コネクタ 719">
          <a:extLst>
            <a:ext uri="{FF2B5EF4-FFF2-40B4-BE49-F238E27FC236}">
              <a16:creationId xmlns:a16="http://schemas.microsoft.com/office/drawing/2014/main" id="{545BED51-3DF2-4968-A255-6A9C61BB0DB4}"/>
            </a:ext>
          </a:extLst>
        </xdr:cNvPr>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721" name="【公民館】&#10;一人当たり面積平均値テキスト">
          <a:extLst>
            <a:ext uri="{FF2B5EF4-FFF2-40B4-BE49-F238E27FC236}">
              <a16:creationId xmlns:a16="http://schemas.microsoft.com/office/drawing/2014/main" id="{FAD58371-0ED8-404A-BB3B-D433A4E2F5DD}"/>
            </a:ext>
          </a:extLst>
        </xdr:cNvPr>
        <xdr:cNvSpPr txBox="1"/>
      </xdr:nvSpPr>
      <xdr:spPr>
        <a:xfrm>
          <a:off x="22199600" y="1842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22" name="フローチャート: 判断 721">
          <a:extLst>
            <a:ext uri="{FF2B5EF4-FFF2-40B4-BE49-F238E27FC236}">
              <a16:creationId xmlns:a16="http://schemas.microsoft.com/office/drawing/2014/main" id="{534D856F-8D08-4E75-AE8F-1F829CDA49A1}"/>
            </a:ext>
          </a:extLst>
        </xdr:cNvPr>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723" name="フローチャート: 判断 722">
          <a:extLst>
            <a:ext uri="{FF2B5EF4-FFF2-40B4-BE49-F238E27FC236}">
              <a16:creationId xmlns:a16="http://schemas.microsoft.com/office/drawing/2014/main" id="{385522A8-E9C7-457E-A985-768EE8646A56}"/>
            </a:ext>
          </a:extLst>
        </xdr:cNvPr>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724" name="フローチャート: 判断 723">
          <a:extLst>
            <a:ext uri="{FF2B5EF4-FFF2-40B4-BE49-F238E27FC236}">
              <a16:creationId xmlns:a16="http://schemas.microsoft.com/office/drawing/2014/main" id="{5B816534-F3E2-4BAE-AB6A-12BC24763C8C}"/>
            </a:ext>
          </a:extLst>
        </xdr:cNvPr>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725" name="フローチャート: 判断 724">
          <a:extLst>
            <a:ext uri="{FF2B5EF4-FFF2-40B4-BE49-F238E27FC236}">
              <a16:creationId xmlns:a16="http://schemas.microsoft.com/office/drawing/2014/main" id="{E5B5DAEF-3DD3-4887-AF8B-3128DCE19450}"/>
            </a:ext>
          </a:extLst>
        </xdr:cNvPr>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726" name="フローチャート: 判断 725">
          <a:extLst>
            <a:ext uri="{FF2B5EF4-FFF2-40B4-BE49-F238E27FC236}">
              <a16:creationId xmlns:a16="http://schemas.microsoft.com/office/drawing/2014/main" id="{ACEF8264-DF26-4B59-8CA7-01899F2A036E}"/>
            </a:ext>
          </a:extLst>
        </xdr:cNvPr>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1CF24CC6-B8AD-4F3F-B59C-99E0B81ACBD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4B032307-BC4A-42FC-89F8-69C34B1C7FA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AA0C0B4-3907-426E-A633-0A5AC1250F5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A7405E82-FED3-498F-A979-EA28F7B1EFE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DCF8DE40-3E77-421D-A0E7-1F2012711A3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158178</xdr:rowOff>
    </xdr:from>
    <xdr:to>
      <xdr:col>112</xdr:col>
      <xdr:colOff>38100</xdr:colOff>
      <xdr:row>107</xdr:row>
      <xdr:rowOff>88328</xdr:rowOff>
    </xdr:to>
    <xdr:sp macro="" textlink="">
      <xdr:nvSpPr>
        <xdr:cNvPr id="732" name="楕円 731">
          <a:extLst>
            <a:ext uri="{FF2B5EF4-FFF2-40B4-BE49-F238E27FC236}">
              <a16:creationId xmlns:a16="http://schemas.microsoft.com/office/drawing/2014/main" id="{41F103FD-04CC-4C5C-9E27-4835D479D2E6}"/>
            </a:ext>
          </a:extLst>
        </xdr:cNvPr>
        <xdr:cNvSpPr/>
      </xdr:nvSpPr>
      <xdr:spPr>
        <a:xfrm>
          <a:off x="21272500" y="183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8780</xdr:rowOff>
    </xdr:from>
    <xdr:ext cx="469744" cy="259045"/>
    <xdr:sp macro="" textlink="">
      <xdr:nvSpPr>
        <xdr:cNvPr id="733" name="n_1aveValue【公民館】&#10;一人当たり面積">
          <a:extLst>
            <a:ext uri="{FF2B5EF4-FFF2-40B4-BE49-F238E27FC236}">
              <a16:creationId xmlns:a16="http://schemas.microsoft.com/office/drawing/2014/main" id="{0F9BC206-8B31-469D-B66A-CA8A0EBF09A4}"/>
            </a:ext>
          </a:extLst>
        </xdr:cNvPr>
        <xdr:cNvSpPr txBox="1"/>
      </xdr:nvSpPr>
      <xdr:spPr>
        <a:xfrm>
          <a:off x="21075727" y="185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33417</xdr:rowOff>
    </xdr:from>
    <xdr:ext cx="469744" cy="259045"/>
    <xdr:sp macro="" textlink="">
      <xdr:nvSpPr>
        <xdr:cNvPr id="734" name="n_2aveValue【公民館】&#10;一人当たり面積">
          <a:extLst>
            <a:ext uri="{FF2B5EF4-FFF2-40B4-BE49-F238E27FC236}">
              <a16:creationId xmlns:a16="http://schemas.microsoft.com/office/drawing/2014/main" id="{07C941C5-FD34-416C-B57B-400C800EDDD3}"/>
            </a:ext>
          </a:extLst>
        </xdr:cNvPr>
        <xdr:cNvSpPr txBox="1"/>
      </xdr:nvSpPr>
      <xdr:spPr>
        <a:xfrm>
          <a:off x="20199427" y="18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20654</xdr:rowOff>
    </xdr:from>
    <xdr:ext cx="469744" cy="259045"/>
    <xdr:sp macro="" textlink="">
      <xdr:nvSpPr>
        <xdr:cNvPr id="735" name="n_3aveValue【公民館】&#10;一人当たり面積">
          <a:extLst>
            <a:ext uri="{FF2B5EF4-FFF2-40B4-BE49-F238E27FC236}">
              <a16:creationId xmlns:a16="http://schemas.microsoft.com/office/drawing/2014/main" id="{F3C42B0E-8E41-4FA9-81DF-4D5B10AFFB02}"/>
            </a:ext>
          </a:extLst>
        </xdr:cNvPr>
        <xdr:cNvSpPr txBox="1"/>
      </xdr:nvSpPr>
      <xdr:spPr>
        <a:xfrm>
          <a:off x="19310427" y="1819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30751</xdr:rowOff>
    </xdr:from>
    <xdr:ext cx="469744" cy="259045"/>
    <xdr:sp macro="" textlink="">
      <xdr:nvSpPr>
        <xdr:cNvPr id="736" name="n_4aveValue【公民館】&#10;一人当たり面積">
          <a:extLst>
            <a:ext uri="{FF2B5EF4-FFF2-40B4-BE49-F238E27FC236}">
              <a16:creationId xmlns:a16="http://schemas.microsoft.com/office/drawing/2014/main" id="{689FCEEA-5048-4743-B0CD-B60D85DA5F47}"/>
            </a:ext>
          </a:extLst>
        </xdr:cNvPr>
        <xdr:cNvSpPr txBox="1"/>
      </xdr:nvSpPr>
      <xdr:spPr>
        <a:xfrm>
          <a:off x="18421427" y="182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104855</xdr:rowOff>
    </xdr:from>
    <xdr:ext cx="469744" cy="259045"/>
    <xdr:sp macro="" textlink="">
      <xdr:nvSpPr>
        <xdr:cNvPr id="737" name="n_1mainValue【公民館】&#10;一人当たり面積">
          <a:extLst>
            <a:ext uri="{FF2B5EF4-FFF2-40B4-BE49-F238E27FC236}">
              <a16:creationId xmlns:a16="http://schemas.microsoft.com/office/drawing/2014/main" id="{1780A314-F4D8-417C-9C50-F66668C96153}"/>
            </a:ext>
          </a:extLst>
        </xdr:cNvPr>
        <xdr:cNvSpPr txBox="1"/>
      </xdr:nvSpPr>
      <xdr:spPr>
        <a:xfrm>
          <a:off x="21075727" y="1810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D45BE305-E370-4A61-866D-29D99DC2BD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35824B4F-190D-40AB-83C2-5633A3ABD3E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B783BA40-9F4D-4A0F-AE2C-1056D0C85F1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橋梁・トンネル等の公共インフラに関する減価償却率が類似団体より大幅に上回っている。これは、建設から相当の年数が経過しているためであり、減価償却率の上昇に伴い維持補修費も大幅に上昇している。</a:t>
          </a:r>
          <a:endParaRPr lang="ja-JP" altLang="ja-JP" sz="1400">
            <a:effectLst/>
          </a:endParaRPr>
        </a:p>
        <a:p>
          <a:r>
            <a:rPr kumimoji="1" lang="ja-JP" altLang="ja-JP" sz="1100">
              <a:solidFill>
                <a:schemeClr val="dk1"/>
              </a:solidFill>
              <a:effectLst/>
              <a:latin typeface="+mn-lt"/>
              <a:ea typeface="+mn-ea"/>
              <a:cs typeface="+mn-cs"/>
            </a:rPr>
            <a:t>今後は、公共施設総合管理計画に基づき計画的な改修・補修を行い住民生活に支障がないよう努めていく。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公営住宅の一人あたり面積が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を上回っているのは、戸建て住宅が多いためである。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34C2A71-C6BF-4840-9551-89ADD64E03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49B74CE-2E02-4C8E-A7D0-4168B934696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ECC579F-B79B-47BF-9D25-8D039F40D0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F38298F-2526-4243-92DC-EAF415B13E4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1262CF4-AE78-4D0E-BBC9-AC8825CF7E8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7806F7-5A16-4670-9901-D00C05C54A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779601D-7E48-4505-88E0-3424D560D75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C278CA-07C3-4652-81E3-33B7EBDA7A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70E7D9-5986-42A0-B502-CD242134A3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FDFA0CB-6203-4164-980D-D266363914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1,558
1,528
64.59
2,704,094
2,453,032
200,532
1,473,402
2,512,195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5D4A45-5E26-4EF6-B15B-B9350FE38C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9ABF954-7A9C-4CD1-9772-48C5CCCA12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93F717-E5B7-47E1-85D7-8FA50A644EA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C7D3CA-927A-428A-8434-E86C731A340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EFA3E0-9613-4792-87A5-AC6D8F74A53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81FE5DA-A47D-4C08-819B-ACDFF9C83CF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E4EC475-D414-4608-A140-2776DBC0CB9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CC9DD5-5699-46E8-9969-9AFD25BBDC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13C9A25-6169-4BC1-919A-CAF7C1B1A9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6BBC5DE-EBAE-4599-A1F5-91ADAB6225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57F5110-9762-4B93-9508-5C496554884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BDE1853-CC0A-4522-9A9F-939D0E30932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C54D2D8-1E81-4B22-848F-E18FCB750D8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464A5E2-5E17-408B-B990-2144EEF8D1E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C28B607-3577-461D-885B-807CBACDCF1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53B7CED-44B7-4F64-A155-E802CD7E1D7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082747-5374-43B6-8E0C-CFC90212DD5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E7DEAAC-2207-4551-8CD1-6633B1D0CF5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EDB6896-6004-41A2-B6F9-FA1A0C619F7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75A7F3B-54F1-4DF1-8853-474B8E1A68B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50B534-AFD7-4CCC-8540-561883EC7D0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2B73ED1-E340-428E-BDEC-68F3FFE1C4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AA7AD7D-5CDA-4763-99A8-3693EC0A93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90F24BA-E5D7-445A-B416-6552FEE9AD0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D66C06B-7854-463B-89D7-2FCFCF00620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36E1408-DF2F-48D1-99D5-FACD6B65B31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1F193BA-66C4-4779-AC8B-9A4A7B8F661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86C2180-B723-4A5D-A34B-730F412AD59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7C1C679-5616-4F2D-8E6C-56BA0A2785C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937B3D0-3F35-41C3-8358-70A4971427D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38C70AC-6E83-48F3-A0A1-7E472F302DB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3C0B00C-ABD4-4ADC-A220-FE9480CC2AC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87E68DF-180C-4287-86CF-5C4AC5D2A5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9D443BE-FCBF-46B7-851C-EE882164CAB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C3BD1DF-196F-4069-A499-EDDE02B454A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81E7856-7612-49D8-9928-741CBE8E2BA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5AA16B4-C975-4902-8C22-2492621CFD4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310980D-B853-4A8F-A35A-D00E2EEC787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95DE731-6153-4D22-B597-0F1D7838F7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2BD11BA-172C-4509-8221-C31F75E8B30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675A083-150B-4C26-BA3E-CF820D46FCE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9E0F445-C18F-468E-AAE9-27F765F9DDE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6135C2B-A526-417D-A346-D52784A368F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09BEA4E-A7F1-46E4-A2BE-CB28D6BF396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1911B49-4719-4DAA-9582-986C7E1C93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1BD543C-E09D-40CD-B633-A618924EE92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0471BF5-B55A-43FE-AE8F-E7E643D2AC6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32088F0-42F6-4427-A28D-E0959F9224C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C34C46E-5C27-42E2-899E-BF448D9ABCF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28614235-99E9-4185-9CDC-ED5EA7E8746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EFE6E1E-913C-41AE-835C-AA6116C4A46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CF6393C4-588B-47C3-8B8D-0E502B72389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A9B451CD-D362-4F65-A8DF-6E1153A1728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7CB41B0-977F-4B2C-99A7-B647B8631D0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84318AA-E4FE-4307-BB7A-B9F104D3A5A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F1B8E47D-4D79-4F3D-9375-F4DEE062EE4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3634CF0F-A9CD-4197-B63A-A756305E679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F310703B-CE81-405E-8B69-F28CBF3CE94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89A258B-BAFC-4331-A256-DB22D8090B2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13F7724-FC82-40BB-B531-6A262F2DEE5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700BAD65-FA3B-41E7-9539-95CE367A160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C334358-4694-4E5F-8FB1-CA37DA3CBD4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C1B69233-87C7-4A53-A5B8-0D5528F7241A}"/>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F3D00A62-B16B-48F5-9B69-0316DBE17E4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E716E02-DA27-4154-8423-EF85010A4EC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49F66BAF-3468-403D-A0BD-9999F79002F9}"/>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a:extLst>
            <a:ext uri="{FF2B5EF4-FFF2-40B4-BE49-F238E27FC236}">
              <a16:creationId xmlns:a16="http://schemas.microsoft.com/office/drawing/2014/main" id="{9253DAA9-3C1D-4DD1-96D3-C6CC8A7F05B2}"/>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9616A54-23FC-45F3-85D0-B623B78BEF77}"/>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a:extLst>
            <a:ext uri="{FF2B5EF4-FFF2-40B4-BE49-F238E27FC236}">
              <a16:creationId xmlns:a16="http://schemas.microsoft.com/office/drawing/2014/main" id="{F34EE3EF-45B0-4495-BDED-09681A718BD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81" name="フローチャート: 判断 80">
          <a:extLst>
            <a:ext uri="{FF2B5EF4-FFF2-40B4-BE49-F238E27FC236}">
              <a16:creationId xmlns:a16="http://schemas.microsoft.com/office/drawing/2014/main" id="{D3D8B50B-9565-4F57-A262-47D012E37C31}"/>
            </a:ext>
          </a:extLst>
        </xdr:cNvPr>
        <xdr:cNvSpPr/>
      </xdr:nvSpPr>
      <xdr:spPr>
        <a:xfrm>
          <a:off x="37465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125549</xdr:rowOff>
    </xdr:from>
    <xdr:to>
      <xdr:col>15</xdr:col>
      <xdr:colOff>101600</xdr:colOff>
      <xdr:row>62</xdr:row>
      <xdr:rowOff>55699</xdr:rowOff>
    </xdr:to>
    <xdr:sp macro="" textlink="">
      <xdr:nvSpPr>
        <xdr:cNvPr id="82" name="フローチャート: 判断 81">
          <a:extLst>
            <a:ext uri="{FF2B5EF4-FFF2-40B4-BE49-F238E27FC236}">
              <a16:creationId xmlns:a16="http://schemas.microsoft.com/office/drawing/2014/main" id="{D7388858-5613-4235-8650-DE1C51FAC66D}"/>
            </a:ext>
          </a:extLst>
        </xdr:cNvPr>
        <xdr:cNvSpPr/>
      </xdr:nvSpPr>
      <xdr:spPr>
        <a:xfrm>
          <a:off x="2857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87993</xdr:rowOff>
    </xdr:from>
    <xdr:to>
      <xdr:col>10</xdr:col>
      <xdr:colOff>165100</xdr:colOff>
      <xdr:row>62</xdr:row>
      <xdr:rowOff>18143</xdr:rowOff>
    </xdr:to>
    <xdr:sp macro="" textlink="">
      <xdr:nvSpPr>
        <xdr:cNvPr id="83" name="フローチャート: 判断 82">
          <a:extLst>
            <a:ext uri="{FF2B5EF4-FFF2-40B4-BE49-F238E27FC236}">
              <a16:creationId xmlns:a16="http://schemas.microsoft.com/office/drawing/2014/main" id="{E1BBDC7F-F9CE-4C4F-B445-967A44F65751}"/>
            </a:ext>
          </a:extLst>
        </xdr:cNvPr>
        <xdr:cNvSpPr/>
      </xdr:nvSpPr>
      <xdr:spPr>
        <a:xfrm>
          <a:off x="1968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84" name="フローチャート: 判断 83">
          <a:extLst>
            <a:ext uri="{FF2B5EF4-FFF2-40B4-BE49-F238E27FC236}">
              <a16:creationId xmlns:a16="http://schemas.microsoft.com/office/drawing/2014/main" id="{D3213DF6-91D0-4B22-B74E-DB3D8D39B84B}"/>
            </a:ext>
          </a:extLst>
        </xdr:cNvPr>
        <xdr:cNvSpPr/>
      </xdr:nvSpPr>
      <xdr:spPr>
        <a:xfrm>
          <a:off x="1079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AEC76CC-AEC9-4BA2-9C57-F0A2686EA83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4AE673B-3DA7-48F7-9338-B84BCF9F08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488DF95-4F19-4211-BB4A-2354166272F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4E16D58-3923-4A65-BE60-75A58B9BC6F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A878EB6-C522-43E6-B092-3563469B43D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115751</xdr:rowOff>
    </xdr:from>
    <xdr:to>
      <xdr:col>24</xdr:col>
      <xdr:colOff>114300</xdr:colOff>
      <xdr:row>63</xdr:row>
      <xdr:rowOff>45901</xdr:rowOff>
    </xdr:to>
    <xdr:sp macro="" textlink="">
      <xdr:nvSpPr>
        <xdr:cNvPr id="90" name="楕円 89">
          <a:extLst>
            <a:ext uri="{FF2B5EF4-FFF2-40B4-BE49-F238E27FC236}">
              <a16:creationId xmlns:a16="http://schemas.microsoft.com/office/drawing/2014/main" id="{AD73A1A5-2FD9-496A-BD2A-C31AC3115450}"/>
            </a:ext>
          </a:extLst>
        </xdr:cNvPr>
        <xdr:cNvSpPr/>
      </xdr:nvSpPr>
      <xdr:spPr>
        <a:xfrm>
          <a:off x="4584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94178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E6DC376-D147-40B8-A2FA-F0D4A03E021C}"/>
            </a:ext>
          </a:extLst>
        </xdr:cNvPr>
        <xdr:cNvSpPr txBox="1"/>
      </xdr:nvSpPr>
      <xdr:spPr>
        <a:xfrm>
          <a:off x="4673600"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125549</xdr:rowOff>
    </xdr:from>
    <xdr:to>
      <xdr:col>20</xdr:col>
      <xdr:colOff>38100</xdr:colOff>
      <xdr:row>63</xdr:row>
      <xdr:rowOff>55699</xdr:rowOff>
    </xdr:to>
    <xdr:sp macro="" textlink="">
      <xdr:nvSpPr>
        <xdr:cNvPr id="92" name="楕円 91">
          <a:extLst>
            <a:ext uri="{FF2B5EF4-FFF2-40B4-BE49-F238E27FC236}">
              <a16:creationId xmlns:a16="http://schemas.microsoft.com/office/drawing/2014/main" id="{7416C4F0-BABF-471D-9D9F-DABD2E7FE07B}"/>
            </a:ext>
          </a:extLst>
        </xdr:cNvPr>
        <xdr:cNvSpPr/>
      </xdr:nvSpPr>
      <xdr:spPr>
        <a:xfrm>
          <a:off x="3746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166551</xdr:rowOff>
    </xdr:from>
    <xdr:to>
      <xdr:col>24</xdr:col>
      <xdr:colOff>63500</xdr:colOff>
      <xdr:row>63</xdr:row>
      <xdr:rowOff>4899</xdr:rowOff>
    </xdr:to>
    <xdr:cxnSp macro="">
      <xdr:nvCxnSpPr>
        <xdr:cNvPr id="93" name="直線コネクタ 92">
          <a:extLst>
            <a:ext uri="{FF2B5EF4-FFF2-40B4-BE49-F238E27FC236}">
              <a16:creationId xmlns:a16="http://schemas.microsoft.com/office/drawing/2014/main" id="{7C6ADC34-8530-443D-B75C-A9916CFA5E30}"/>
            </a:ext>
          </a:extLst>
        </xdr:cNvPr>
        <xdr:cNvCxnSpPr/>
      </xdr:nvCxnSpPr>
      <xdr:spPr>
        <a:xfrm flipV="1">
          <a:off x="3797300" y="107964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47172</xdr:rowOff>
    </xdr:from>
    <xdr:to>
      <xdr:col>15</xdr:col>
      <xdr:colOff>101600</xdr:colOff>
      <xdr:row>62</xdr:row>
      <xdr:rowOff>148772</xdr:rowOff>
    </xdr:to>
    <xdr:sp macro="" textlink="">
      <xdr:nvSpPr>
        <xdr:cNvPr id="94" name="楕円 93">
          <a:extLst>
            <a:ext uri="{FF2B5EF4-FFF2-40B4-BE49-F238E27FC236}">
              <a16:creationId xmlns:a16="http://schemas.microsoft.com/office/drawing/2014/main" id="{1C541590-C6CA-4F1A-B45B-719985EDB6A4}"/>
            </a:ext>
          </a:extLst>
        </xdr:cNvPr>
        <xdr:cNvSpPr/>
      </xdr:nvSpPr>
      <xdr:spPr>
        <a:xfrm>
          <a:off x="2857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97972</xdr:rowOff>
    </xdr:from>
    <xdr:to>
      <xdr:col>19</xdr:col>
      <xdr:colOff>177800</xdr:colOff>
      <xdr:row>63</xdr:row>
      <xdr:rowOff>4899</xdr:rowOff>
    </xdr:to>
    <xdr:cxnSp macro="">
      <xdr:nvCxnSpPr>
        <xdr:cNvPr id="95" name="直線コネクタ 94">
          <a:extLst>
            <a:ext uri="{FF2B5EF4-FFF2-40B4-BE49-F238E27FC236}">
              <a16:creationId xmlns:a16="http://schemas.microsoft.com/office/drawing/2014/main" id="{E9B965F4-0F1E-493F-B6C3-06D67F421E10}"/>
            </a:ext>
          </a:extLst>
        </xdr:cNvPr>
        <xdr:cNvCxnSpPr/>
      </xdr:nvCxnSpPr>
      <xdr:spPr>
        <a:xfrm>
          <a:off x="2908300" y="1072787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11249</xdr:rowOff>
    </xdr:from>
    <xdr:to>
      <xdr:col>10</xdr:col>
      <xdr:colOff>165100</xdr:colOff>
      <xdr:row>62</xdr:row>
      <xdr:rowOff>112849</xdr:rowOff>
    </xdr:to>
    <xdr:sp macro="" textlink="">
      <xdr:nvSpPr>
        <xdr:cNvPr id="96" name="楕円 95">
          <a:extLst>
            <a:ext uri="{FF2B5EF4-FFF2-40B4-BE49-F238E27FC236}">
              <a16:creationId xmlns:a16="http://schemas.microsoft.com/office/drawing/2014/main" id="{03599108-AAC5-4899-B2C0-204894180771}"/>
            </a:ext>
          </a:extLst>
        </xdr:cNvPr>
        <xdr:cNvSpPr/>
      </xdr:nvSpPr>
      <xdr:spPr>
        <a:xfrm>
          <a:off x="1968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62049</xdr:rowOff>
    </xdr:from>
    <xdr:to>
      <xdr:col>15</xdr:col>
      <xdr:colOff>50800</xdr:colOff>
      <xdr:row>62</xdr:row>
      <xdr:rowOff>97972</xdr:rowOff>
    </xdr:to>
    <xdr:cxnSp macro="">
      <xdr:nvCxnSpPr>
        <xdr:cNvPr id="97" name="直線コネクタ 96">
          <a:extLst>
            <a:ext uri="{FF2B5EF4-FFF2-40B4-BE49-F238E27FC236}">
              <a16:creationId xmlns:a16="http://schemas.microsoft.com/office/drawing/2014/main" id="{5E7AE9DC-A558-4421-8CA5-B9144A0DC7FC}"/>
            </a:ext>
          </a:extLst>
        </xdr:cNvPr>
        <xdr:cNvCxnSpPr/>
      </xdr:nvCxnSpPr>
      <xdr:spPr>
        <a:xfrm>
          <a:off x="2019300" y="1069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146776</xdr:rowOff>
    </xdr:from>
    <xdr:to>
      <xdr:col>6</xdr:col>
      <xdr:colOff>38100</xdr:colOff>
      <xdr:row>62</xdr:row>
      <xdr:rowOff>76926</xdr:rowOff>
    </xdr:to>
    <xdr:sp macro="" textlink="">
      <xdr:nvSpPr>
        <xdr:cNvPr id="98" name="楕円 97">
          <a:extLst>
            <a:ext uri="{FF2B5EF4-FFF2-40B4-BE49-F238E27FC236}">
              <a16:creationId xmlns:a16="http://schemas.microsoft.com/office/drawing/2014/main" id="{BAE4EE35-008A-4731-A3F2-7AD965BB86C7}"/>
            </a:ext>
          </a:extLst>
        </xdr:cNvPr>
        <xdr:cNvSpPr/>
      </xdr:nvSpPr>
      <xdr:spPr>
        <a:xfrm>
          <a:off x="1079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26126</xdr:rowOff>
    </xdr:from>
    <xdr:to>
      <xdr:col>10</xdr:col>
      <xdr:colOff>114300</xdr:colOff>
      <xdr:row>62</xdr:row>
      <xdr:rowOff>62049</xdr:rowOff>
    </xdr:to>
    <xdr:cxnSp macro="">
      <xdr:nvCxnSpPr>
        <xdr:cNvPr id="99" name="直線コネクタ 98">
          <a:extLst>
            <a:ext uri="{FF2B5EF4-FFF2-40B4-BE49-F238E27FC236}">
              <a16:creationId xmlns:a16="http://schemas.microsoft.com/office/drawing/2014/main" id="{F9E5687C-0523-4A7A-91D1-BC1066B11BE5}"/>
            </a:ext>
          </a:extLst>
        </xdr:cNvPr>
        <xdr:cNvCxnSpPr/>
      </xdr:nvCxnSpPr>
      <xdr:spPr>
        <a:xfrm>
          <a:off x="1130300" y="1065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47733</xdr:rowOff>
    </xdr:from>
    <xdr:ext cx="405111" cy="259045"/>
    <xdr:sp macro="" textlink="">
      <xdr:nvSpPr>
        <xdr:cNvPr id="100" name="n_1aveValue【体育館・プール】&#10;有形固定資産減価償却率">
          <a:extLst>
            <a:ext uri="{FF2B5EF4-FFF2-40B4-BE49-F238E27FC236}">
              <a16:creationId xmlns:a16="http://schemas.microsoft.com/office/drawing/2014/main" id="{57B5F001-86D2-4D93-BA04-C4001B1FF095}"/>
            </a:ext>
          </a:extLst>
        </xdr:cNvPr>
        <xdr:cNvSpPr txBox="1"/>
      </xdr:nvSpPr>
      <xdr:spPr>
        <a:xfrm>
          <a:off x="3582044" y="1033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72226</xdr:rowOff>
    </xdr:from>
    <xdr:ext cx="405111" cy="259045"/>
    <xdr:sp macro="" textlink="">
      <xdr:nvSpPr>
        <xdr:cNvPr id="101" name="n_2aveValue【体育館・プール】&#10;有形固定資産減価償却率">
          <a:extLst>
            <a:ext uri="{FF2B5EF4-FFF2-40B4-BE49-F238E27FC236}">
              <a16:creationId xmlns:a16="http://schemas.microsoft.com/office/drawing/2014/main" id="{8545A8C0-EC14-4104-A162-AD6DD8A8B2A8}"/>
            </a:ext>
          </a:extLst>
        </xdr:cNvPr>
        <xdr:cNvSpPr txBox="1"/>
      </xdr:nvSpPr>
      <xdr:spPr>
        <a:xfrm>
          <a:off x="27057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34670</xdr:rowOff>
    </xdr:from>
    <xdr:ext cx="405111" cy="259045"/>
    <xdr:sp macro="" textlink="">
      <xdr:nvSpPr>
        <xdr:cNvPr id="102" name="n_3aveValue【体育館・プール】&#10;有形固定資産減価償却率">
          <a:extLst>
            <a:ext uri="{FF2B5EF4-FFF2-40B4-BE49-F238E27FC236}">
              <a16:creationId xmlns:a16="http://schemas.microsoft.com/office/drawing/2014/main" id="{67856D4B-A270-4F45-BB54-91686AD008E4}"/>
            </a:ext>
          </a:extLst>
        </xdr:cNvPr>
        <xdr:cNvSpPr txBox="1"/>
      </xdr:nvSpPr>
      <xdr:spPr>
        <a:xfrm>
          <a:off x="1816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155501</xdr:rowOff>
    </xdr:from>
    <xdr:ext cx="405111" cy="259045"/>
    <xdr:sp macro="" textlink="">
      <xdr:nvSpPr>
        <xdr:cNvPr id="103" name="n_4aveValue【体育館・プール】&#10;有形固定資産減価償却率">
          <a:extLst>
            <a:ext uri="{FF2B5EF4-FFF2-40B4-BE49-F238E27FC236}">
              <a16:creationId xmlns:a16="http://schemas.microsoft.com/office/drawing/2014/main" id="{816A1DC4-2F5A-443C-A881-2C3241F0DB31}"/>
            </a:ext>
          </a:extLst>
        </xdr:cNvPr>
        <xdr:cNvSpPr txBox="1"/>
      </xdr:nvSpPr>
      <xdr:spPr>
        <a:xfrm>
          <a:off x="927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46826</xdr:rowOff>
    </xdr:from>
    <xdr:ext cx="405111" cy="259045"/>
    <xdr:sp macro="" textlink="">
      <xdr:nvSpPr>
        <xdr:cNvPr id="104" name="n_1mainValue【体育館・プール】&#10;有形固定資産減価償却率">
          <a:extLst>
            <a:ext uri="{FF2B5EF4-FFF2-40B4-BE49-F238E27FC236}">
              <a16:creationId xmlns:a16="http://schemas.microsoft.com/office/drawing/2014/main" id="{80A362D3-AFC4-4CC2-8605-A81A63BD59DE}"/>
            </a:ext>
          </a:extLst>
        </xdr:cNvPr>
        <xdr:cNvSpPr txBox="1"/>
      </xdr:nvSpPr>
      <xdr:spPr>
        <a:xfrm>
          <a:off x="35820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139899</xdr:rowOff>
    </xdr:from>
    <xdr:ext cx="405111" cy="259045"/>
    <xdr:sp macro="" textlink="">
      <xdr:nvSpPr>
        <xdr:cNvPr id="105" name="n_2mainValue【体育館・プール】&#10;有形固定資産減価償却率">
          <a:extLst>
            <a:ext uri="{FF2B5EF4-FFF2-40B4-BE49-F238E27FC236}">
              <a16:creationId xmlns:a16="http://schemas.microsoft.com/office/drawing/2014/main" id="{E097AA2B-5271-4EA8-8661-A91C5173E8E3}"/>
            </a:ext>
          </a:extLst>
        </xdr:cNvPr>
        <xdr:cNvSpPr txBox="1"/>
      </xdr:nvSpPr>
      <xdr:spPr>
        <a:xfrm>
          <a:off x="2705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103976</xdr:rowOff>
    </xdr:from>
    <xdr:ext cx="405111" cy="259045"/>
    <xdr:sp macro="" textlink="">
      <xdr:nvSpPr>
        <xdr:cNvPr id="106" name="n_3mainValue【体育館・プール】&#10;有形固定資産減価償却率">
          <a:extLst>
            <a:ext uri="{FF2B5EF4-FFF2-40B4-BE49-F238E27FC236}">
              <a16:creationId xmlns:a16="http://schemas.microsoft.com/office/drawing/2014/main" id="{13E5FB2D-DE5D-43E7-857A-4C51899C8752}"/>
            </a:ext>
          </a:extLst>
        </xdr:cNvPr>
        <xdr:cNvSpPr txBox="1"/>
      </xdr:nvSpPr>
      <xdr:spPr>
        <a:xfrm>
          <a:off x="1816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68053</xdr:rowOff>
    </xdr:from>
    <xdr:ext cx="405111" cy="259045"/>
    <xdr:sp macro="" textlink="">
      <xdr:nvSpPr>
        <xdr:cNvPr id="107" name="n_4mainValue【体育館・プール】&#10;有形固定資産減価償却率">
          <a:extLst>
            <a:ext uri="{FF2B5EF4-FFF2-40B4-BE49-F238E27FC236}">
              <a16:creationId xmlns:a16="http://schemas.microsoft.com/office/drawing/2014/main" id="{C97FEC92-F218-4F6B-9379-ED3CB0024523}"/>
            </a:ext>
          </a:extLst>
        </xdr:cNvPr>
        <xdr:cNvSpPr txBox="1"/>
      </xdr:nvSpPr>
      <xdr:spPr>
        <a:xfrm>
          <a:off x="927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FAA36908-5544-4A17-96B1-53168ECB30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AB48320D-ABC7-4208-83C2-AD59B501328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53ABC0C4-4995-429C-A4B2-2432CE28682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F3DE9E09-DB3F-4555-BFAD-A95DB67B69B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4963DB76-96CD-4287-851B-2AC46CA083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D60DACB5-5B8F-4402-B06A-C5F0E7E50E0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A824EE2F-01E9-4A44-8106-6E20A97DB57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9D2C93A3-94B7-4B39-BE60-0B83932B9B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C7702E5-6446-4B6B-8E29-019F1FF4877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E6112DA3-2447-45F4-996E-6D0365F24AE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8599177D-DF6C-4B34-A810-65BC50D2504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E08ADA53-1003-4193-95F0-8A72A9A4166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C76C973F-F4FF-441F-BB02-5C2A47A0353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1863FD9E-A2F9-4B1D-A2AD-8F3D11AEF0A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F7E54F24-22BE-4CD7-8451-2AF3271BAE7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D7F38A5C-1911-4FA9-AB0E-2100E3BB143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3DAF28A3-FAB0-4EB6-8744-3CD2450E393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16A1E563-73A9-4049-A2B4-6BB9DBFC286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92D87BB4-8D92-40F1-B0C8-6716B8389B7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8C97B989-9F36-40F0-953D-53F16806AD1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68867238-6C48-40CC-988E-D43397958A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27A9A9B3-A594-4ECF-88E9-B6E382CFC0C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CDD8621F-BC9C-48A9-8A0D-C6E372363B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31" name="直線コネクタ 130">
          <a:extLst>
            <a:ext uri="{FF2B5EF4-FFF2-40B4-BE49-F238E27FC236}">
              <a16:creationId xmlns:a16="http://schemas.microsoft.com/office/drawing/2014/main" id="{B34A6EBA-BB29-4B46-ADA5-92DF42BCB7A4}"/>
            </a:ext>
          </a:extLst>
        </xdr:cNvPr>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32" name="【体育館・プール】&#10;一人当たり面積最小値テキスト">
          <a:extLst>
            <a:ext uri="{FF2B5EF4-FFF2-40B4-BE49-F238E27FC236}">
              <a16:creationId xmlns:a16="http://schemas.microsoft.com/office/drawing/2014/main" id="{61C3DF02-E238-42A6-9D22-19BE87764F05}"/>
            </a:ext>
          </a:extLst>
        </xdr:cNvPr>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3" name="直線コネクタ 132">
          <a:extLst>
            <a:ext uri="{FF2B5EF4-FFF2-40B4-BE49-F238E27FC236}">
              <a16:creationId xmlns:a16="http://schemas.microsoft.com/office/drawing/2014/main" id="{ED82E6A1-EFD4-434C-84ED-0A181B47B466}"/>
            </a:ext>
          </a:extLst>
        </xdr:cNvPr>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4" name="【体育館・プール】&#10;一人当たり面積最大値テキスト">
          <a:extLst>
            <a:ext uri="{FF2B5EF4-FFF2-40B4-BE49-F238E27FC236}">
              <a16:creationId xmlns:a16="http://schemas.microsoft.com/office/drawing/2014/main" id="{A62B027D-75FE-4666-859D-DF6FD9FB10C8}"/>
            </a:ext>
          </a:extLst>
        </xdr:cNvPr>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a:extLst>
            <a:ext uri="{FF2B5EF4-FFF2-40B4-BE49-F238E27FC236}">
              <a16:creationId xmlns:a16="http://schemas.microsoft.com/office/drawing/2014/main" id="{882AE291-8469-4280-B33F-4A76B1CA082D}"/>
            </a:ext>
          </a:extLst>
        </xdr:cNvPr>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136" name="【体育館・プール】&#10;一人当たり面積平均値テキスト">
          <a:extLst>
            <a:ext uri="{FF2B5EF4-FFF2-40B4-BE49-F238E27FC236}">
              <a16:creationId xmlns:a16="http://schemas.microsoft.com/office/drawing/2014/main" id="{B07EF032-0978-4B5B-AF4E-8CAEB584F72D}"/>
            </a:ext>
          </a:extLst>
        </xdr:cNvPr>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7" name="フローチャート: 判断 136">
          <a:extLst>
            <a:ext uri="{FF2B5EF4-FFF2-40B4-BE49-F238E27FC236}">
              <a16:creationId xmlns:a16="http://schemas.microsoft.com/office/drawing/2014/main" id="{8A9D902D-BD6E-416B-83A0-5C2DC6AE423C}"/>
            </a:ext>
          </a:extLst>
        </xdr:cNvPr>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134366</xdr:rowOff>
    </xdr:from>
    <xdr:to>
      <xdr:col>50</xdr:col>
      <xdr:colOff>165100</xdr:colOff>
      <xdr:row>62</xdr:row>
      <xdr:rowOff>64516</xdr:rowOff>
    </xdr:to>
    <xdr:sp macro="" textlink="">
      <xdr:nvSpPr>
        <xdr:cNvPr id="138" name="フローチャート: 判断 137">
          <a:extLst>
            <a:ext uri="{FF2B5EF4-FFF2-40B4-BE49-F238E27FC236}">
              <a16:creationId xmlns:a16="http://schemas.microsoft.com/office/drawing/2014/main" id="{05318631-6F8C-444F-A2CC-2C8419F0C7A3}"/>
            </a:ext>
          </a:extLst>
        </xdr:cNvPr>
        <xdr:cNvSpPr/>
      </xdr:nvSpPr>
      <xdr:spPr>
        <a:xfrm>
          <a:off x="9588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155702</xdr:rowOff>
    </xdr:from>
    <xdr:to>
      <xdr:col>46</xdr:col>
      <xdr:colOff>38100</xdr:colOff>
      <xdr:row>62</xdr:row>
      <xdr:rowOff>85852</xdr:rowOff>
    </xdr:to>
    <xdr:sp macro="" textlink="">
      <xdr:nvSpPr>
        <xdr:cNvPr id="139" name="フローチャート: 判断 138">
          <a:extLst>
            <a:ext uri="{FF2B5EF4-FFF2-40B4-BE49-F238E27FC236}">
              <a16:creationId xmlns:a16="http://schemas.microsoft.com/office/drawing/2014/main" id="{57C5A924-8EC6-4BEE-A4FB-7521F4D3FD80}"/>
            </a:ext>
          </a:extLst>
        </xdr:cNvPr>
        <xdr:cNvSpPr/>
      </xdr:nvSpPr>
      <xdr:spPr>
        <a:xfrm>
          <a:off x="8699500" y="1061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137795</xdr:rowOff>
    </xdr:from>
    <xdr:to>
      <xdr:col>41</xdr:col>
      <xdr:colOff>101600</xdr:colOff>
      <xdr:row>62</xdr:row>
      <xdr:rowOff>67945</xdr:rowOff>
    </xdr:to>
    <xdr:sp macro="" textlink="">
      <xdr:nvSpPr>
        <xdr:cNvPr id="140" name="フローチャート: 判断 139">
          <a:extLst>
            <a:ext uri="{FF2B5EF4-FFF2-40B4-BE49-F238E27FC236}">
              <a16:creationId xmlns:a16="http://schemas.microsoft.com/office/drawing/2014/main" id="{870690D8-8A74-4177-A585-F1294C274ADB}"/>
            </a:ext>
          </a:extLst>
        </xdr:cNvPr>
        <xdr:cNvSpPr/>
      </xdr:nvSpPr>
      <xdr:spPr>
        <a:xfrm>
          <a:off x="7810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140081</xdr:rowOff>
    </xdr:from>
    <xdr:to>
      <xdr:col>36</xdr:col>
      <xdr:colOff>165100</xdr:colOff>
      <xdr:row>62</xdr:row>
      <xdr:rowOff>70231</xdr:rowOff>
    </xdr:to>
    <xdr:sp macro="" textlink="">
      <xdr:nvSpPr>
        <xdr:cNvPr id="141" name="フローチャート: 判断 140">
          <a:extLst>
            <a:ext uri="{FF2B5EF4-FFF2-40B4-BE49-F238E27FC236}">
              <a16:creationId xmlns:a16="http://schemas.microsoft.com/office/drawing/2014/main" id="{5EC593C9-DF0A-4E83-BD32-BE91658B7ED9}"/>
            </a:ext>
          </a:extLst>
        </xdr:cNvPr>
        <xdr:cNvSpPr/>
      </xdr:nvSpPr>
      <xdr:spPr>
        <a:xfrm>
          <a:off x="6921500" y="105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D6782600-DD6D-4728-95FD-BC04A971D11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9980BA3E-3D5D-4419-82E9-BE0C2B5EDFF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B50E1093-7B1B-45C4-BC01-BEA990847B7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F78C4DB2-A306-4BB9-8B48-4B15920C3A9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5C210B5E-CF95-407B-977B-31176CFFCA2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107315</xdr:rowOff>
    </xdr:from>
    <xdr:to>
      <xdr:col>55</xdr:col>
      <xdr:colOff>50800</xdr:colOff>
      <xdr:row>62</xdr:row>
      <xdr:rowOff>37465</xdr:rowOff>
    </xdr:to>
    <xdr:sp macro="" textlink="">
      <xdr:nvSpPr>
        <xdr:cNvPr id="147" name="楕円 146">
          <a:extLst>
            <a:ext uri="{FF2B5EF4-FFF2-40B4-BE49-F238E27FC236}">
              <a16:creationId xmlns:a16="http://schemas.microsoft.com/office/drawing/2014/main" id="{36D48519-43C0-49D6-AF77-CF4602BF4AF4}"/>
            </a:ext>
          </a:extLst>
        </xdr:cNvPr>
        <xdr:cNvSpPr/>
      </xdr:nvSpPr>
      <xdr:spPr>
        <a:xfrm>
          <a:off x="10426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130192</xdr:rowOff>
    </xdr:from>
    <xdr:ext cx="469744" cy="259045"/>
    <xdr:sp macro="" textlink="">
      <xdr:nvSpPr>
        <xdr:cNvPr id="148" name="【体育館・プール】&#10;一人当たり面積該当値テキスト">
          <a:extLst>
            <a:ext uri="{FF2B5EF4-FFF2-40B4-BE49-F238E27FC236}">
              <a16:creationId xmlns:a16="http://schemas.microsoft.com/office/drawing/2014/main" id="{1C643C3F-03B8-4B53-915B-101129D1A57D}"/>
            </a:ext>
          </a:extLst>
        </xdr:cNvPr>
        <xdr:cNvSpPr txBox="1"/>
      </xdr:nvSpPr>
      <xdr:spPr>
        <a:xfrm>
          <a:off x="10515600"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8636</xdr:rowOff>
    </xdr:from>
    <xdr:to>
      <xdr:col>50</xdr:col>
      <xdr:colOff>165100</xdr:colOff>
      <xdr:row>60</xdr:row>
      <xdr:rowOff>110236</xdr:rowOff>
    </xdr:to>
    <xdr:sp macro="" textlink="">
      <xdr:nvSpPr>
        <xdr:cNvPr id="149" name="楕円 148">
          <a:extLst>
            <a:ext uri="{FF2B5EF4-FFF2-40B4-BE49-F238E27FC236}">
              <a16:creationId xmlns:a16="http://schemas.microsoft.com/office/drawing/2014/main" id="{B0F30E78-B064-4685-A910-934E6E8A8552}"/>
            </a:ext>
          </a:extLst>
        </xdr:cNvPr>
        <xdr:cNvSpPr/>
      </xdr:nvSpPr>
      <xdr:spPr>
        <a:xfrm>
          <a:off x="9588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59436</xdr:rowOff>
    </xdr:from>
    <xdr:to>
      <xdr:col>55</xdr:col>
      <xdr:colOff>0</xdr:colOff>
      <xdr:row>61</xdr:row>
      <xdr:rowOff>158115</xdr:rowOff>
    </xdr:to>
    <xdr:cxnSp macro="">
      <xdr:nvCxnSpPr>
        <xdr:cNvPr id="150" name="直線コネクタ 149">
          <a:extLst>
            <a:ext uri="{FF2B5EF4-FFF2-40B4-BE49-F238E27FC236}">
              <a16:creationId xmlns:a16="http://schemas.microsoft.com/office/drawing/2014/main" id="{5B90D25E-7B22-4CA5-BF5F-8126EA46AE87}"/>
            </a:ext>
          </a:extLst>
        </xdr:cNvPr>
        <xdr:cNvCxnSpPr/>
      </xdr:nvCxnSpPr>
      <xdr:spPr>
        <a:xfrm>
          <a:off x="9639300" y="10346436"/>
          <a:ext cx="838200" cy="27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122936</xdr:rowOff>
    </xdr:from>
    <xdr:to>
      <xdr:col>46</xdr:col>
      <xdr:colOff>38100</xdr:colOff>
      <xdr:row>62</xdr:row>
      <xdr:rowOff>53086</xdr:rowOff>
    </xdr:to>
    <xdr:sp macro="" textlink="">
      <xdr:nvSpPr>
        <xdr:cNvPr id="151" name="楕円 150">
          <a:extLst>
            <a:ext uri="{FF2B5EF4-FFF2-40B4-BE49-F238E27FC236}">
              <a16:creationId xmlns:a16="http://schemas.microsoft.com/office/drawing/2014/main" id="{104FB19F-236A-49EE-B4C4-9ADAFEF7022F}"/>
            </a:ext>
          </a:extLst>
        </xdr:cNvPr>
        <xdr:cNvSpPr/>
      </xdr:nvSpPr>
      <xdr:spPr>
        <a:xfrm>
          <a:off x="8699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59436</xdr:rowOff>
    </xdr:from>
    <xdr:to>
      <xdr:col>50</xdr:col>
      <xdr:colOff>114300</xdr:colOff>
      <xdr:row>62</xdr:row>
      <xdr:rowOff>2286</xdr:rowOff>
    </xdr:to>
    <xdr:cxnSp macro="">
      <xdr:nvCxnSpPr>
        <xdr:cNvPr id="152" name="直線コネクタ 151">
          <a:extLst>
            <a:ext uri="{FF2B5EF4-FFF2-40B4-BE49-F238E27FC236}">
              <a16:creationId xmlns:a16="http://schemas.microsoft.com/office/drawing/2014/main" id="{F8F74165-A7F9-484A-857E-F5601A7A02B1}"/>
            </a:ext>
          </a:extLst>
        </xdr:cNvPr>
        <xdr:cNvCxnSpPr/>
      </xdr:nvCxnSpPr>
      <xdr:spPr>
        <a:xfrm flipV="1">
          <a:off x="8750300" y="10346436"/>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127127</xdr:rowOff>
    </xdr:from>
    <xdr:to>
      <xdr:col>41</xdr:col>
      <xdr:colOff>101600</xdr:colOff>
      <xdr:row>62</xdr:row>
      <xdr:rowOff>57277</xdr:rowOff>
    </xdr:to>
    <xdr:sp macro="" textlink="">
      <xdr:nvSpPr>
        <xdr:cNvPr id="153" name="楕円 152">
          <a:extLst>
            <a:ext uri="{FF2B5EF4-FFF2-40B4-BE49-F238E27FC236}">
              <a16:creationId xmlns:a16="http://schemas.microsoft.com/office/drawing/2014/main" id="{A6115E3A-0EA6-4CBA-AC1E-1C9168DAA50E}"/>
            </a:ext>
          </a:extLst>
        </xdr:cNvPr>
        <xdr:cNvSpPr/>
      </xdr:nvSpPr>
      <xdr:spPr>
        <a:xfrm>
          <a:off x="7810500" y="105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2286</xdr:rowOff>
    </xdr:from>
    <xdr:to>
      <xdr:col>45</xdr:col>
      <xdr:colOff>177800</xdr:colOff>
      <xdr:row>62</xdr:row>
      <xdr:rowOff>6477</xdr:rowOff>
    </xdr:to>
    <xdr:cxnSp macro="">
      <xdr:nvCxnSpPr>
        <xdr:cNvPr id="154" name="直線コネクタ 153">
          <a:extLst>
            <a:ext uri="{FF2B5EF4-FFF2-40B4-BE49-F238E27FC236}">
              <a16:creationId xmlns:a16="http://schemas.microsoft.com/office/drawing/2014/main" id="{A78852B6-3DB9-45A7-B23E-96E425CBE2E9}"/>
            </a:ext>
          </a:extLst>
        </xdr:cNvPr>
        <xdr:cNvCxnSpPr/>
      </xdr:nvCxnSpPr>
      <xdr:spPr>
        <a:xfrm flipV="1">
          <a:off x="7861300" y="1063218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137414</xdr:rowOff>
    </xdr:from>
    <xdr:to>
      <xdr:col>36</xdr:col>
      <xdr:colOff>165100</xdr:colOff>
      <xdr:row>62</xdr:row>
      <xdr:rowOff>67564</xdr:rowOff>
    </xdr:to>
    <xdr:sp macro="" textlink="">
      <xdr:nvSpPr>
        <xdr:cNvPr id="155" name="楕円 154">
          <a:extLst>
            <a:ext uri="{FF2B5EF4-FFF2-40B4-BE49-F238E27FC236}">
              <a16:creationId xmlns:a16="http://schemas.microsoft.com/office/drawing/2014/main" id="{B7520B24-A046-4AEE-9808-1A76E98113BD}"/>
            </a:ext>
          </a:extLst>
        </xdr:cNvPr>
        <xdr:cNvSpPr/>
      </xdr:nvSpPr>
      <xdr:spPr>
        <a:xfrm>
          <a:off x="6921500" y="105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6477</xdr:rowOff>
    </xdr:from>
    <xdr:to>
      <xdr:col>41</xdr:col>
      <xdr:colOff>50800</xdr:colOff>
      <xdr:row>62</xdr:row>
      <xdr:rowOff>16764</xdr:rowOff>
    </xdr:to>
    <xdr:cxnSp macro="">
      <xdr:nvCxnSpPr>
        <xdr:cNvPr id="156" name="直線コネクタ 155">
          <a:extLst>
            <a:ext uri="{FF2B5EF4-FFF2-40B4-BE49-F238E27FC236}">
              <a16:creationId xmlns:a16="http://schemas.microsoft.com/office/drawing/2014/main" id="{AFB63426-C632-4B46-A5C7-7D2245FAE242}"/>
            </a:ext>
          </a:extLst>
        </xdr:cNvPr>
        <xdr:cNvCxnSpPr/>
      </xdr:nvCxnSpPr>
      <xdr:spPr>
        <a:xfrm flipV="1">
          <a:off x="6972300" y="1063637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55643</xdr:rowOff>
    </xdr:from>
    <xdr:ext cx="469744" cy="259045"/>
    <xdr:sp macro="" textlink="">
      <xdr:nvSpPr>
        <xdr:cNvPr id="157" name="n_1aveValue【体育館・プール】&#10;一人当たり面積">
          <a:extLst>
            <a:ext uri="{FF2B5EF4-FFF2-40B4-BE49-F238E27FC236}">
              <a16:creationId xmlns:a16="http://schemas.microsoft.com/office/drawing/2014/main" id="{1C696BAB-F917-4E7F-9739-0B0169A4EB9A}"/>
            </a:ext>
          </a:extLst>
        </xdr:cNvPr>
        <xdr:cNvSpPr txBox="1"/>
      </xdr:nvSpPr>
      <xdr:spPr>
        <a:xfrm>
          <a:off x="9391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76979</xdr:rowOff>
    </xdr:from>
    <xdr:ext cx="469744" cy="259045"/>
    <xdr:sp macro="" textlink="">
      <xdr:nvSpPr>
        <xdr:cNvPr id="158" name="n_2aveValue【体育館・プール】&#10;一人当たり面積">
          <a:extLst>
            <a:ext uri="{FF2B5EF4-FFF2-40B4-BE49-F238E27FC236}">
              <a16:creationId xmlns:a16="http://schemas.microsoft.com/office/drawing/2014/main" id="{EBF6E062-8EB9-4001-8A37-70CC2EED8020}"/>
            </a:ext>
          </a:extLst>
        </xdr:cNvPr>
        <xdr:cNvSpPr txBox="1"/>
      </xdr:nvSpPr>
      <xdr:spPr>
        <a:xfrm>
          <a:off x="8515427" y="1070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59072</xdr:rowOff>
    </xdr:from>
    <xdr:ext cx="469744" cy="259045"/>
    <xdr:sp macro="" textlink="">
      <xdr:nvSpPr>
        <xdr:cNvPr id="159" name="n_3aveValue【体育館・プール】&#10;一人当たり面積">
          <a:extLst>
            <a:ext uri="{FF2B5EF4-FFF2-40B4-BE49-F238E27FC236}">
              <a16:creationId xmlns:a16="http://schemas.microsoft.com/office/drawing/2014/main" id="{D16F7BB3-0BF7-4B53-BDCA-10C53E1CF583}"/>
            </a:ext>
          </a:extLst>
        </xdr:cNvPr>
        <xdr:cNvSpPr txBox="1"/>
      </xdr:nvSpPr>
      <xdr:spPr>
        <a:xfrm>
          <a:off x="7626427" y="106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61358</xdr:rowOff>
    </xdr:from>
    <xdr:ext cx="469744" cy="259045"/>
    <xdr:sp macro="" textlink="">
      <xdr:nvSpPr>
        <xdr:cNvPr id="160" name="n_4aveValue【体育館・プール】&#10;一人当たり面積">
          <a:extLst>
            <a:ext uri="{FF2B5EF4-FFF2-40B4-BE49-F238E27FC236}">
              <a16:creationId xmlns:a16="http://schemas.microsoft.com/office/drawing/2014/main" id="{C3AA58C1-BE05-434C-BAFB-96958BB1D2BA}"/>
            </a:ext>
          </a:extLst>
        </xdr:cNvPr>
        <xdr:cNvSpPr txBox="1"/>
      </xdr:nvSpPr>
      <xdr:spPr>
        <a:xfrm>
          <a:off x="6737427" y="1069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126763</xdr:rowOff>
    </xdr:from>
    <xdr:ext cx="469744" cy="259045"/>
    <xdr:sp macro="" textlink="">
      <xdr:nvSpPr>
        <xdr:cNvPr id="161" name="n_1mainValue【体育館・プール】&#10;一人当たり面積">
          <a:extLst>
            <a:ext uri="{FF2B5EF4-FFF2-40B4-BE49-F238E27FC236}">
              <a16:creationId xmlns:a16="http://schemas.microsoft.com/office/drawing/2014/main" id="{EE0814B2-E915-4F22-B994-C259D9BDA735}"/>
            </a:ext>
          </a:extLst>
        </xdr:cNvPr>
        <xdr:cNvSpPr txBox="1"/>
      </xdr:nvSpPr>
      <xdr:spPr>
        <a:xfrm>
          <a:off x="9391727"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69613</xdr:rowOff>
    </xdr:from>
    <xdr:ext cx="469744" cy="259045"/>
    <xdr:sp macro="" textlink="">
      <xdr:nvSpPr>
        <xdr:cNvPr id="162" name="n_2mainValue【体育館・プール】&#10;一人当たり面積">
          <a:extLst>
            <a:ext uri="{FF2B5EF4-FFF2-40B4-BE49-F238E27FC236}">
              <a16:creationId xmlns:a16="http://schemas.microsoft.com/office/drawing/2014/main" id="{FEDC6B15-E514-4646-BE1A-99D365EE9322}"/>
            </a:ext>
          </a:extLst>
        </xdr:cNvPr>
        <xdr:cNvSpPr txBox="1"/>
      </xdr:nvSpPr>
      <xdr:spPr>
        <a:xfrm>
          <a:off x="8515427" y="103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73804</xdr:rowOff>
    </xdr:from>
    <xdr:ext cx="469744" cy="259045"/>
    <xdr:sp macro="" textlink="">
      <xdr:nvSpPr>
        <xdr:cNvPr id="163" name="n_3mainValue【体育館・プール】&#10;一人当たり面積">
          <a:extLst>
            <a:ext uri="{FF2B5EF4-FFF2-40B4-BE49-F238E27FC236}">
              <a16:creationId xmlns:a16="http://schemas.microsoft.com/office/drawing/2014/main" id="{48B6E393-D6B0-4D6C-97EE-521A3A35CA1C}"/>
            </a:ext>
          </a:extLst>
        </xdr:cNvPr>
        <xdr:cNvSpPr txBox="1"/>
      </xdr:nvSpPr>
      <xdr:spPr>
        <a:xfrm>
          <a:off x="7626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84091</xdr:rowOff>
    </xdr:from>
    <xdr:ext cx="469744" cy="259045"/>
    <xdr:sp macro="" textlink="">
      <xdr:nvSpPr>
        <xdr:cNvPr id="164" name="n_4mainValue【体育館・プール】&#10;一人当たり面積">
          <a:extLst>
            <a:ext uri="{FF2B5EF4-FFF2-40B4-BE49-F238E27FC236}">
              <a16:creationId xmlns:a16="http://schemas.microsoft.com/office/drawing/2014/main" id="{169D3766-C9B1-4D3B-A848-2C90C7C43436}"/>
            </a:ext>
          </a:extLst>
        </xdr:cNvPr>
        <xdr:cNvSpPr txBox="1"/>
      </xdr:nvSpPr>
      <xdr:spPr>
        <a:xfrm>
          <a:off x="6737427" y="103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E28930E-444C-4286-AD1C-C0F7CD6281F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EBBD18F3-1581-4FBD-BBBA-148D10F5F82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BADB12D2-11F2-4AA5-AA18-EB2365F77D3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71BE9EC8-89F9-486B-9DD7-0AC989B05F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330026FA-DDC8-452F-A7A5-B6FF71ABAF9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D9AD40D4-F5EC-43FC-8272-E9676FC8155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9DCCFDC0-B995-40B3-A5FA-F968286B6A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DFB51F9E-0204-4A37-93FE-44987D66A1A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4318EADF-246C-4262-A2EA-BAD83676C6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AC3AD19B-60A5-4E0D-A455-900EBC4FD7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14A999F4-A64A-4A83-AC6C-BFC048E1A81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6F88DDBF-B1E4-44C8-8944-607411CB718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81340AEE-4507-4EA6-97FA-DF1BC388816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902ECCA1-F168-48E9-A00C-7DF50EDABC9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45EBD8B2-45D2-4B3F-9C15-576B676B2A9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FE1A92D3-8A45-4B6E-AA82-35D26107595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14382B85-678D-4C93-8790-FBEA478490A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D975467F-C275-4B26-8306-CEF7F56B42E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AB8938FF-832E-43C8-A327-69C18E84DDF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FD18C1A7-EFD6-498A-95F0-DA6B2CB30F7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AE2F78D0-A8C6-4DAB-A503-F198341C050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C442B248-2E3F-450C-B2FD-C2F1DCF56E1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1CA0F940-A1BA-45C6-B000-0CD2D5D18D4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1A50E58B-E1EF-497D-BF2F-D280329ADBA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B35B16E4-0DC5-4F05-898C-602582E9BC3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90" name="直線コネクタ 189">
          <a:extLst>
            <a:ext uri="{FF2B5EF4-FFF2-40B4-BE49-F238E27FC236}">
              <a16:creationId xmlns:a16="http://schemas.microsoft.com/office/drawing/2014/main" id="{94664FF3-33B5-4BD0-A848-268AEB01B9B6}"/>
            </a:ext>
          </a:extLst>
        </xdr:cNvPr>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91" name="【福祉施設】&#10;有形固定資産減価償却率最小値テキスト">
          <a:extLst>
            <a:ext uri="{FF2B5EF4-FFF2-40B4-BE49-F238E27FC236}">
              <a16:creationId xmlns:a16="http://schemas.microsoft.com/office/drawing/2014/main" id="{81FE1C13-AB0D-4655-B5E3-57A14ED11D92}"/>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a:extLst>
            <a:ext uri="{FF2B5EF4-FFF2-40B4-BE49-F238E27FC236}">
              <a16:creationId xmlns:a16="http://schemas.microsoft.com/office/drawing/2014/main" id="{B411F040-1170-4BCD-9F35-3BBB371C029E}"/>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5E0FE48A-9AC3-4849-BF1F-8E58112EF2DE}"/>
            </a:ext>
          </a:extLst>
        </xdr:cNvPr>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94" name="直線コネクタ 193">
          <a:extLst>
            <a:ext uri="{FF2B5EF4-FFF2-40B4-BE49-F238E27FC236}">
              <a16:creationId xmlns:a16="http://schemas.microsoft.com/office/drawing/2014/main" id="{285881E1-7472-44EA-8E28-C08A936E7FCC}"/>
            </a:ext>
          </a:extLst>
        </xdr:cNvPr>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120848</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78AD6FC7-A0D3-407B-A519-DD3DAFF691F1}"/>
            </a:ext>
          </a:extLst>
        </xdr:cNvPr>
        <xdr:cNvSpPr txBox="1"/>
      </xdr:nvSpPr>
      <xdr:spPr>
        <a:xfrm>
          <a:off x="4673600" y="1400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96" name="フローチャート: 判断 195">
          <a:extLst>
            <a:ext uri="{FF2B5EF4-FFF2-40B4-BE49-F238E27FC236}">
              <a16:creationId xmlns:a16="http://schemas.microsoft.com/office/drawing/2014/main" id="{9049F7D8-9BD9-4BE7-B220-1262BB970C87}"/>
            </a:ext>
          </a:extLst>
        </xdr:cNvPr>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7" name="フローチャート: 判断 196">
          <a:extLst>
            <a:ext uri="{FF2B5EF4-FFF2-40B4-BE49-F238E27FC236}">
              <a16:creationId xmlns:a16="http://schemas.microsoft.com/office/drawing/2014/main" id="{CF527693-3F5F-441E-8595-DA47B37EA4F3}"/>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8" name="フローチャート: 判断 197">
          <a:extLst>
            <a:ext uri="{FF2B5EF4-FFF2-40B4-BE49-F238E27FC236}">
              <a16:creationId xmlns:a16="http://schemas.microsoft.com/office/drawing/2014/main" id="{C98C1BF3-E776-4D6A-8EDE-F8AD7BFB165A}"/>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199" name="フローチャート: 判断 198">
          <a:extLst>
            <a:ext uri="{FF2B5EF4-FFF2-40B4-BE49-F238E27FC236}">
              <a16:creationId xmlns:a16="http://schemas.microsoft.com/office/drawing/2014/main" id="{8CE15D6D-F235-45D8-B36B-6A827AAFC995}"/>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0" name="フローチャート: 判断 199">
          <a:extLst>
            <a:ext uri="{FF2B5EF4-FFF2-40B4-BE49-F238E27FC236}">
              <a16:creationId xmlns:a16="http://schemas.microsoft.com/office/drawing/2014/main" id="{9BE7E8D5-C215-4C7B-80CB-783DA50B5ECD}"/>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86C2AF4E-4D79-4A95-ABB4-C9C92380B30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24EA611-453E-44E4-BA2F-C13D41EFDCD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30A2A021-4739-4C96-86DB-B19AA041C45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CA310F18-C441-47EF-AA4E-97E574F8F5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6F6411CD-B40C-496D-AFB7-2C2FAA4242D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127726</xdr:rowOff>
    </xdr:from>
    <xdr:to>
      <xdr:col>24</xdr:col>
      <xdr:colOff>114300</xdr:colOff>
      <xdr:row>82</xdr:row>
      <xdr:rowOff>57876</xdr:rowOff>
    </xdr:to>
    <xdr:sp macro="" textlink="">
      <xdr:nvSpPr>
        <xdr:cNvPr id="206" name="楕円 205">
          <a:extLst>
            <a:ext uri="{FF2B5EF4-FFF2-40B4-BE49-F238E27FC236}">
              <a16:creationId xmlns:a16="http://schemas.microsoft.com/office/drawing/2014/main" id="{66BEA185-94F9-4857-A429-2650F5EDCD9B}"/>
            </a:ext>
          </a:extLst>
        </xdr:cNvPr>
        <xdr:cNvSpPr/>
      </xdr:nvSpPr>
      <xdr:spPr>
        <a:xfrm>
          <a:off x="45847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150603</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FDEA4CCF-6123-486B-BA88-5BDF0F248C77}"/>
            </a:ext>
          </a:extLst>
        </xdr:cNvPr>
        <xdr:cNvSpPr txBox="1"/>
      </xdr:nvSpPr>
      <xdr:spPr>
        <a:xfrm>
          <a:off x="4673600" y="138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77107</xdr:rowOff>
    </xdr:from>
    <xdr:to>
      <xdr:col>20</xdr:col>
      <xdr:colOff>38100</xdr:colOff>
      <xdr:row>84</xdr:row>
      <xdr:rowOff>7257</xdr:rowOff>
    </xdr:to>
    <xdr:sp macro="" textlink="">
      <xdr:nvSpPr>
        <xdr:cNvPr id="208" name="楕円 207">
          <a:extLst>
            <a:ext uri="{FF2B5EF4-FFF2-40B4-BE49-F238E27FC236}">
              <a16:creationId xmlns:a16="http://schemas.microsoft.com/office/drawing/2014/main" id="{A7F864F0-2481-4D71-8E00-471ADC6A90DF}"/>
            </a:ext>
          </a:extLst>
        </xdr:cNvPr>
        <xdr:cNvSpPr/>
      </xdr:nvSpPr>
      <xdr:spPr>
        <a:xfrm>
          <a:off x="3746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7076</xdr:rowOff>
    </xdr:from>
    <xdr:to>
      <xdr:col>24</xdr:col>
      <xdr:colOff>63500</xdr:colOff>
      <xdr:row>83</xdr:row>
      <xdr:rowOff>127907</xdr:rowOff>
    </xdr:to>
    <xdr:cxnSp macro="">
      <xdr:nvCxnSpPr>
        <xdr:cNvPr id="209" name="直線コネクタ 208">
          <a:extLst>
            <a:ext uri="{FF2B5EF4-FFF2-40B4-BE49-F238E27FC236}">
              <a16:creationId xmlns:a16="http://schemas.microsoft.com/office/drawing/2014/main" id="{C639E37F-8B9C-4947-AFF7-36760861AFE7}"/>
            </a:ext>
          </a:extLst>
        </xdr:cNvPr>
        <xdr:cNvCxnSpPr/>
      </xdr:nvCxnSpPr>
      <xdr:spPr>
        <a:xfrm flipV="1">
          <a:off x="3797300" y="14065976"/>
          <a:ext cx="838200" cy="2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122827</xdr:rowOff>
    </xdr:from>
    <xdr:to>
      <xdr:col>15</xdr:col>
      <xdr:colOff>101600</xdr:colOff>
      <xdr:row>83</xdr:row>
      <xdr:rowOff>52977</xdr:rowOff>
    </xdr:to>
    <xdr:sp macro="" textlink="">
      <xdr:nvSpPr>
        <xdr:cNvPr id="210" name="楕円 209">
          <a:extLst>
            <a:ext uri="{FF2B5EF4-FFF2-40B4-BE49-F238E27FC236}">
              <a16:creationId xmlns:a16="http://schemas.microsoft.com/office/drawing/2014/main" id="{0BD198A8-C029-4D6D-88DC-7F703BD03CE9}"/>
            </a:ext>
          </a:extLst>
        </xdr:cNvPr>
        <xdr:cNvSpPr/>
      </xdr:nvSpPr>
      <xdr:spPr>
        <a:xfrm>
          <a:off x="2857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2177</xdr:rowOff>
    </xdr:from>
    <xdr:to>
      <xdr:col>19</xdr:col>
      <xdr:colOff>177800</xdr:colOff>
      <xdr:row>83</xdr:row>
      <xdr:rowOff>127907</xdr:rowOff>
    </xdr:to>
    <xdr:cxnSp macro="">
      <xdr:nvCxnSpPr>
        <xdr:cNvPr id="211" name="直線コネクタ 210">
          <a:extLst>
            <a:ext uri="{FF2B5EF4-FFF2-40B4-BE49-F238E27FC236}">
              <a16:creationId xmlns:a16="http://schemas.microsoft.com/office/drawing/2014/main" id="{FCE8EB12-F7E5-45FE-8DA6-2BEC19EDC11B}"/>
            </a:ext>
          </a:extLst>
        </xdr:cNvPr>
        <xdr:cNvCxnSpPr/>
      </xdr:nvCxnSpPr>
      <xdr:spPr>
        <a:xfrm>
          <a:off x="2908300" y="14232527"/>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70576</xdr:rowOff>
    </xdr:from>
    <xdr:to>
      <xdr:col>10</xdr:col>
      <xdr:colOff>165100</xdr:colOff>
      <xdr:row>83</xdr:row>
      <xdr:rowOff>726</xdr:rowOff>
    </xdr:to>
    <xdr:sp macro="" textlink="">
      <xdr:nvSpPr>
        <xdr:cNvPr id="212" name="楕円 211">
          <a:extLst>
            <a:ext uri="{FF2B5EF4-FFF2-40B4-BE49-F238E27FC236}">
              <a16:creationId xmlns:a16="http://schemas.microsoft.com/office/drawing/2014/main" id="{2A1F944B-663A-4625-9579-C9D01A0C0CA3}"/>
            </a:ext>
          </a:extLst>
        </xdr:cNvPr>
        <xdr:cNvSpPr/>
      </xdr:nvSpPr>
      <xdr:spPr>
        <a:xfrm>
          <a:off x="1968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121376</xdr:rowOff>
    </xdr:from>
    <xdr:to>
      <xdr:col>15</xdr:col>
      <xdr:colOff>50800</xdr:colOff>
      <xdr:row>83</xdr:row>
      <xdr:rowOff>2177</xdr:rowOff>
    </xdr:to>
    <xdr:cxnSp macro="">
      <xdr:nvCxnSpPr>
        <xdr:cNvPr id="213" name="直線コネクタ 212">
          <a:extLst>
            <a:ext uri="{FF2B5EF4-FFF2-40B4-BE49-F238E27FC236}">
              <a16:creationId xmlns:a16="http://schemas.microsoft.com/office/drawing/2014/main" id="{2DC3C2E8-5F40-4918-A67A-FBC2EF55E43E}"/>
            </a:ext>
          </a:extLst>
        </xdr:cNvPr>
        <xdr:cNvCxnSpPr/>
      </xdr:nvCxnSpPr>
      <xdr:spPr>
        <a:xfrm>
          <a:off x="2019300" y="1418027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16692</xdr:rowOff>
    </xdr:from>
    <xdr:to>
      <xdr:col>6</xdr:col>
      <xdr:colOff>38100</xdr:colOff>
      <xdr:row>82</xdr:row>
      <xdr:rowOff>118292</xdr:rowOff>
    </xdr:to>
    <xdr:sp macro="" textlink="">
      <xdr:nvSpPr>
        <xdr:cNvPr id="214" name="楕円 213">
          <a:extLst>
            <a:ext uri="{FF2B5EF4-FFF2-40B4-BE49-F238E27FC236}">
              <a16:creationId xmlns:a16="http://schemas.microsoft.com/office/drawing/2014/main" id="{D2E7ECDF-6698-404D-AAB3-CB4DA386F5CD}"/>
            </a:ext>
          </a:extLst>
        </xdr:cNvPr>
        <xdr:cNvSpPr/>
      </xdr:nvSpPr>
      <xdr:spPr>
        <a:xfrm>
          <a:off x="1079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67492</xdr:rowOff>
    </xdr:from>
    <xdr:to>
      <xdr:col>10</xdr:col>
      <xdr:colOff>114300</xdr:colOff>
      <xdr:row>82</xdr:row>
      <xdr:rowOff>121376</xdr:rowOff>
    </xdr:to>
    <xdr:cxnSp macro="">
      <xdr:nvCxnSpPr>
        <xdr:cNvPr id="215" name="直線コネクタ 214">
          <a:extLst>
            <a:ext uri="{FF2B5EF4-FFF2-40B4-BE49-F238E27FC236}">
              <a16:creationId xmlns:a16="http://schemas.microsoft.com/office/drawing/2014/main" id="{2A9482D5-D2B3-498E-8C73-3D260DE46DDC}"/>
            </a:ext>
          </a:extLst>
        </xdr:cNvPr>
        <xdr:cNvCxnSpPr/>
      </xdr:nvCxnSpPr>
      <xdr:spPr>
        <a:xfrm>
          <a:off x="1130300" y="1412639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6" name="n_1aveValue【福祉施設】&#10;有形固定資産減価償却率">
          <a:extLst>
            <a:ext uri="{FF2B5EF4-FFF2-40B4-BE49-F238E27FC236}">
              <a16:creationId xmlns:a16="http://schemas.microsoft.com/office/drawing/2014/main" id="{D8775BD2-9F0F-456C-B8EF-1303299EEA2F}"/>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7" name="n_2aveValue【福祉施設】&#10;有形固定資産減価償却率">
          <a:extLst>
            <a:ext uri="{FF2B5EF4-FFF2-40B4-BE49-F238E27FC236}">
              <a16:creationId xmlns:a16="http://schemas.microsoft.com/office/drawing/2014/main" id="{926FA4E8-9D79-461A-A06D-50D284E24B38}"/>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8" name="n_3aveValue【福祉施設】&#10;有形固定資産減価償却率">
          <a:extLst>
            <a:ext uri="{FF2B5EF4-FFF2-40B4-BE49-F238E27FC236}">
              <a16:creationId xmlns:a16="http://schemas.microsoft.com/office/drawing/2014/main" id="{27E25C6C-442A-4DF5-82EF-DABBA6422185}"/>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19" name="n_4aveValue【福祉施設】&#10;有形固定資産減価償却率">
          <a:extLst>
            <a:ext uri="{FF2B5EF4-FFF2-40B4-BE49-F238E27FC236}">
              <a16:creationId xmlns:a16="http://schemas.microsoft.com/office/drawing/2014/main" id="{6CA3CFC3-D906-4AA6-9E8B-DBE3BBA1ED19}"/>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169834</xdr:rowOff>
    </xdr:from>
    <xdr:ext cx="405111" cy="259045"/>
    <xdr:sp macro="" textlink="">
      <xdr:nvSpPr>
        <xdr:cNvPr id="220" name="n_1mainValue【福祉施設】&#10;有形固定資産減価償却率">
          <a:extLst>
            <a:ext uri="{FF2B5EF4-FFF2-40B4-BE49-F238E27FC236}">
              <a16:creationId xmlns:a16="http://schemas.microsoft.com/office/drawing/2014/main" id="{2C379BAB-676B-4687-95B8-F7452C412248}"/>
            </a:ext>
          </a:extLst>
        </xdr:cNvPr>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44104</xdr:rowOff>
    </xdr:from>
    <xdr:ext cx="405111" cy="259045"/>
    <xdr:sp macro="" textlink="">
      <xdr:nvSpPr>
        <xdr:cNvPr id="221" name="n_2mainValue【福祉施設】&#10;有形固定資産減価償却率">
          <a:extLst>
            <a:ext uri="{FF2B5EF4-FFF2-40B4-BE49-F238E27FC236}">
              <a16:creationId xmlns:a16="http://schemas.microsoft.com/office/drawing/2014/main" id="{9DC5BE90-91DD-4B06-925A-6B1099956F34}"/>
            </a:ext>
          </a:extLst>
        </xdr:cNvPr>
        <xdr:cNvSpPr txBox="1"/>
      </xdr:nvSpPr>
      <xdr:spPr>
        <a:xfrm>
          <a:off x="2705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163303</xdr:rowOff>
    </xdr:from>
    <xdr:ext cx="405111" cy="259045"/>
    <xdr:sp macro="" textlink="">
      <xdr:nvSpPr>
        <xdr:cNvPr id="222" name="n_3mainValue【福祉施設】&#10;有形固定資産減価償却率">
          <a:extLst>
            <a:ext uri="{FF2B5EF4-FFF2-40B4-BE49-F238E27FC236}">
              <a16:creationId xmlns:a16="http://schemas.microsoft.com/office/drawing/2014/main" id="{2D520C04-EE30-4A91-BF4C-F8CF6C6F5050}"/>
            </a:ext>
          </a:extLst>
        </xdr:cNvPr>
        <xdr:cNvSpPr txBox="1"/>
      </xdr:nvSpPr>
      <xdr:spPr>
        <a:xfrm>
          <a:off x="1816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109419</xdr:rowOff>
    </xdr:from>
    <xdr:ext cx="405111" cy="259045"/>
    <xdr:sp macro="" textlink="">
      <xdr:nvSpPr>
        <xdr:cNvPr id="223" name="n_4mainValue【福祉施設】&#10;有形固定資産減価償却率">
          <a:extLst>
            <a:ext uri="{FF2B5EF4-FFF2-40B4-BE49-F238E27FC236}">
              <a16:creationId xmlns:a16="http://schemas.microsoft.com/office/drawing/2014/main" id="{863343CF-0DF2-49C3-81D2-2F0F5C03878E}"/>
            </a:ext>
          </a:extLst>
        </xdr:cNvPr>
        <xdr:cNvSpPr txBox="1"/>
      </xdr:nvSpPr>
      <xdr:spPr>
        <a:xfrm>
          <a:off x="927744"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63673A18-67C8-4F92-A4A3-B93FC826CC2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610DC60C-0CCF-4142-91D2-C09EA79D1FF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264EA413-9E87-4AC7-92D3-EF46CC292F9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D2AD3971-7AF7-4FA4-8E9B-F5CD0E8CFA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A8EBB1C8-FB7B-471D-921E-3CBC1F89C9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CA7F0E25-45BA-443B-9468-4BEB9A74B74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8E007C5E-8378-414B-B15B-5FAE96852ED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CEE681B9-004B-4CA1-A7F1-AE0F74A3CF6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183A4B33-E316-43EE-A56A-75F06AA798B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DCCFA113-5187-48DD-A403-8A5A1E84E6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BF3AF8A6-958C-4FEC-A8E3-72E7D26A0C4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144B6681-ABD8-4DDB-BD41-5828B4DD596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ACAD4903-8FF1-4C6E-98CA-0571AE691DF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313572CA-56D6-414B-BE7B-C7422E84836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16E61930-5839-4988-BCBD-85A319A21BD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A4E54322-D66A-4FA2-9E22-B77105F76EC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7186EB16-C551-4D4B-8EA0-0FD95DF68EA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34EE843E-CD28-4F9C-87D4-DD6B937D21A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E6D8FE92-D121-4C92-8910-B10467E5013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3BB98718-F870-4D7D-9524-89766556D2D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DDEC1E86-9E19-4DF3-9BC4-F66DCA83967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45" name="直線コネクタ 244">
          <a:extLst>
            <a:ext uri="{FF2B5EF4-FFF2-40B4-BE49-F238E27FC236}">
              <a16:creationId xmlns:a16="http://schemas.microsoft.com/office/drawing/2014/main" id="{A191E589-A9D0-4E5E-8CB7-1B8E590D9BCD}"/>
            </a:ext>
          </a:extLst>
        </xdr:cNvPr>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46" name="【福祉施設】&#10;一人当たり面積最小値テキスト">
          <a:extLst>
            <a:ext uri="{FF2B5EF4-FFF2-40B4-BE49-F238E27FC236}">
              <a16:creationId xmlns:a16="http://schemas.microsoft.com/office/drawing/2014/main" id="{7FC2555C-0090-4322-A81C-92353CE6BFF1}"/>
            </a:ext>
          </a:extLst>
        </xdr:cNvPr>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47" name="直線コネクタ 246">
          <a:extLst>
            <a:ext uri="{FF2B5EF4-FFF2-40B4-BE49-F238E27FC236}">
              <a16:creationId xmlns:a16="http://schemas.microsoft.com/office/drawing/2014/main" id="{09252EA9-EDD5-441B-B254-44F3371F5F04}"/>
            </a:ext>
          </a:extLst>
        </xdr:cNvPr>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48" name="【福祉施設】&#10;一人当たり面積最大値テキスト">
          <a:extLst>
            <a:ext uri="{FF2B5EF4-FFF2-40B4-BE49-F238E27FC236}">
              <a16:creationId xmlns:a16="http://schemas.microsoft.com/office/drawing/2014/main" id="{75C0506F-2432-4CEF-8BC7-6331947AE39A}"/>
            </a:ext>
          </a:extLst>
        </xdr:cNvPr>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49" name="直線コネクタ 248">
          <a:extLst>
            <a:ext uri="{FF2B5EF4-FFF2-40B4-BE49-F238E27FC236}">
              <a16:creationId xmlns:a16="http://schemas.microsoft.com/office/drawing/2014/main" id="{5043EDFB-08ED-44A8-854B-7ADA66AF81F0}"/>
            </a:ext>
          </a:extLst>
        </xdr:cNvPr>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111574</xdr:rowOff>
    </xdr:from>
    <xdr:ext cx="469744" cy="259045"/>
    <xdr:sp macro="" textlink="">
      <xdr:nvSpPr>
        <xdr:cNvPr id="250" name="【福祉施設】&#10;一人当たり面積平均値テキスト">
          <a:extLst>
            <a:ext uri="{FF2B5EF4-FFF2-40B4-BE49-F238E27FC236}">
              <a16:creationId xmlns:a16="http://schemas.microsoft.com/office/drawing/2014/main" id="{14C500DD-EFD4-4B58-9487-F6785F4EB35F}"/>
            </a:ext>
          </a:extLst>
        </xdr:cNvPr>
        <xdr:cNvSpPr txBox="1"/>
      </xdr:nvSpPr>
      <xdr:spPr>
        <a:xfrm>
          <a:off x="10515600" y="14513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51" name="フローチャート: 判断 250">
          <a:extLst>
            <a:ext uri="{FF2B5EF4-FFF2-40B4-BE49-F238E27FC236}">
              <a16:creationId xmlns:a16="http://schemas.microsoft.com/office/drawing/2014/main" id="{79CC4919-0435-4634-B6DD-F04A57E74F2C}"/>
            </a:ext>
          </a:extLst>
        </xdr:cNvPr>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152121</xdr:rowOff>
    </xdr:from>
    <xdr:to>
      <xdr:col>50</xdr:col>
      <xdr:colOff>165100</xdr:colOff>
      <xdr:row>85</xdr:row>
      <xdr:rowOff>82271</xdr:rowOff>
    </xdr:to>
    <xdr:sp macro="" textlink="">
      <xdr:nvSpPr>
        <xdr:cNvPr id="252" name="フローチャート: 判断 251">
          <a:extLst>
            <a:ext uri="{FF2B5EF4-FFF2-40B4-BE49-F238E27FC236}">
              <a16:creationId xmlns:a16="http://schemas.microsoft.com/office/drawing/2014/main" id="{7A73BE90-4DA9-46C5-B15A-448B68D59E4C}"/>
            </a:ext>
          </a:extLst>
        </xdr:cNvPr>
        <xdr:cNvSpPr/>
      </xdr:nvSpPr>
      <xdr:spPr>
        <a:xfrm>
          <a:off x="9588500" y="1455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128118</xdr:rowOff>
    </xdr:from>
    <xdr:to>
      <xdr:col>46</xdr:col>
      <xdr:colOff>38100</xdr:colOff>
      <xdr:row>85</xdr:row>
      <xdr:rowOff>58268</xdr:rowOff>
    </xdr:to>
    <xdr:sp macro="" textlink="">
      <xdr:nvSpPr>
        <xdr:cNvPr id="253" name="フローチャート: 判断 252">
          <a:extLst>
            <a:ext uri="{FF2B5EF4-FFF2-40B4-BE49-F238E27FC236}">
              <a16:creationId xmlns:a16="http://schemas.microsoft.com/office/drawing/2014/main" id="{DD8C588C-38C9-4E27-88BE-0374CDDFE33E}"/>
            </a:ext>
          </a:extLst>
        </xdr:cNvPr>
        <xdr:cNvSpPr/>
      </xdr:nvSpPr>
      <xdr:spPr>
        <a:xfrm>
          <a:off x="8699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114402</xdr:rowOff>
    </xdr:from>
    <xdr:to>
      <xdr:col>41</xdr:col>
      <xdr:colOff>101600</xdr:colOff>
      <xdr:row>85</xdr:row>
      <xdr:rowOff>44552</xdr:rowOff>
    </xdr:to>
    <xdr:sp macro="" textlink="">
      <xdr:nvSpPr>
        <xdr:cNvPr id="254" name="フローチャート: 判断 253">
          <a:extLst>
            <a:ext uri="{FF2B5EF4-FFF2-40B4-BE49-F238E27FC236}">
              <a16:creationId xmlns:a16="http://schemas.microsoft.com/office/drawing/2014/main" id="{9DB39BFF-E2E5-4377-A2DB-6D69E19D86F7}"/>
            </a:ext>
          </a:extLst>
        </xdr:cNvPr>
        <xdr:cNvSpPr/>
      </xdr:nvSpPr>
      <xdr:spPr>
        <a:xfrm>
          <a:off x="7810500" y="14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128118</xdr:rowOff>
    </xdr:from>
    <xdr:to>
      <xdr:col>36</xdr:col>
      <xdr:colOff>165100</xdr:colOff>
      <xdr:row>85</xdr:row>
      <xdr:rowOff>58268</xdr:rowOff>
    </xdr:to>
    <xdr:sp macro="" textlink="">
      <xdr:nvSpPr>
        <xdr:cNvPr id="255" name="フローチャート: 判断 254">
          <a:extLst>
            <a:ext uri="{FF2B5EF4-FFF2-40B4-BE49-F238E27FC236}">
              <a16:creationId xmlns:a16="http://schemas.microsoft.com/office/drawing/2014/main" id="{DB5612C5-DFBB-4E1B-99EC-CABA74CE8F5F}"/>
            </a:ext>
          </a:extLst>
        </xdr:cNvPr>
        <xdr:cNvSpPr/>
      </xdr:nvSpPr>
      <xdr:spPr>
        <a:xfrm>
          <a:off x="6921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72A756E-5459-4562-A884-5589B7BC011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4E78A19-1E2C-49B6-828A-92E8E5B031E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AB8F2083-4493-4242-A7F0-DF1C5664154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FC641832-F20E-4698-A074-9B04F90B1EF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1C2E959-D6DA-4A42-9823-C63EA4DC5D7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36906</xdr:rowOff>
    </xdr:from>
    <xdr:to>
      <xdr:col>55</xdr:col>
      <xdr:colOff>50800</xdr:colOff>
      <xdr:row>83</xdr:row>
      <xdr:rowOff>138506</xdr:rowOff>
    </xdr:to>
    <xdr:sp macro="" textlink="">
      <xdr:nvSpPr>
        <xdr:cNvPr id="261" name="楕円 260">
          <a:extLst>
            <a:ext uri="{FF2B5EF4-FFF2-40B4-BE49-F238E27FC236}">
              <a16:creationId xmlns:a16="http://schemas.microsoft.com/office/drawing/2014/main" id="{1243789E-699F-439D-8D19-E8711AD91E88}"/>
            </a:ext>
          </a:extLst>
        </xdr:cNvPr>
        <xdr:cNvSpPr/>
      </xdr:nvSpPr>
      <xdr:spPr>
        <a:xfrm>
          <a:off x="10426700" y="1426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59783</xdr:rowOff>
    </xdr:from>
    <xdr:ext cx="469744" cy="259045"/>
    <xdr:sp macro="" textlink="">
      <xdr:nvSpPr>
        <xdr:cNvPr id="262" name="【福祉施設】&#10;一人当たり面積該当値テキスト">
          <a:extLst>
            <a:ext uri="{FF2B5EF4-FFF2-40B4-BE49-F238E27FC236}">
              <a16:creationId xmlns:a16="http://schemas.microsoft.com/office/drawing/2014/main" id="{84B1D6DD-8192-4C2D-AD44-B3905BF3C89C}"/>
            </a:ext>
          </a:extLst>
        </xdr:cNvPr>
        <xdr:cNvSpPr txBox="1"/>
      </xdr:nvSpPr>
      <xdr:spPr>
        <a:xfrm>
          <a:off x="10515600" y="1411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117145</xdr:rowOff>
    </xdr:from>
    <xdr:to>
      <xdr:col>50</xdr:col>
      <xdr:colOff>165100</xdr:colOff>
      <xdr:row>80</xdr:row>
      <xdr:rowOff>47295</xdr:rowOff>
    </xdr:to>
    <xdr:sp macro="" textlink="">
      <xdr:nvSpPr>
        <xdr:cNvPr id="263" name="楕円 262">
          <a:extLst>
            <a:ext uri="{FF2B5EF4-FFF2-40B4-BE49-F238E27FC236}">
              <a16:creationId xmlns:a16="http://schemas.microsoft.com/office/drawing/2014/main" id="{170B254D-333D-4DB1-B4FD-0369E940271C}"/>
            </a:ext>
          </a:extLst>
        </xdr:cNvPr>
        <xdr:cNvSpPr/>
      </xdr:nvSpPr>
      <xdr:spPr>
        <a:xfrm>
          <a:off x="9588500" y="136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167945</xdr:rowOff>
    </xdr:from>
    <xdr:to>
      <xdr:col>55</xdr:col>
      <xdr:colOff>0</xdr:colOff>
      <xdr:row>83</xdr:row>
      <xdr:rowOff>87706</xdr:rowOff>
    </xdr:to>
    <xdr:cxnSp macro="">
      <xdr:nvCxnSpPr>
        <xdr:cNvPr id="264" name="直線コネクタ 263">
          <a:extLst>
            <a:ext uri="{FF2B5EF4-FFF2-40B4-BE49-F238E27FC236}">
              <a16:creationId xmlns:a16="http://schemas.microsoft.com/office/drawing/2014/main" id="{EE10A590-B53D-4A4D-8405-24A6BB4E580C}"/>
            </a:ext>
          </a:extLst>
        </xdr:cNvPr>
        <xdr:cNvCxnSpPr/>
      </xdr:nvCxnSpPr>
      <xdr:spPr>
        <a:xfrm>
          <a:off x="9639300" y="13712495"/>
          <a:ext cx="838200" cy="60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148920</xdr:rowOff>
    </xdr:from>
    <xdr:to>
      <xdr:col>46</xdr:col>
      <xdr:colOff>38100</xdr:colOff>
      <xdr:row>82</xdr:row>
      <xdr:rowOff>79070</xdr:rowOff>
    </xdr:to>
    <xdr:sp macro="" textlink="">
      <xdr:nvSpPr>
        <xdr:cNvPr id="265" name="楕円 264">
          <a:extLst>
            <a:ext uri="{FF2B5EF4-FFF2-40B4-BE49-F238E27FC236}">
              <a16:creationId xmlns:a16="http://schemas.microsoft.com/office/drawing/2014/main" id="{A02D151B-57B5-4D37-B031-B6FDED5108DD}"/>
            </a:ext>
          </a:extLst>
        </xdr:cNvPr>
        <xdr:cNvSpPr/>
      </xdr:nvSpPr>
      <xdr:spPr>
        <a:xfrm>
          <a:off x="8699500" y="140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167945</xdr:rowOff>
    </xdr:from>
    <xdr:to>
      <xdr:col>50</xdr:col>
      <xdr:colOff>114300</xdr:colOff>
      <xdr:row>82</xdr:row>
      <xdr:rowOff>28270</xdr:rowOff>
    </xdr:to>
    <xdr:cxnSp macro="">
      <xdr:nvCxnSpPr>
        <xdr:cNvPr id="266" name="直線コネクタ 265">
          <a:extLst>
            <a:ext uri="{FF2B5EF4-FFF2-40B4-BE49-F238E27FC236}">
              <a16:creationId xmlns:a16="http://schemas.microsoft.com/office/drawing/2014/main" id="{8756FB9A-4993-4E35-A897-8CBAD73CBAA1}"/>
            </a:ext>
          </a:extLst>
        </xdr:cNvPr>
        <xdr:cNvCxnSpPr/>
      </xdr:nvCxnSpPr>
      <xdr:spPr>
        <a:xfrm flipV="1">
          <a:off x="8750300" y="13712495"/>
          <a:ext cx="889000" cy="37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156008</xdr:rowOff>
    </xdr:from>
    <xdr:to>
      <xdr:col>41</xdr:col>
      <xdr:colOff>101600</xdr:colOff>
      <xdr:row>82</xdr:row>
      <xdr:rowOff>86158</xdr:rowOff>
    </xdr:to>
    <xdr:sp macro="" textlink="">
      <xdr:nvSpPr>
        <xdr:cNvPr id="267" name="楕円 266">
          <a:extLst>
            <a:ext uri="{FF2B5EF4-FFF2-40B4-BE49-F238E27FC236}">
              <a16:creationId xmlns:a16="http://schemas.microsoft.com/office/drawing/2014/main" id="{60317244-04B8-401F-8D46-57A9EB75534A}"/>
            </a:ext>
          </a:extLst>
        </xdr:cNvPr>
        <xdr:cNvSpPr/>
      </xdr:nvSpPr>
      <xdr:spPr>
        <a:xfrm>
          <a:off x="7810500" y="140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28270</xdr:rowOff>
    </xdr:from>
    <xdr:to>
      <xdr:col>45</xdr:col>
      <xdr:colOff>177800</xdr:colOff>
      <xdr:row>82</xdr:row>
      <xdr:rowOff>35358</xdr:rowOff>
    </xdr:to>
    <xdr:cxnSp macro="">
      <xdr:nvCxnSpPr>
        <xdr:cNvPr id="268" name="直線コネクタ 267">
          <a:extLst>
            <a:ext uri="{FF2B5EF4-FFF2-40B4-BE49-F238E27FC236}">
              <a16:creationId xmlns:a16="http://schemas.microsoft.com/office/drawing/2014/main" id="{BA90AD8D-A65C-44AC-8EF9-94F9374FC58D}"/>
            </a:ext>
          </a:extLst>
        </xdr:cNvPr>
        <xdr:cNvCxnSpPr/>
      </xdr:nvCxnSpPr>
      <xdr:spPr>
        <a:xfrm flipV="1">
          <a:off x="7861300" y="14087170"/>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166751</xdr:rowOff>
    </xdr:from>
    <xdr:to>
      <xdr:col>36</xdr:col>
      <xdr:colOff>165100</xdr:colOff>
      <xdr:row>82</xdr:row>
      <xdr:rowOff>96901</xdr:rowOff>
    </xdr:to>
    <xdr:sp macro="" textlink="">
      <xdr:nvSpPr>
        <xdr:cNvPr id="269" name="楕円 268">
          <a:extLst>
            <a:ext uri="{FF2B5EF4-FFF2-40B4-BE49-F238E27FC236}">
              <a16:creationId xmlns:a16="http://schemas.microsoft.com/office/drawing/2014/main" id="{C1828D6F-3D69-46FC-92D2-D3D5A4BF95CB}"/>
            </a:ext>
          </a:extLst>
        </xdr:cNvPr>
        <xdr:cNvSpPr/>
      </xdr:nvSpPr>
      <xdr:spPr>
        <a:xfrm>
          <a:off x="6921500" y="1405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35358</xdr:rowOff>
    </xdr:from>
    <xdr:to>
      <xdr:col>41</xdr:col>
      <xdr:colOff>50800</xdr:colOff>
      <xdr:row>82</xdr:row>
      <xdr:rowOff>46101</xdr:rowOff>
    </xdr:to>
    <xdr:cxnSp macro="">
      <xdr:nvCxnSpPr>
        <xdr:cNvPr id="270" name="直線コネクタ 269">
          <a:extLst>
            <a:ext uri="{FF2B5EF4-FFF2-40B4-BE49-F238E27FC236}">
              <a16:creationId xmlns:a16="http://schemas.microsoft.com/office/drawing/2014/main" id="{EB13ADCF-0641-4411-9EFF-06AB474DEB2E}"/>
            </a:ext>
          </a:extLst>
        </xdr:cNvPr>
        <xdr:cNvCxnSpPr/>
      </xdr:nvCxnSpPr>
      <xdr:spPr>
        <a:xfrm flipV="1">
          <a:off x="6972300" y="14094258"/>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73398</xdr:rowOff>
    </xdr:from>
    <xdr:ext cx="469744" cy="259045"/>
    <xdr:sp macro="" textlink="">
      <xdr:nvSpPr>
        <xdr:cNvPr id="271" name="n_1aveValue【福祉施設】&#10;一人当たり面積">
          <a:extLst>
            <a:ext uri="{FF2B5EF4-FFF2-40B4-BE49-F238E27FC236}">
              <a16:creationId xmlns:a16="http://schemas.microsoft.com/office/drawing/2014/main" id="{7601CAE6-059D-45D1-880F-5E7FD237C924}"/>
            </a:ext>
          </a:extLst>
        </xdr:cNvPr>
        <xdr:cNvSpPr txBox="1"/>
      </xdr:nvSpPr>
      <xdr:spPr>
        <a:xfrm>
          <a:off x="9391727" y="146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49395</xdr:rowOff>
    </xdr:from>
    <xdr:ext cx="469744" cy="259045"/>
    <xdr:sp macro="" textlink="">
      <xdr:nvSpPr>
        <xdr:cNvPr id="272" name="n_2aveValue【福祉施設】&#10;一人当たり面積">
          <a:extLst>
            <a:ext uri="{FF2B5EF4-FFF2-40B4-BE49-F238E27FC236}">
              <a16:creationId xmlns:a16="http://schemas.microsoft.com/office/drawing/2014/main" id="{2F925ACE-0C49-4B99-B1B9-ED54EB42F1BA}"/>
            </a:ext>
          </a:extLst>
        </xdr:cNvPr>
        <xdr:cNvSpPr txBox="1"/>
      </xdr:nvSpPr>
      <xdr:spPr>
        <a:xfrm>
          <a:off x="8515427" y="146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35679</xdr:rowOff>
    </xdr:from>
    <xdr:ext cx="469744" cy="259045"/>
    <xdr:sp macro="" textlink="">
      <xdr:nvSpPr>
        <xdr:cNvPr id="273" name="n_3aveValue【福祉施設】&#10;一人当たり面積">
          <a:extLst>
            <a:ext uri="{FF2B5EF4-FFF2-40B4-BE49-F238E27FC236}">
              <a16:creationId xmlns:a16="http://schemas.microsoft.com/office/drawing/2014/main" id="{CF3922ED-348A-4CEE-A1F8-03BD2F5BE84B}"/>
            </a:ext>
          </a:extLst>
        </xdr:cNvPr>
        <xdr:cNvSpPr txBox="1"/>
      </xdr:nvSpPr>
      <xdr:spPr>
        <a:xfrm>
          <a:off x="7626427"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49395</xdr:rowOff>
    </xdr:from>
    <xdr:ext cx="469744" cy="259045"/>
    <xdr:sp macro="" textlink="">
      <xdr:nvSpPr>
        <xdr:cNvPr id="274" name="n_4aveValue【福祉施設】&#10;一人当たり面積">
          <a:extLst>
            <a:ext uri="{FF2B5EF4-FFF2-40B4-BE49-F238E27FC236}">
              <a16:creationId xmlns:a16="http://schemas.microsoft.com/office/drawing/2014/main" id="{25A25AF8-5864-4453-B937-D94422AC5A03}"/>
            </a:ext>
          </a:extLst>
        </xdr:cNvPr>
        <xdr:cNvSpPr txBox="1"/>
      </xdr:nvSpPr>
      <xdr:spPr>
        <a:xfrm>
          <a:off x="6737427" y="146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63822</xdr:rowOff>
    </xdr:from>
    <xdr:ext cx="469744" cy="259045"/>
    <xdr:sp macro="" textlink="">
      <xdr:nvSpPr>
        <xdr:cNvPr id="275" name="n_1mainValue【福祉施設】&#10;一人当たり面積">
          <a:extLst>
            <a:ext uri="{FF2B5EF4-FFF2-40B4-BE49-F238E27FC236}">
              <a16:creationId xmlns:a16="http://schemas.microsoft.com/office/drawing/2014/main" id="{D8A5E31E-FE42-42A0-BF94-76CF327F5BFD}"/>
            </a:ext>
          </a:extLst>
        </xdr:cNvPr>
        <xdr:cNvSpPr txBox="1"/>
      </xdr:nvSpPr>
      <xdr:spPr>
        <a:xfrm>
          <a:off x="9391727" y="1343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95597</xdr:rowOff>
    </xdr:from>
    <xdr:ext cx="469744" cy="259045"/>
    <xdr:sp macro="" textlink="">
      <xdr:nvSpPr>
        <xdr:cNvPr id="276" name="n_2mainValue【福祉施設】&#10;一人当たり面積">
          <a:extLst>
            <a:ext uri="{FF2B5EF4-FFF2-40B4-BE49-F238E27FC236}">
              <a16:creationId xmlns:a16="http://schemas.microsoft.com/office/drawing/2014/main" id="{1C9D2524-7166-47F9-B108-6EC02D1B8936}"/>
            </a:ext>
          </a:extLst>
        </xdr:cNvPr>
        <xdr:cNvSpPr txBox="1"/>
      </xdr:nvSpPr>
      <xdr:spPr>
        <a:xfrm>
          <a:off x="8515427" y="1381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102685</xdr:rowOff>
    </xdr:from>
    <xdr:ext cx="469744" cy="259045"/>
    <xdr:sp macro="" textlink="">
      <xdr:nvSpPr>
        <xdr:cNvPr id="277" name="n_3mainValue【福祉施設】&#10;一人当たり面積">
          <a:extLst>
            <a:ext uri="{FF2B5EF4-FFF2-40B4-BE49-F238E27FC236}">
              <a16:creationId xmlns:a16="http://schemas.microsoft.com/office/drawing/2014/main" id="{F80D8167-02DC-4C16-8D9C-96079D182BBD}"/>
            </a:ext>
          </a:extLst>
        </xdr:cNvPr>
        <xdr:cNvSpPr txBox="1"/>
      </xdr:nvSpPr>
      <xdr:spPr>
        <a:xfrm>
          <a:off x="7626427" y="1381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113428</xdr:rowOff>
    </xdr:from>
    <xdr:ext cx="469744" cy="259045"/>
    <xdr:sp macro="" textlink="">
      <xdr:nvSpPr>
        <xdr:cNvPr id="278" name="n_4mainValue【福祉施設】&#10;一人当たり面積">
          <a:extLst>
            <a:ext uri="{FF2B5EF4-FFF2-40B4-BE49-F238E27FC236}">
              <a16:creationId xmlns:a16="http://schemas.microsoft.com/office/drawing/2014/main" id="{1AA43D1A-EE00-4474-A1C1-29A2AAD1C3E0}"/>
            </a:ext>
          </a:extLst>
        </xdr:cNvPr>
        <xdr:cNvSpPr txBox="1"/>
      </xdr:nvSpPr>
      <xdr:spPr>
        <a:xfrm>
          <a:off x="6737427" y="1382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F0047CB4-0948-4706-92BD-FAE9887673F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F849EFD7-108D-4742-B77A-FA3B734297E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4E186B6D-D154-4741-932E-7F92B4980D4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9C7AB346-AE74-4260-9B99-DC7C13E8247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DBC1EC8B-A168-4356-82A8-EBDC161A22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91E28913-7A95-4FCD-9852-AAA5182B8F5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B976110A-54FF-45C9-88E5-AACBC0746A7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175A3D32-E465-45BB-ACCE-B49A75EA5E2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C99AEB30-3294-4FA3-8EAA-F668AA1A50D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32733C55-52B1-406E-88AD-5C08BC338C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FFF4EB1A-621A-41C7-9D9C-AE409080D44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2E8F0E39-C773-4300-9AD4-70789199E1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8B5F0D81-6D21-47EE-B6CD-310BAE9F48E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6F95B15A-0F96-45F2-8511-37017F38078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FB5CA6DE-1E24-4C00-A0D5-4C119092738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A3E82387-FC98-4014-912C-ED0B04D5EC3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657F01E1-15E9-45E5-BCB5-896D25BBE05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C106990-2F69-42E6-B82A-05D792AEDE5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8BE6C1F7-258D-4D93-AF15-1FEFE3CC51B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8F6B150F-3D51-4209-95B4-5B183DB67F0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2D81831-A518-4F68-9B1D-8D7D6B21329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D89D2659-AE33-40F2-8540-D396EA3951B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BA8E938F-EFD0-4921-8A86-E8EAB18D3F1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DFCF53F7-C5AB-404C-B05F-06950E12901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7C57869E-AA14-4D69-A7C8-9E6546D399D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BE67E877-6B3C-410D-976A-18FFFCCC70A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90729C8C-187E-4AB8-B302-BB0A50E053C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6" name="直線コネクタ 305">
          <a:extLst>
            <a:ext uri="{FF2B5EF4-FFF2-40B4-BE49-F238E27FC236}">
              <a16:creationId xmlns:a16="http://schemas.microsoft.com/office/drawing/2014/main" id="{E00C0DCB-4AE4-475C-A18D-FF8AAA7A19E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7" name="テキスト ボックス 306">
          <a:extLst>
            <a:ext uri="{FF2B5EF4-FFF2-40B4-BE49-F238E27FC236}">
              <a16:creationId xmlns:a16="http://schemas.microsoft.com/office/drawing/2014/main" id="{E43B7ED8-394A-4F2C-B528-DDFF881E0EF6}"/>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8" name="直線コネクタ 307">
          <a:extLst>
            <a:ext uri="{FF2B5EF4-FFF2-40B4-BE49-F238E27FC236}">
              <a16:creationId xmlns:a16="http://schemas.microsoft.com/office/drawing/2014/main" id="{7666A7C5-FF80-42D1-849C-A4AE2525D782}"/>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9" name="テキスト ボックス 308">
          <a:extLst>
            <a:ext uri="{FF2B5EF4-FFF2-40B4-BE49-F238E27FC236}">
              <a16:creationId xmlns:a16="http://schemas.microsoft.com/office/drawing/2014/main" id="{027C361D-BE84-49C5-8B01-781C8F067D09}"/>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0" name="直線コネクタ 309">
          <a:extLst>
            <a:ext uri="{FF2B5EF4-FFF2-40B4-BE49-F238E27FC236}">
              <a16:creationId xmlns:a16="http://schemas.microsoft.com/office/drawing/2014/main" id="{834F99E0-2820-41BA-9675-3D8D1D25A059}"/>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1" name="テキスト ボックス 310">
          <a:extLst>
            <a:ext uri="{FF2B5EF4-FFF2-40B4-BE49-F238E27FC236}">
              <a16:creationId xmlns:a16="http://schemas.microsoft.com/office/drawing/2014/main" id="{EEBA4111-4D30-4F93-B29B-4DD7BB17136D}"/>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2" name="直線コネクタ 311">
          <a:extLst>
            <a:ext uri="{FF2B5EF4-FFF2-40B4-BE49-F238E27FC236}">
              <a16:creationId xmlns:a16="http://schemas.microsoft.com/office/drawing/2014/main" id="{FA4E8234-0FC4-4A4B-A286-7C57B0504155}"/>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3" name="テキスト ボックス 312">
          <a:extLst>
            <a:ext uri="{FF2B5EF4-FFF2-40B4-BE49-F238E27FC236}">
              <a16:creationId xmlns:a16="http://schemas.microsoft.com/office/drawing/2014/main" id="{E4F9EA2E-17D7-4AE0-AD11-D14CBFC7E4B2}"/>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1A77D850-4D62-4634-857D-0F80AC12B77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a:extLst>
            <a:ext uri="{FF2B5EF4-FFF2-40B4-BE49-F238E27FC236}">
              <a16:creationId xmlns:a16="http://schemas.microsoft.com/office/drawing/2014/main" id="{AA1EA930-8356-46FF-974C-308C8347B9D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7314A61A-3FDF-4FD5-9AD8-A30AA172EDA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317" name="直線コネクタ 316">
          <a:extLst>
            <a:ext uri="{FF2B5EF4-FFF2-40B4-BE49-F238E27FC236}">
              <a16:creationId xmlns:a16="http://schemas.microsoft.com/office/drawing/2014/main" id="{C078CED3-AC61-4B00-A080-99702A6A658C}"/>
            </a:ext>
          </a:extLst>
        </xdr:cNvPr>
        <xdr:cNvCxnSpPr/>
      </xdr:nvCxnSpPr>
      <xdr:spPr>
        <a:xfrm flipV="1">
          <a:off x="16318864" y="5695188"/>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318" name="【一般廃棄物処理施設】&#10;有形固定資産減価償却率最小値テキスト">
          <a:extLst>
            <a:ext uri="{FF2B5EF4-FFF2-40B4-BE49-F238E27FC236}">
              <a16:creationId xmlns:a16="http://schemas.microsoft.com/office/drawing/2014/main" id="{9213E582-EDE5-4359-9FE1-B8E8CF639481}"/>
            </a:ext>
          </a:extLst>
        </xdr:cNvPr>
        <xdr:cNvSpPr txBox="1"/>
      </xdr:nvSpPr>
      <xdr:spPr>
        <a:xfrm>
          <a:off x="16357600" y="726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319" name="直線コネクタ 318">
          <a:extLst>
            <a:ext uri="{FF2B5EF4-FFF2-40B4-BE49-F238E27FC236}">
              <a16:creationId xmlns:a16="http://schemas.microsoft.com/office/drawing/2014/main" id="{3374B687-9EFD-4D6B-A134-ADC6A1C843B7}"/>
            </a:ext>
          </a:extLst>
        </xdr:cNvPr>
        <xdr:cNvCxnSpPr/>
      </xdr:nvCxnSpPr>
      <xdr:spPr>
        <a:xfrm>
          <a:off x="16230600" y="726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C50FC881-C091-489A-8B95-341DB53F3567}"/>
            </a:ext>
          </a:extLst>
        </xdr:cNvPr>
        <xdr:cNvSpPr txBox="1"/>
      </xdr:nvSpPr>
      <xdr:spPr>
        <a:xfrm>
          <a:off x="163576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321" name="直線コネクタ 320">
          <a:extLst>
            <a:ext uri="{FF2B5EF4-FFF2-40B4-BE49-F238E27FC236}">
              <a16:creationId xmlns:a16="http://schemas.microsoft.com/office/drawing/2014/main" id="{774A11D4-29AF-44D1-AFBE-8082DE2F1C38}"/>
            </a:ext>
          </a:extLst>
        </xdr:cNvPr>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47261</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E5B3A757-9BA6-4370-8924-69579EC7D717}"/>
            </a:ext>
          </a:extLst>
        </xdr:cNvPr>
        <xdr:cNvSpPr txBox="1"/>
      </xdr:nvSpPr>
      <xdr:spPr>
        <a:xfrm>
          <a:off x="16357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323" name="フローチャート: 判断 322">
          <a:extLst>
            <a:ext uri="{FF2B5EF4-FFF2-40B4-BE49-F238E27FC236}">
              <a16:creationId xmlns:a16="http://schemas.microsoft.com/office/drawing/2014/main" id="{A0B5FEB2-EC27-48E2-A0D1-1692AE26B488}"/>
            </a:ext>
          </a:extLst>
        </xdr:cNvPr>
        <xdr:cNvSpPr/>
      </xdr:nvSpPr>
      <xdr:spPr>
        <a:xfrm>
          <a:off x="16268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324" name="フローチャート: 判断 323">
          <a:extLst>
            <a:ext uri="{FF2B5EF4-FFF2-40B4-BE49-F238E27FC236}">
              <a16:creationId xmlns:a16="http://schemas.microsoft.com/office/drawing/2014/main" id="{528E8CCB-D759-4E90-995B-DD66FA3C5C47}"/>
            </a:ext>
          </a:extLst>
        </xdr:cNvPr>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77978</xdr:rowOff>
    </xdr:from>
    <xdr:to>
      <xdr:col>76</xdr:col>
      <xdr:colOff>165100</xdr:colOff>
      <xdr:row>39</xdr:row>
      <xdr:rowOff>8128</xdr:rowOff>
    </xdr:to>
    <xdr:sp macro="" textlink="">
      <xdr:nvSpPr>
        <xdr:cNvPr id="325" name="フローチャート: 判断 324">
          <a:extLst>
            <a:ext uri="{FF2B5EF4-FFF2-40B4-BE49-F238E27FC236}">
              <a16:creationId xmlns:a16="http://schemas.microsoft.com/office/drawing/2014/main" id="{DF8D9776-788A-4EC5-A178-F34E8B94F2D0}"/>
            </a:ext>
          </a:extLst>
        </xdr:cNvPr>
        <xdr:cNvSpPr/>
      </xdr:nvSpPr>
      <xdr:spPr>
        <a:xfrm>
          <a:off x="14541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16256</xdr:rowOff>
    </xdr:from>
    <xdr:to>
      <xdr:col>72</xdr:col>
      <xdr:colOff>38100</xdr:colOff>
      <xdr:row>38</xdr:row>
      <xdr:rowOff>117856</xdr:rowOff>
    </xdr:to>
    <xdr:sp macro="" textlink="">
      <xdr:nvSpPr>
        <xdr:cNvPr id="326" name="フローチャート: 判断 325">
          <a:extLst>
            <a:ext uri="{FF2B5EF4-FFF2-40B4-BE49-F238E27FC236}">
              <a16:creationId xmlns:a16="http://schemas.microsoft.com/office/drawing/2014/main" id="{8E4114E1-B1C1-47D4-B486-CDDD01CD1547}"/>
            </a:ext>
          </a:extLst>
        </xdr:cNvPr>
        <xdr:cNvSpPr/>
      </xdr:nvSpPr>
      <xdr:spPr>
        <a:xfrm>
          <a:off x="13652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139700</xdr:rowOff>
    </xdr:from>
    <xdr:to>
      <xdr:col>67</xdr:col>
      <xdr:colOff>101600</xdr:colOff>
      <xdr:row>38</xdr:row>
      <xdr:rowOff>69850</xdr:rowOff>
    </xdr:to>
    <xdr:sp macro="" textlink="">
      <xdr:nvSpPr>
        <xdr:cNvPr id="327" name="フローチャート: 判断 326">
          <a:extLst>
            <a:ext uri="{FF2B5EF4-FFF2-40B4-BE49-F238E27FC236}">
              <a16:creationId xmlns:a16="http://schemas.microsoft.com/office/drawing/2014/main" id="{90F3473E-B829-4C40-AFE0-8D8399A14439}"/>
            </a:ext>
          </a:extLst>
        </xdr:cNvPr>
        <xdr:cNvSpPr/>
      </xdr:nvSpPr>
      <xdr:spPr>
        <a:xfrm>
          <a:off x="12763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264BCCE7-4A34-4185-B71A-36B071CF2C1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DBA0ECAF-1AF8-47AE-A15E-C9ACD691DBC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40B34E5B-2D32-4F96-8CC5-CE9C3D25DB8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A12DC815-2CBC-4A87-997E-E4859579A0B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87A9432D-20C6-4F2B-909E-4CB370BD2A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43688</xdr:rowOff>
    </xdr:from>
    <xdr:to>
      <xdr:col>85</xdr:col>
      <xdr:colOff>177800</xdr:colOff>
      <xdr:row>35</xdr:row>
      <xdr:rowOff>145288</xdr:rowOff>
    </xdr:to>
    <xdr:sp macro="" textlink="">
      <xdr:nvSpPr>
        <xdr:cNvPr id="333" name="楕円 332">
          <a:extLst>
            <a:ext uri="{FF2B5EF4-FFF2-40B4-BE49-F238E27FC236}">
              <a16:creationId xmlns:a16="http://schemas.microsoft.com/office/drawing/2014/main" id="{70D71370-784D-4019-8E97-7A7DBA9A80E2}"/>
            </a:ext>
          </a:extLst>
        </xdr:cNvPr>
        <xdr:cNvSpPr/>
      </xdr:nvSpPr>
      <xdr:spPr>
        <a:xfrm>
          <a:off x="162687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66565</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4CAB3DBE-A3B8-4AC2-9BA8-DAAE01C3763A}"/>
            </a:ext>
          </a:extLst>
        </xdr:cNvPr>
        <xdr:cNvSpPr txBox="1"/>
      </xdr:nvSpPr>
      <xdr:spPr>
        <a:xfrm>
          <a:off x="16357600" y="589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107696</xdr:rowOff>
    </xdr:from>
    <xdr:to>
      <xdr:col>67</xdr:col>
      <xdr:colOff>101600</xdr:colOff>
      <xdr:row>34</xdr:row>
      <xdr:rowOff>37846</xdr:rowOff>
    </xdr:to>
    <xdr:sp macro="" textlink="">
      <xdr:nvSpPr>
        <xdr:cNvPr id="335" name="楕円 334">
          <a:extLst>
            <a:ext uri="{FF2B5EF4-FFF2-40B4-BE49-F238E27FC236}">
              <a16:creationId xmlns:a16="http://schemas.microsoft.com/office/drawing/2014/main" id="{97EC2A8A-1043-4D1A-A287-EFE9F233ADA2}"/>
            </a:ext>
          </a:extLst>
        </xdr:cNvPr>
        <xdr:cNvSpPr/>
      </xdr:nvSpPr>
      <xdr:spPr>
        <a:xfrm>
          <a:off x="127635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17797</xdr:rowOff>
    </xdr:from>
    <xdr:ext cx="405111" cy="259045"/>
    <xdr:sp macro="" textlink="">
      <xdr:nvSpPr>
        <xdr:cNvPr id="336" name="n_1aveValue【一般廃棄物処理施設】&#10;有形固定資産減価償却率">
          <a:extLst>
            <a:ext uri="{FF2B5EF4-FFF2-40B4-BE49-F238E27FC236}">
              <a16:creationId xmlns:a16="http://schemas.microsoft.com/office/drawing/2014/main" id="{81E9EAE1-1404-4DF3-8B22-777ABFA9445E}"/>
            </a:ext>
          </a:extLst>
        </xdr:cNvPr>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24655</xdr:rowOff>
    </xdr:from>
    <xdr:ext cx="405111" cy="259045"/>
    <xdr:sp macro="" textlink="">
      <xdr:nvSpPr>
        <xdr:cNvPr id="337" name="n_2aveValue【一般廃棄物処理施設】&#10;有形固定資産減価償却率">
          <a:extLst>
            <a:ext uri="{FF2B5EF4-FFF2-40B4-BE49-F238E27FC236}">
              <a16:creationId xmlns:a16="http://schemas.microsoft.com/office/drawing/2014/main" id="{A06B0D17-9EA2-4DA9-9330-16D157505A4F}"/>
            </a:ext>
          </a:extLst>
        </xdr:cNvPr>
        <xdr:cNvSpPr txBox="1"/>
      </xdr:nvSpPr>
      <xdr:spPr>
        <a:xfrm>
          <a:off x="143897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134383</xdr:rowOff>
    </xdr:from>
    <xdr:ext cx="405111" cy="259045"/>
    <xdr:sp macro="" textlink="">
      <xdr:nvSpPr>
        <xdr:cNvPr id="338" name="n_3aveValue【一般廃棄物処理施設】&#10;有形固定資産減価償却率">
          <a:extLst>
            <a:ext uri="{FF2B5EF4-FFF2-40B4-BE49-F238E27FC236}">
              <a16:creationId xmlns:a16="http://schemas.microsoft.com/office/drawing/2014/main" id="{708ADBA0-6A7D-4997-923C-B84D43CE7F13}"/>
            </a:ext>
          </a:extLst>
        </xdr:cNvPr>
        <xdr:cNvSpPr txBox="1"/>
      </xdr:nvSpPr>
      <xdr:spPr>
        <a:xfrm>
          <a:off x="13500744" y="63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60977</xdr:rowOff>
    </xdr:from>
    <xdr:ext cx="405111" cy="259045"/>
    <xdr:sp macro="" textlink="">
      <xdr:nvSpPr>
        <xdr:cNvPr id="339" name="n_4aveValue【一般廃棄物処理施設】&#10;有形固定資産減価償却率">
          <a:extLst>
            <a:ext uri="{FF2B5EF4-FFF2-40B4-BE49-F238E27FC236}">
              <a16:creationId xmlns:a16="http://schemas.microsoft.com/office/drawing/2014/main" id="{D8E10D4A-77CD-47B7-84A7-C6357A501633}"/>
            </a:ext>
          </a:extLst>
        </xdr:cNvPr>
        <xdr:cNvSpPr txBox="1"/>
      </xdr:nvSpPr>
      <xdr:spPr>
        <a:xfrm>
          <a:off x="12611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54373</xdr:rowOff>
    </xdr:from>
    <xdr:ext cx="405111" cy="259045"/>
    <xdr:sp macro="" textlink="">
      <xdr:nvSpPr>
        <xdr:cNvPr id="340" name="n_4mainValue【一般廃棄物処理施設】&#10;有形固定資産減価償却率">
          <a:extLst>
            <a:ext uri="{FF2B5EF4-FFF2-40B4-BE49-F238E27FC236}">
              <a16:creationId xmlns:a16="http://schemas.microsoft.com/office/drawing/2014/main" id="{8F71FC70-CB39-4BFE-AD81-E862C1D3F5A5}"/>
            </a:ext>
          </a:extLst>
        </xdr:cNvPr>
        <xdr:cNvSpPr txBox="1"/>
      </xdr:nvSpPr>
      <xdr:spPr>
        <a:xfrm>
          <a:off x="12611744" y="554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a:extLst>
            <a:ext uri="{FF2B5EF4-FFF2-40B4-BE49-F238E27FC236}">
              <a16:creationId xmlns:a16="http://schemas.microsoft.com/office/drawing/2014/main" id="{A4EC069F-DA6A-4BBE-9C11-619E08C2005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a:extLst>
            <a:ext uri="{FF2B5EF4-FFF2-40B4-BE49-F238E27FC236}">
              <a16:creationId xmlns:a16="http://schemas.microsoft.com/office/drawing/2014/main" id="{E756A3F4-59A5-4E55-8A85-46C8E8EF656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a:extLst>
            <a:ext uri="{FF2B5EF4-FFF2-40B4-BE49-F238E27FC236}">
              <a16:creationId xmlns:a16="http://schemas.microsoft.com/office/drawing/2014/main" id="{C871EFB1-C7BF-4AA2-8CD9-A4F2E3342FD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a:extLst>
            <a:ext uri="{FF2B5EF4-FFF2-40B4-BE49-F238E27FC236}">
              <a16:creationId xmlns:a16="http://schemas.microsoft.com/office/drawing/2014/main" id="{4C3F7A39-1E8D-4B3C-92B5-EDB970B11F0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a:extLst>
            <a:ext uri="{FF2B5EF4-FFF2-40B4-BE49-F238E27FC236}">
              <a16:creationId xmlns:a16="http://schemas.microsoft.com/office/drawing/2014/main" id="{CA624B6D-3325-4BE8-8838-061723D89C7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a:extLst>
            <a:ext uri="{FF2B5EF4-FFF2-40B4-BE49-F238E27FC236}">
              <a16:creationId xmlns:a16="http://schemas.microsoft.com/office/drawing/2014/main" id="{3DED1B13-4407-4709-88DD-3A3D705EE79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a:extLst>
            <a:ext uri="{FF2B5EF4-FFF2-40B4-BE49-F238E27FC236}">
              <a16:creationId xmlns:a16="http://schemas.microsoft.com/office/drawing/2014/main" id="{87349A35-CDD9-4510-9679-5436A6686EE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a:extLst>
            <a:ext uri="{FF2B5EF4-FFF2-40B4-BE49-F238E27FC236}">
              <a16:creationId xmlns:a16="http://schemas.microsoft.com/office/drawing/2014/main" id="{B7955B3A-15F2-4B52-A0DE-47EAC28363E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a:extLst>
            <a:ext uri="{FF2B5EF4-FFF2-40B4-BE49-F238E27FC236}">
              <a16:creationId xmlns:a16="http://schemas.microsoft.com/office/drawing/2014/main" id="{4FDE60C7-4396-4E9D-B67C-28F052FD4BB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a:extLst>
            <a:ext uri="{FF2B5EF4-FFF2-40B4-BE49-F238E27FC236}">
              <a16:creationId xmlns:a16="http://schemas.microsoft.com/office/drawing/2014/main" id="{779C75EF-5982-4EFD-870B-8A6F88F5B56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a:extLst>
            <a:ext uri="{FF2B5EF4-FFF2-40B4-BE49-F238E27FC236}">
              <a16:creationId xmlns:a16="http://schemas.microsoft.com/office/drawing/2014/main" id="{693C01C7-E0C7-4550-B1F5-0455B2085D9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2" name="テキスト ボックス 351">
          <a:extLst>
            <a:ext uri="{FF2B5EF4-FFF2-40B4-BE49-F238E27FC236}">
              <a16:creationId xmlns:a16="http://schemas.microsoft.com/office/drawing/2014/main" id="{8F0C7E56-5669-4189-98B8-D3DEF30320E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a:extLst>
            <a:ext uri="{FF2B5EF4-FFF2-40B4-BE49-F238E27FC236}">
              <a16:creationId xmlns:a16="http://schemas.microsoft.com/office/drawing/2014/main" id="{79E3FC05-AC60-4243-A0BF-67EA2F1854D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54" name="テキスト ボックス 353">
          <a:extLst>
            <a:ext uri="{FF2B5EF4-FFF2-40B4-BE49-F238E27FC236}">
              <a16:creationId xmlns:a16="http://schemas.microsoft.com/office/drawing/2014/main" id="{01E1F365-5AEA-482C-8FCF-4274D8316E9A}"/>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a:extLst>
            <a:ext uri="{FF2B5EF4-FFF2-40B4-BE49-F238E27FC236}">
              <a16:creationId xmlns:a16="http://schemas.microsoft.com/office/drawing/2014/main" id="{BB8AD42F-4D2B-4838-9F84-C1637D39705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56" name="テキスト ボックス 355">
          <a:extLst>
            <a:ext uri="{FF2B5EF4-FFF2-40B4-BE49-F238E27FC236}">
              <a16:creationId xmlns:a16="http://schemas.microsoft.com/office/drawing/2014/main" id="{B1595714-A2D5-4E2C-BE47-6743AB47622F}"/>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a:extLst>
            <a:ext uri="{FF2B5EF4-FFF2-40B4-BE49-F238E27FC236}">
              <a16:creationId xmlns:a16="http://schemas.microsoft.com/office/drawing/2014/main" id="{FFCEF1D2-55AD-43EE-9218-A92E187C3EE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58" name="テキスト ボックス 357">
          <a:extLst>
            <a:ext uri="{FF2B5EF4-FFF2-40B4-BE49-F238E27FC236}">
              <a16:creationId xmlns:a16="http://schemas.microsoft.com/office/drawing/2014/main" id="{F1BE2947-EA81-48B3-8566-086C3802A5DA}"/>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a:extLst>
            <a:ext uri="{FF2B5EF4-FFF2-40B4-BE49-F238E27FC236}">
              <a16:creationId xmlns:a16="http://schemas.microsoft.com/office/drawing/2014/main" id="{B28DAD58-05D2-4F9A-883C-EB3024D792F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0" name="テキスト ボックス 359">
          <a:extLst>
            <a:ext uri="{FF2B5EF4-FFF2-40B4-BE49-F238E27FC236}">
              <a16:creationId xmlns:a16="http://schemas.microsoft.com/office/drawing/2014/main" id="{1B49FD5C-3409-45A5-A2F6-80AE178398A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一般廃棄物処理施設】&#10;一人当たり有形固定資産（償却資産）額グラフ枠">
          <a:extLst>
            <a:ext uri="{FF2B5EF4-FFF2-40B4-BE49-F238E27FC236}">
              <a16:creationId xmlns:a16="http://schemas.microsoft.com/office/drawing/2014/main" id="{3E23D7C9-63BF-4A32-95E6-44E676D8239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362" name="直線コネクタ 361">
          <a:extLst>
            <a:ext uri="{FF2B5EF4-FFF2-40B4-BE49-F238E27FC236}">
              <a16:creationId xmlns:a16="http://schemas.microsoft.com/office/drawing/2014/main" id="{AB682813-1583-40F8-AEFF-CB0EA7061DB0}"/>
            </a:ext>
          </a:extLst>
        </xdr:cNvPr>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363" name="【一般廃棄物処理施設】&#10;一人当たり有形固定資産（償却資産）額最小値テキスト">
          <a:extLst>
            <a:ext uri="{FF2B5EF4-FFF2-40B4-BE49-F238E27FC236}">
              <a16:creationId xmlns:a16="http://schemas.microsoft.com/office/drawing/2014/main" id="{03E159A9-4151-4CB4-AFE0-E426076DC51E}"/>
            </a:ext>
          </a:extLst>
        </xdr:cNvPr>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364" name="直線コネクタ 363">
          <a:extLst>
            <a:ext uri="{FF2B5EF4-FFF2-40B4-BE49-F238E27FC236}">
              <a16:creationId xmlns:a16="http://schemas.microsoft.com/office/drawing/2014/main" id="{10C1B4A2-7D03-4F03-8D23-57DA213FB1F6}"/>
            </a:ext>
          </a:extLst>
        </xdr:cNvPr>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365" name="【一般廃棄物処理施設】&#10;一人当たり有形固定資産（償却資産）額最大値テキスト">
          <a:extLst>
            <a:ext uri="{FF2B5EF4-FFF2-40B4-BE49-F238E27FC236}">
              <a16:creationId xmlns:a16="http://schemas.microsoft.com/office/drawing/2014/main" id="{50ECDF65-267D-4179-A8EE-63E9DD41F764}"/>
            </a:ext>
          </a:extLst>
        </xdr:cNvPr>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366" name="直線コネクタ 365">
          <a:extLst>
            <a:ext uri="{FF2B5EF4-FFF2-40B4-BE49-F238E27FC236}">
              <a16:creationId xmlns:a16="http://schemas.microsoft.com/office/drawing/2014/main" id="{3795E4F2-6F2F-4DB4-B843-CF46BDE64ADD}"/>
            </a:ext>
          </a:extLst>
        </xdr:cNvPr>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12209</xdr:rowOff>
    </xdr:from>
    <xdr:ext cx="599010" cy="259045"/>
    <xdr:sp macro="" textlink="">
      <xdr:nvSpPr>
        <xdr:cNvPr id="367" name="【一般廃棄物処理施設】&#10;一人当たり有形固定資産（償却資産）額平均値テキスト">
          <a:extLst>
            <a:ext uri="{FF2B5EF4-FFF2-40B4-BE49-F238E27FC236}">
              <a16:creationId xmlns:a16="http://schemas.microsoft.com/office/drawing/2014/main" id="{8073B5CD-8718-4F5C-BAF6-F7702F70DB1F}"/>
            </a:ext>
          </a:extLst>
        </xdr:cNvPr>
        <xdr:cNvSpPr txBox="1"/>
      </xdr:nvSpPr>
      <xdr:spPr>
        <a:xfrm>
          <a:off x="22199600" y="68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368" name="フローチャート: 判断 367">
          <a:extLst>
            <a:ext uri="{FF2B5EF4-FFF2-40B4-BE49-F238E27FC236}">
              <a16:creationId xmlns:a16="http://schemas.microsoft.com/office/drawing/2014/main" id="{DFE1761F-987C-49F9-A410-30E485F06F71}"/>
            </a:ext>
          </a:extLst>
        </xdr:cNvPr>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369" name="フローチャート: 判断 368">
          <a:extLst>
            <a:ext uri="{FF2B5EF4-FFF2-40B4-BE49-F238E27FC236}">
              <a16:creationId xmlns:a16="http://schemas.microsoft.com/office/drawing/2014/main" id="{E239A9CE-E32B-4632-9CA2-A205E74F22F0}"/>
            </a:ext>
          </a:extLst>
        </xdr:cNvPr>
        <xdr:cNvSpPr/>
      </xdr:nvSpPr>
      <xdr:spPr>
        <a:xfrm>
          <a:off x="21272500" y="703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370" name="フローチャート: 判断 369">
          <a:extLst>
            <a:ext uri="{FF2B5EF4-FFF2-40B4-BE49-F238E27FC236}">
              <a16:creationId xmlns:a16="http://schemas.microsoft.com/office/drawing/2014/main" id="{BD0AEBE5-48A2-42C1-822D-E9F422FD7E78}"/>
            </a:ext>
          </a:extLst>
        </xdr:cNvPr>
        <xdr:cNvSpPr/>
      </xdr:nvSpPr>
      <xdr:spPr>
        <a:xfrm>
          <a:off x="20383500" y="70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371" name="フローチャート: 判断 370">
          <a:extLst>
            <a:ext uri="{FF2B5EF4-FFF2-40B4-BE49-F238E27FC236}">
              <a16:creationId xmlns:a16="http://schemas.microsoft.com/office/drawing/2014/main" id="{05A41A75-0854-4E05-B19F-7E663A17B409}"/>
            </a:ext>
          </a:extLst>
        </xdr:cNvPr>
        <xdr:cNvSpPr/>
      </xdr:nvSpPr>
      <xdr:spPr>
        <a:xfrm>
          <a:off x="19494500" y="704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372" name="フローチャート: 判断 371">
          <a:extLst>
            <a:ext uri="{FF2B5EF4-FFF2-40B4-BE49-F238E27FC236}">
              <a16:creationId xmlns:a16="http://schemas.microsoft.com/office/drawing/2014/main" id="{E9EFD7B0-6FF8-4E07-8699-049E839EA117}"/>
            </a:ext>
          </a:extLst>
        </xdr:cNvPr>
        <xdr:cNvSpPr/>
      </xdr:nvSpPr>
      <xdr:spPr>
        <a:xfrm>
          <a:off x="18605500" y="704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2EBB6D01-EBAA-4FA7-88EA-4686FC8E8C7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FE3FDFDB-93B7-4263-9DF9-D74FF7B2090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FD82F08B-0899-40BD-95AA-9251DA79C28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37A3B41F-0604-467D-BF34-E4E2314EAFC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6DA8309B-2F76-40D0-AF6A-40AB55CB897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82497</xdr:rowOff>
    </xdr:from>
    <xdr:to>
      <xdr:col>116</xdr:col>
      <xdr:colOff>114300</xdr:colOff>
      <xdr:row>42</xdr:row>
      <xdr:rowOff>12647</xdr:rowOff>
    </xdr:to>
    <xdr:sp macro="" textlink="">
      <xdr:nvSpPr>
        <xdr:cNvPr id="378" name="楕円 377">
          <a:extLst>
            <a:ext uri="{FF2B5EF4-FFF2-40B4-BE49-F238E27FC236}">
              <a16:creationId xmlns:a16="http://schemas.microsoft.com/office/drawing/2014/main" id="{BAA06886-BB13-4959-96C5-7A15BB1E669C}"/>
            </a:ext>
          </a:extLst>
        </xdr:cNvPr>
        <xdr:cNvSpPr/>
      </xdr:nvSpPr>
      <xdr:spPr>
        <a:xfrm>
          <a:off x="22110700" y="71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168874</xdr:rowOff>
    </xdr:from>
    <xdr:ext cx="378565" cy="259045"/>
    <xdr:sp macro="" textlink="">
      <xdr:nvSpPr>
        <xdr:cNvPr id="379" name="【一般廃棄物処理施設】&#10;一人当たり有形固定資産（償却資産）額該当値テキスト">
          <a:extLst>
            <a:ext uri="{FF2B5EF4-FFF2-40B4-BE49-F238E27FC236}">
              <a16:creationId xmlns:a16="http://schemas.microsoft.com/office/drawing/2014/main" id="{88CA257D-6FEB-4B9E-9B20-B34C27C527FC}"/>
            </a:ext>
          </a:extLst>
        </xdr:cNvPr>
        <xdr:cNvSpPr txBox="1"/>
      </xdr:nvSpPr>
      <xdr:spPr>
        <a:xfrm>
          <a:off x="22199600" y="7026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15421</xdr:rowOff>
    </xdr:from>
    <xdr:to>
      <xdr:col>98</xdr:col>
      <xdr:colOff>38100</xdr:colOff>
      <xdr:row>41</xdr:row>
      <xdr:rowOff>117021</xdr:rowOff>
    </xdr:to>
    <xdr:sp macro="" textlink="">
      <xdr:nvSpPr>
        <xdr:cNvPr id="380" name="楕円 379">
          <a:extLst>
            <a:ext uri="{FF2B5EF4-FFF2-40B4-BE49-F238E27FC236}">
              <a16:creationId xmlns:a16="http://schemas.microsoft.com/office/drawing/2014/main" id="{D07496E3-89B5-41A6-AB64-9AC17C6A5B46}"/>
            </a:ext>
          </a:extLst>
        </xdr:cNvPr>
        <xdr:cNvSpPr/>
      </xdr:nvSpPr>
      <xdr:spPr>
        <a:xfrm>
          <a:off x="18605500" y="70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128267</xdr:rowOff>
    </xdr:from>
    <xdr:ext cx="599010" cy="259045"/>
    <xdr:sp macro="" textlink="">
      <xdr:nvSpPr>
        <xdr:cNvPr id="381" name="n_1aveValue【一般廃棄物処理施設】&#10;一人当たり有形固定資産（償却資産）額">
          <a:extLst>
            <a:ext uri="{FF2B5EF4-FFF2-40B4-BE49-F238E27FC236}">
              <a16:creationId xmlns:a16="http://schemas.microsoft.com/office/drawing/2014/main" id="{DC0A4E41-18AB-40C5-8E19-C56AD43F9949}"/>
            </a:ext>
          </a:extLst>
        </xdr:cNvPr>
        <xdr:cNvSpPr txBox="1"/>
      </xdr:nvSpPr>
      <xdr:spPr>
        <a:xfrm>
          <a:off x="21011095" y="681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128539</xdr:rowOff>
    </xdr:from>
    <xdr:ext cx="599010" cy="259045"/>
    <xdr:sp macro="" textlink="">
      <xdr:nvSpPr>
        <xdr:cNvPr id="382" name="n_2aveValue【一般廃棄物処理施設】&#10;一人当たり有形固定資産（償却資産）額">
          <a:extLst>
            <a:ext uri="{FF2B5EF4-FFF2-40B4-BE49-F238E27FC236}">
              <a16:creationId xmlns:a16="http://schemas.microsoft.com/office/drawing/2014/main" id="{55A4A223-8CBA-4478-B363-22244AE6975B}"/>
            </a:ext>
          </a:extLst>
        </xdr:cNvPr>
        <xdr:cNvSpPr txBox="1"/>
      </xdr:nvSpPr>
      <xdr:spPr>
        <a:xfrm>
          <a:off x="20134795" y="681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131844</xdr:rowOff>
    </xdr:from>
    <xdr:ext cx="599010" cy="259045"/>
    <xdr:sp macro="" textlink="">
      <xdr:nvSpPr>
        <xdr:cNvPr id="383" name="n_3aveValue【一般廃棄物処理施設】&#10;一人当たり有形固定資産（償却資産）額">
          <a:extLst>
            <a:ext uri="{FF2B5EF4-FFF2-40B4-BE49-F238E27FC236}">
              <a16:creationId xmlns:a16="http://schemas.microsoft.com/office/drawing/2014/main" id="{7378453B-8F31-4F53-AC36-863A22391F4C}"/>
            </a:ext>
          </a:extLst>
        </xdr:cNvPr>
        <xdr:cNvSpPr txBox="1"/>
      </xdr:nvSpPr>
      <xdr:spPr>
        <a:xfrm>
          <a:off x="19245795" y="681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111578</xdr:rowOff>
    </xdr:from>
    <xdr:ext cx="599010" cy="259045"/>
    <xdr:sp macro="" textlink="">
      <xdr:nvSpPr>
        <xdr:cNvPr id="384" name="n_4aveValue【一般廃棄物処理施設】&#10;一人当たり有形固定資産（償却資産）額">
          <a:extLst>
            <a:ext uri="{FF2B5EF4-FFF2-40B4-BE49-F238E27FC236}">
              <a16:creationId xmlns:a16="http://schemas.microsoft.com/office/drawing/2014/main" id="{5423BF12-D70B-4224-8FDE-0636097E9C5A}"/>
            </a:ext>
          </a:extLst>
        </xdr:cNvPr>
        <xdr:cNvSpPr txBox="1"/>
      </xdr:nvSpPr>
      <xdr:spPr>
        <a:xfrm>
          <a:off x="18356795" y="714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133548</xdr:rowOff>
    </xdr:from>
    <xdr:ext cx="599010" cy="259045"/>
    <xdr:sp macro="" textlink="">
      <xdr:nvSpPr>
        <xdr:cNvPr id="385" name="n_4mainValue【一般廃棄物処理施設】&#10;一人当たり有形固定資産（償却資産）額">
          <a:extLst>
            <a:ext uri="{FF2B5EF4-FFF2-40B4-BE49-F238E27FC236}">
              <a16:creationId xmlns:a16="http://schemas.microsoft.com/office/drawing/2014/main" id="{35B867FF-560E-4629-AA42-7534568F5960}"/>
            </a:ext>
          </a:extLst>
        </xdr:cNvPr>
        <xdr:cNvSpPr txBox="1"/>
      </xdr:nvSpPr>
      <xdr:spPr>
        <a:xfrm>
          <a:off x="18356795" y="682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998591FB-9A16-4F3B-AE70-57B9352A042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A75EE15D-74D8-4BE9-A934-29E3A19CCB3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39A622CB-C2DA-4A39-BA93-EB59886AAB2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45E0E575-8220-4297-8C16-F453F503F00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20F3B9AA-53AB-4B92-8F9E-E8BE18ABD9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C16D3AC1-BC5E-4650-A68C-813495E851F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EEA1DB29-3171-4D3A-BCD8-DC37A4208F7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B97193DA-85BC-4D1B-91C7-80AEC20101A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7A1FAAFA-91E9-475D-9770-8E71EF14E18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EA627909-BD82-4C91-B994-897D3754E7D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id="{00DE76A6-D949-4D74-AB09-83EF613E249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397" name="直線コネクタ 396">
          <a:extLst>
            <a:ext uri="{FF2B5EF4-FFF2-40B4-BE49-F238E27FC236}">
              <a16:creationId xmlns:a16="http://schemas.microsoft.com/office/drawing/2014/main" id="{A7BB749A-8862-4BA1-A80A-2ECEB4BFA2A9}"/>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398" name="テキスト ボックス 397">
          <a:extLst>
            <a:ext uri="{FF2B5EF4-FFF2-40B4-BE49-F238E27FC236}">
              <a16:creationId xmlns:a16="http://schemas.microsoft.com/office/drawing/2014/main" id="{289DED40-F83D-49A7-BFD3-7C98F2F9E3E5}"/>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99" name="直線コネクタ 398">
          <a:extLst>
            <a:ext uri="{FF2B5EF4-FFF2-40B4-BE49-F238E27FC236}">
              <a16:creationId xmlns:a16="http://schemas.microsoft.com/office/drawing/2014/main" id="{05EC424E-EA4B-43C2-AEF6-ADF530ACB077}"/>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00" name="テキスト ボックス 399">
          <a:extLst>
            <a:ext uri="{FF2B5EF4-FFF2-40B4-BE49-F238E27FC236}">
              <a16:creationId xmlns:a16="http://schemas.microsoft.com/office/drawing/2014/main" id="{7BAE0C1C-67AF-447E-8B68-2D85BCC5EDDD}"/>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01" name="直線コネクタ 400">
          <a:extLst>
            <a:ext uri="{FF2B5EF4-FFF2-40B4-BE49-F238E27FC236}">
              <a16:creationId xmlns:a16="http://schemas.microsoft.com/office/drawing/2014/main" id="{74EAC3CD-ED50-4F0E-9808-3538B5B9CEB5}"/>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02" name="テキスト ボックス 401">
          <a:extLst>
            <a:ext uri="{FF2B5EF4-FFF2-40B4-BE49-F238E27FC236}">
              <a16:creationId xmlns:a16="http://schemas.microsoft.com/office/drawing/2014/main" id="{82C8494E-B725-42FC-9DE5-C68D289F6770}"/>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3" name="直線コネクタ 402">
          <a:extLst>
            <a:ext uri="{FF2B5EF4-FFF2-40B4-BE49-F238E27FC236}">
              <a16:creationId xmlns:a16="http://schemas.microsoft.com/office/drawing/2014/main" id="{2CD95A91-A1E7-4EFD-92E2-6FEE2F28071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4" name="テキスト ボックス 403">
          <a:extLst>
            <a:ext uri="{FF2B5EF4-FFF2-40B4-BE49-F238E27FC236}">
              <a16:creationId xmlns:a16="http://schemas.microsoft.com/office/drawing/2014/main" id="{7213FFC2-2FFB-482A-A399-C54A5C5355F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05" name="直線コネクタ 404">
          <a:extLst>
            <a:ext uri="{FF2B5EF4-FFF2-40B4-BE49-F238E27FC236}">
              <a16:creationId xmlns:a16="http://schemas.microsoft.com/office/drawing/2014/main" id="{A8F860E6-1F93-4184-AF2D-2FE82DAE084C}"/>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06" name="テキスト ボックス 405">
          <a:extLst>
            <a:ext uri="{FF2B5EF4-FFF2-40B4-BE49-F238E27FC236}">
              <a16:creationId xmlns:a16="http://schemas.microsoft.com/office/drawing/2014/main" id="{AE6A9F35-CA52-4902-A000-8F9873630CBA}"/>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07" name="直線コネクタ 406">
          <a:extLst>
            <a:ext uri="{FF2B5EF4-FFF2-40B4-BE49-F238E27FC236}">
              <a16:creationId xmlns:a16="http://schemas.microsoft.com/office/drawing/2014/main" id="{42F4E815-8D32-4ED8-A999-785A2AC095F8}"/>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08" name="テキスト ボックス 407">
          <a:extLst>
            <a:ext uri="{FF2B5EF4-FFF2-40B4-BE49-F238E27FC236}">
              <a16:creationId xmlns:a16="http://schemas.microsoft.com/office/drawing/2014/main" id="{6F41A62D-6774-4F41-BCA2-C3A7934839D6}"/>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09" name="直線コネクタ 408">
          <a:extLst>
            <a:ext uri="{FF2B5EF4-FFF2-40B4-BE49-F238E27FC236}">
              <a16:creationId xmlns:a16="http://schemas.microsoft.com/office/drawing/2014/main" id="{5F0CC793-8942-41FF-8604-A05E3FB29602}"/>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10" name="テキスト ボックス 409">
          <a:extLst>
            <a:ext uri="{FF2B5EF4-FFF2-40B4-BE49-F238E27FC236}">
              <a16:creationId xmlns:a16="http://schemas.microsoft.com/office/drawing/2014/main" id="{FD2697FA-2C4D-4013-8AD3-A113F06E3D08}"/>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1" name="直線コネクタ 410">
          <a:extLst>
            <a:ext uri="{FF2B5EF4-FFF2-40B4-BE49-F238E27FC236}">
              <a16:creationId xmlns:a16="http://schemas.microsoft.com/office/drawing/2014/main" id="{5387797B-C2BD-41AC-8670-5573EA6B691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2" name="テキスト ボックス 411">
          <a:extLst>
            <a:ext uri="{FF2B5EF4-FFF2-40B4-BE49-F238E27FC236}">
              <a16:creationId xmlns:a16="http://schemas.microsoft.com/office/drawing/2014/main" id="{8C9953CD-26DE-467D-B4C1-16BE4F8B1B7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3" name="【保健センター・保健所】&#10;有形固定資産減価償却率グラフ枠">
          <a:extLst>
            <a:ext uri="{FF2B5EF4-FFF2-40B4-BE49-F238E27FC236}">
              <a16:creationId xmlns:a16="http://schemas.microsoft.com/office/drawing/2014/main" id="{8C51217F-317D-49A6-A17B-8AA2A021D31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414" name="直線コネクタ 413">
          <a:extLst>
            <a:ext uri="{FF2B5EF4-FFF2-40B4-BE49-F238E27FC236}">
              <a16:creationId xmlns:a16="http://schemas.microsoft.com/office/drawing/2014/main" id="{9494CCF0-44F4-4238-9A08-C0E844B34303}"/>
            </a:ext>
          </a:extLst>
        </xdr:cNvPr>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415" name="【保健センター・保健所】&#10;有形固定資産減価償却率最小値テキスト">
          <a:extLst>
            <a:ext uri="{FF2B5EF4-FFF2-40B4-BE49-F238E27FC236}">
              <a16:creationId xmlns:a16="http://schemas.microsoft.com/office/drawing/2014/main" id="{81F3D1A5-5F6C-4DA5-AFBB-32D991C4C691}"/>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16" name="直線コネクタ 415">
          <a:extLst>
            <a:ext uri="{FF2B5EF4-FFF2-40B4-BE49-F238E27FC236}">
              <a16:creationId xmlns:a16="http://schemas.microsoft.com/office/drawing/2014/main" id="{9BDCE271-AB64-4690-AA6B-5342BA942F4D}"/>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417" name="【保健センター・保健所】&#10;有形固定資産減価償却率最大値テキスト">
          <a:extLst>
            <a:ext uri="{FF2B5EF4-FFF2-40B4-BE49-F238E27FC236}">
              <a16:creationId xmlns:a16="http://schemas.microsoft.com/office/drawing/2014/main" id="{7A8AC537-DB6E-418A-B808-C5D4A6FE20FF}"/>
            </a:ext>
          </a:extLst>
        </xdr:cNvPr>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418" name="直線コネクタ 417">
          <a:extLst>
            <a:ext uri="{FF2B5EF4-FFF2-40B4-BE49-F238E27FC236}">
              <a16:creationId xmlns:a16="http://schemas.microsoft.com/office/drawing/2014/main" id="{632DFE91-EFF2-4D12-B349-0BA49DD80CFD}"/>
            </a:ext>
          </a:extLst>
        </xdr:cNvPr>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136224</xdr:rowOff>
    </xdr:from>
    <xdr:ext cx="405111" cy="259045"/>
    <xdr:sp macro="" textlink="">
      <xdr:nvSpPr>
        <xdr:cNvPr id="419" name="【保健センター・保健所】&#10;有形固定資産減価償却率平均値テキスト">
          <a:extLst>
            <a:ext uri="{FF2B5EF4-FFF2-40B4-BE49-F238E27FC236}">
              <a16:creationId xmlns:a16="http://schemas.microsoft.com/office/drawing/2014/main" id="{D934623F-E244-4F53-8B18-69621F88C361}"/>
            </a:ext>
          </a:extLst>
        </xdr:cNvPr>
        <xdr:cNvSpPr txBox="1"/>
      </xdr:nvSpPr>
      <xdr:spPr>
        <a:xfrm>
          <a:off x="16357600" y="10251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420" name="フローチャート: 判断 419">
          <a:extLst>
            <a:ext uri="{FF2B5EF4-FFF2-40B4-BE49-F238E27FC236}">
              <a16:creationId xmlns:a16="http://schemas.microsoft.com/office/drawing/2014/main" id="{4ACEE252-A26F-4724-BBA1-A4EB9CAF337E}"/>
            </a:ext>
          </a:extLst>
        </xdr:cNvPr>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103505</xdr:rowOff>
    </xdr:from>
    <xdr:to>
      <xdr:col>81</xdr:col>
      <xdr:colOff>101600</xdr:colOff>
      <xdr:row>59</xdr:row>
      <xdr:rowOff>33655</xdr:rowOff>
    </xdr:to>
    <xdr:sp macro="" textlink="">
      <xdr:nvSpPr>
        <xdr:cNvPr id="421" name="フローチャート: 判断 420">
          <a:extLst>
            <a:ext uri="{FF2B5EF4-FFF2-40B4-BE49-F238E27FC236}">
              <a16:creationId xmlns:a16="http://schemas.microsoft.com/office/drawing/2014/main" id="{961A05A6-78E0-4D89-98F9-03DA19384503}"/>
            </a:ext>
          </a:extLst>
        </xdr:cNvPr>
        <xdr:cNvSpPr/>
      </xdr:nvSpPr>
      <xdr:spPr>
        <a:xfrm>
          <a:off x="15430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54928</xdr:rowOff>
    </xdr:from>
    <xdr:to>
      <xdr:col>76</xdr:col>
      <xdr:colOff>165100</xdr:colOff>
      <xdr:row>58</xdr:row>
      <xdr:rowOff>156528</xdr:rowOff>
    </xdr:to>
    <xdr:sp macro="" textlink="">
      <xdr:nvSpPr>
        <xdr:cNvPr id="422" name="フローチャート: 判断 421">
          <a:extLst>
            <a:ext uri="{FF2B5EF4-FFF2-40B4-BE49-F238E27FC236}">
              <a16:creationId xmlns:a16="http://schemas.microsoft.com/office/drawing/2014/main" id="{1BFEE62E-0C3C-4175-A452-16553CEB5F85}"/>
            </a:ext>
          </a:extLst>
        </xdr:cNvPr>
        <xdr:cNvSpPr/>
      </xdr:nvSpPr>
      <xdr:spPr>
        <a:xfrm>
          <a:off x="14541500" y="999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9207</xdr:rowOff>
    </xdr:from>
    <xdr:to>
      <xdr:col>72</xdr:col>
      <xdr:colOff>38100</xdr:colOff>
      <xdr:row>58</xdr:row>
      <xdr:rowOff>110807</xdr:rowOff>
    </xdr:to>
    <xdr:sp macro="" textlink="">
      <xdr:nvSpPr>
        <xdr:cNvPr id="423" name="フローチャート: 判断 422">
          <a:extLst>
            <a:ext uri="{FF2B5EF4-FFF2-40B4-BE49-F238E27FC236}">
              <a16:creationId xmlns:a16="http://schemas.microsoft.com/office/drawing/2014/main" id="{B8916AE2-DA74-4223-95D6-A12DACB0BB1B}"/>
            </a:ext>
          </a:extLst>
        </xdr:cNvPr>
        <xdr:cNvSpPr/>
      </xdr:nvSpPr>
      <xdr:spPr>
        <a:xfrm>
          <a:off x="13652500" y="995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80645</xdr:rowOff>
    </xdr:from>
    <xdr:to>
      <xdr:col>67</xdr:col>
      <xdr:colOff>101600</xdr:colOff>
      <xdr:row>58</xdr:row>
      <xdr:rowOff>10795</xdr:rowOff>
    </xdr:to>
    <xdr:sp macro="" textlink="">
      <xdr:nvSpPr>
        <xdr:cNvPr id="424" name="フローチャート: 判断 423">
          <a:extLst>
            <a:ext uri="{FF2B5EF4-FFF2-40B4-BE49-F238E27FC236}">
              <a16:creationId xmlns:a16="http://schemas.microsoft.com/office/drawing/2014/main" id="{F4FC4305-7A50-42AA-B7D4-8B45D1D63B4A}"/>
            </a:ext>
          </a:extLst>
        </xdr:cNvPr>
        <xdr:cNvSpPr/>
      </xdr:nvSpPr>
      <xdr:spPr>
        <a:xfrm>
          <a:off x="12763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D1D9AB8F-3627-49AF-9D73-04A7306AB72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DB01022D-8B34-4DB2-BC3B-2761DABAF2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52AE3D72-46D0-4CDA-A766-6AF5A957DA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C54D426C-B0CD-4DD0-8C1D-AD9682615C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8BBDF0A5-3412-4F8E-914C-9690D736EEF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37782</xdr:rowOff>
    </xdr:from>
    <xdr:to>
      <xdr:col>85</xdr:col>
      <xdr:colOff>177800</xdr:colOff>
      <xdr:row>56</xdr:row>
      <xdr:rowOff>139382</xdr:rowOff>
    </xdr:to>
    <xdr:sp macro="" textlink="">
      <xdr:nvSpPr>
        <xdr:cNvPr id="430" name="楕円 429">
          <a:extLst>
            <a:ext uri="{FF2B5EF4-FFF2-40B4-BE49-F238E27FC236}">
              <a16:creationId xmlns:a16="http://schemas.microsoft.com/office/drawing/2014/main" id="{1CE26109-16D2-41FB-A626-12E622FF667C}"/>
            </a:ext>
          </a:extLst>
        </xdr:cNvPr>
        <xdr:cNvSpPr/>
      </xdr:nvSpPr>
      <xdr:spPr>
        <a:xfrm>
          <a:off x="16268700" y="96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60659</xdr:rowOff>
    </xdr:from>
    <xdr:ext cx="405111" cy="259045"/>
    <xdr:sp macro="" textlink="">
      <xdr:nvSpPr>
        <xdr:cNvPr id="431" name="【保健センター・保健所】&#10;有形固定資産減価償却率該当値テキスト">
          <a:extLst>
            <a:ext uri="{FF2B5EF4-FFF2-40B4-BE49-F238E27FC236}">
              <a16:creationId xmlns:a16="http://schemas.microsoft.com/office/drawing/2014/main" id="{9F40A8EB-CF0A-4F72-BC82-B21302001BA8}"/>
            </a:ext>
          </a:extLst>
        </xdr:cNvPr>
        <xdr:cNvSpPr txBox="1"/>
      </xdr:nvSpPr>
      <xdr:spPr>
        <a:xfrm>
          <a:off x="16357600" y="9490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6350</xdr:rowOff>
    </xdr:from>
    <xdr:to>
      <xdr:col>76</xdr:col>
      <xdr:colOff>165100</xdr:colOff>
      <xdr:row>57</xdr:row>
      <xdr:rowOff>107950</xdr:rowOff>
    </xdr:to>
    <xdr:sp macro="" textlink="">
      <xdr:nvSpPr>
        <xdr:cNvPr id="432" name="楕円 431">
          <a:extLst>
            <a:ext uri="{FF2B5EF4-FFF2-40B4-BE49-F238E27FC236}">
              <a16:creationId xmlns:a16="http://schemas.microsoft.com/office/drawing/2014/main" id="{66580D0F-0CCC-4833-BE44-1D4EB895F916}"/>
            </a:ext>
          </a:extLst>
        </xdr:cNvPr>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114935</xdr:rowOff>
    </xdr:from>
    <xdr:to>
      <xdr:col>72</xdr:col>
      <xdr:colOff>38100</xdr:colOff>
      <xdr:row>57</xdr:row>
      <xdr:rowOff>45085</xdr:rowOff>
    </xdr:to>
    <xdr:sp macro="" textlink="">
      <xdr:nvSpPr>
        <xdr:cNvPr id="433" name="楕円 432">
          <a:extLst>
            <a:ext uri="{FF2B5EF4-FFF2-40B4-BE49-F238E27FC236}">
              <a16:creationId xmlns:a16="http://schemas.microsoft.com/office/drawing/2014/main" id="{0BF9F914-185E-401A-A137-762F22845136}"/>
            </a:ext>
          </a:extLst>
        </xdr:cNvPr>
        <xdr:cNvSpPr/>
      </xdr:nvSpPr>
      <xdr:spPr>
        <a:xfrm>
          <a:off x="13652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165735</xdr:rowOff>
    </xdr:from>
    <xdr:to>
      <xdr:col>76</xdr:col>
      <xdr:colOff>114300</xdr:colOff>
      <xdr:row>57</xdr:row>
      <xdr:rowOff>57150</xdr:rowOff>
    </xdr:to>
    <xdr:cxnSp macro="">
      <xdr:nvCxnSpPr>
        <xdr:cNvPr id="434" name="直線コネクタ 433">
          <a:extLst>
            <a:ext uri="{FF2B5EF4-FFF2-40B4-BE49-F238E27FC236}">
              <a16:creationId xmlns:a16="http://schemas.microsoft.com/office/drawing/2014/main" id="{E489DC76-F733-47C6-AB87-31DBCCFBC257}"/>
            </a:ext>
          </a:extLst>
        </xdr:cNvPr>
        <xdr:cNvCxnSpPr/>
      </xdr:nvCxnSpPr>
      <xdr:spPr>
        <a:xfrm>
          <a:off x="13703300" y="97669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52070</xdr:rowOff>
    </xdr:from>
    <xdr:to>
      <xdr:col>67</xdr:col>
      <xdr:colOff>101600</xdr:colOff>
      <xdr:row>56</xdr:row>
      <xdr:rowOff>153670</xdr:rowOff>
    </xdr:to>
    <xdr:sp macro="" textlink="">
      <xdr:nvSpPr>
        <xdr:cNvPr id="435" name="楕円 434">
          <a:extLst>
            <a:ext uri="{FF2B5EF4-FFF2-40B4-BE49-F238E27FC236}">
              <a16:creationId xmlns:a16="http://schemas.microsoft.com/office/drawing/2014/main" id="{738DCCFB-0BB7-408B-826C-2FCDEB44E811}"/>
            </a:ext>
          </a:extLst>
        </xdr:cNvPr>
        <xdr:cNvSpPr/>
      </xdr:nvSpPr>
      <xdr:spPr>
        <a:xfrm>
          <a:off x="12763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102870</xdr:rowOff>
    </xdr:from>
    <xdr:to>
      <xdr:col>71</xdr:col>
      <xdr:colOff>177800</xdr:colOff>
      <xdr:row>56</xdr:row>
      <xdr:rowOff>165735</xdr:rowOff>
    </xdr:to>
    <xdr:cxnSp macro="">
      <xdr:nvCxnSpPr>
        <xdr:cNvPr id="436" name="直線コネクタ 435">
          <a:extLst>
            <a:ext uri="{FF2B5EF4-FFF2-40B4-BE49-F238E27FC236}">
              <a16:creationId xmlns:a16="http://schemas.microsoft.com/office/drawing/2014/main" id="{4B205430-E976-4382-BF7E-8B4E3C397666}"/>
            </a:ext>
          </a:extLst>
        </xdr:cNvPr>
        <xdr:cNvCxnSpPr/>
      </xdr:nvCxnSpPr>
      <xdr:spPr>
        <a:xfrm>
          <a:off x="12814300" y="97040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50182</xdr:rowOff>
    </xdr:from>
    <xdr:ext cx="405111" cy="259045"/>
    <xdr:sp macro="" textlink="">
      <xdr:nvSpPr>
        <xdr:cNvPr id="437" name="n_1aveValue【保健センター・保健所】&#10;有形固定資産減価償却率">
          <a:extLst>
            <a:ext uri="{FF2B5EF4-FFF2-40B4-BE49-F238E27FC236}">
              <a16:creationId xmlns:a16="http://schemas.microsoft.com/office/drawing/2014/main" id="{8D2B7643-EADD-45E5-93F6-BB4251F13E5D}"/>
            </a:ext>
          </a:extLst>
        </xdr:cNvPr>
        <xdr:cNvSpPr txBox="1"/>
      </xdr:nvSpPr>
      <xdr:spPr>
        <a:xfrm>
          <a:off x="152660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147655</xdr:rowOff>
    </xdr:from>
    <xdr:ext cx="405111" cy="259045"/>
    <xdr:sp macro="" textlink="">
      <xdr:nvSpPr>
        <xdr:cNvPr id="438" name="n_2aveValue【保健センター・保健所】&#10;有形固定資産減価償却率">
          <a:extLst>
            <a:ext uri="{FF2B5EF4-FFF2-40B4-BE49-F238E27FC236}">
              <a16:creationId xmlns:a16="http://schemas.microsoft.com/office/drawing/2014/main" id="{4E87334F-474F-4C3C-91D3-D326966D0549}"/>
            </a:ext>
          </a:extLst>
        </xdr:cNvPr>
        <xdr:cNvSpPr txBox="1"/>
      </xdr:nvSpPr>
      <xdr:spPr>
        <a:xfrm>
          <a:off x="14389744" y="1009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101934</xdr:rowOff>
    </xdr:from>
    <xdr:ext cx="405111" cy="259045"/>
    <xdr:sp macro="" textlink="">
      <xdr:nvSpPr>
        <xdr:cNvPr id="439" name="n_3aveValue【保健センター・保健所】&#10;有形固定資産減価償却率">
          <a:extLst>
            <a:ext uri="{FF2B5EF4-FFF2-40B4-BE49-F238E27FC236}">
              <a16:creationId xmlns:a16="http://schemas.microsoft.com/office/drawing/2014/main" id="{416F11C8-31B0-4B74-BBA6-699B8A4A6FA9}"/>
            </a:ext>
          </a:extLst>
        </xdr:cNvPr>
        <xdr:cNvSpPr txBox="1"/>
      </xdr:nvSpPr>
      <xdr:spPr>
        <a:xfrm>
          <a:off x="13500744" y="10046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1922</xdr:rowOff>
    </xdr:from>
    <xdr:ext cx="405111" cy="259045"/>
    <xdr:sp macro="" textlink="">
      <xdr:nvSpPr>
        <xdr:cNvPr id="440" name="n_4aveValue【保健センター・保健所】&#10;有形固定資産減価償却率">
          <a:extLst>
            <a:ext uri="{FF2B5EF4-FFF2-40B4-BE49-F238E27FC236}">
              <a16:creationId xmlns:a16="http://schemas.microsoft.com/office/drawing/2014/main" id="{D2267A96-B217-4EB0-8E18-8313061E2085}"/>
            </a:ext>
          </a:extLst>
        </xdr:cNvPr>
        <xdr:cNvSpPr txBox="1"/>
      </xdr:nvSpPr>
      <xdr:spPr>
        <a:xfrm>
          <a:off x="12611744" y="994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441" name="n_2mainValue【保健センター・保健所】&#10;有形固定資産減価償却率">
          <a:extLst>
            <a:ext uri="{FF2B5EF4-FFF2-40B4-BE49-F238E27FC236}">
              <a16:creationId xmlns:a16="http://schemas.microsoft.com/office/drawing/2014/main" id="{B9F1519E-C966-4781-80DA-981F5D3FC665}"/>
            </a:ext>
          </a:extLst>
        </xdr:cNvPr>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61612</xdr:rowOff>
    </xdr:from>
    <xdr:ext cx="405111" cy="259045"/>
    <xdr:sp macro="" textlink="">
      <xdr:nvSpPr>
        <xdr:cNvPr id="442" name="n_3mainValue【保健センター・保健所】&#10;有形固定資産減価償却率">
          <a:extLst>
            <a:ext uri="{FF2B5EF4-FFF2-40B4-BE49-F238E27FC236}">
              <a16:creationId xmlns:a16="http://schemas.microsoft.com/office/drawing/2014/main" id="{DE3C2DCC-BD09-424C-A974-D006C8B6CD72}"/>
            </a:ext>
          </a:extLst>
        </xdr:cNvPr>
        <xdr:cNvSpPr txBox="1"/>
      </xdr:nvSpPr>
      <xdr:spPr>
        <a:xfrm>
          <a:off x="135007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170197</xdr:rowOff>
    </xdr:from>
    <xdr:ext cx="405111" cy="259045"/>
    <xdr:sp macro="" textlink="">
      <xdr:nvSpPr>
        <xdr:cNvPr id="443" name="n_4mainValue【保健センター・保健所】&#10;有形固定資産減価償却率">
          <a:extLst>
            <a:ext uri="{FF2B5EF4-FFF2-40B4-BE49-F238E27FC236}">
              <a16:creationId xmlns:a16="http://schemas.microsoft.com/office/drawing/2014/main" id="{1EBB38FE-1AD3-456B-8AC0-A9A3220ACED0}"/>
            </a:ext>
          </a:extLst>
        </xdr:cNvPr>
        <xdr:cNvSpPr txBox="1"/>
      </xdr:nvSpPr>
      <xdr:spPr>
        <a:xfrm>
          <a:off x="12611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a:extLst>
            <a:ext uri="{FF2B5EF4-FFF2-40B4-BE49-F238E27FC236}">
              <a16:creationId xmlns:a16="http://schemas.microsoft.com/office/drawing/2014/main" id="{2E942B71-61D1-4F89-9711-8D3D93027A3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a:extLst>
            <a:ext uri="{FF2B5EF4-FFF2-40B4-BE49-F238E27FC236}">
              <a16:creationId xmlns:a16="http://schemas.microsoft.com/office/drawing/2014/main" id="{E58E2A19-DE82-47E8-9358-A5BF702224A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a:extLst>
            <a:ext uri="{FF2B5EF4-FFF2-40B4-BE49-F238E27FC236}">
              <a16:creationId xmlns:a16="http://schemas.microsoft.com/office/drawing/2014/main" id="{76618BD0-A437-43E5-9976-81B3DB09D90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a:extLst>
            <a:ext uri="{FF2B5EF4-FFF2-40B4-BE49-F238E27FC236}">
              <a16:creationId xmlns:a16="http://schemas.microsoft.com/office/drawing/2014/main" id="{C9FC7C1A-A9F0-47A3-9F40-A25FADDCE3C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a:extLst>
            <a:ext uri="{FF2B5EF4-FFF2-40B4-BE49-F238E27FC236}">
              <a16:creationId xmlns:a16="http://schemas.microsoft.com/office/drawing/2014/main" id="{623DB8F5-FB50-47F3-9572-33A9019870A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a:extLst>
            <a:ext uri="{FF2B5EF4-FFF2-40B4-BE49-F238E27FC236}">
              <a16:creationId xmlns:a16="http://schemas.microsoft.com/office/drawing/2014/main" id="{67AD7E25-E8C3-4774-B008-B456A994C6A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a:extLst>
            <a:ext uri="{FF2B5EF4-FFF2-40B4-BE49-F238E27FC236}">
              <a16:creationId xmlns:a16="http://schemas.microsoft.com/office/drawing/2014/main" id="{9A0FE908-4A58-4FBA-A42C-7425B7E6A50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a:extLst>
            <a:ext uri="{FF2B5EF4-FFF2-40B4-BE49-F238E27FC236}">
              <a16:creationId xmlns:a16="http://schemas.microsoft.com/office/drawing/2014/main" id="{CAA63A28-9EA0-443E-9BE7-A9FC9927BC0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a:extLst>
            <a:ext uri="{FF2B5EF4-FFF2-40B4-BE49-F238E27FC236}">
              <a16:creationId xmlns:a16="http://schemas.microsoft.com/office/drawing/2014/main" id="{A7879B67-5E25-4148-A5D7-D31E7D5BFA5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a:extLst>
            <a:ext uri="{FF2B5EF4-FFF2-40B4-BE49-F238E27FC236}">
              <a16:creationId xmlns:a16="http://schemas.microsoft.com/office/drawing/2014/main" id="{13461348-E1B6-43E3-92F8-9D9261B0CF2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4" name="直線コネクタ 453">
          <a:extLst>
            <a:ext uri="{FF2B5EF4-FFF2-40B4-BE49-F238E27FC236}">
              <a16:creationId xmlns:a16="http://schemas.microsoft.com/office/drawing/2014/main" id="{B0E07C37-72B6-47E4-BE63-E72344AC5DE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5" name="テキスト ボックス 454">
          <a:extLst>
            <a:ext uri="{FF2B5EF4-FFF2-40B4-BE49-F238E27FC236}">
              <a16:creationId xmlns:a16="http://schemas.microsoft.com/office/drawing/2014/main" id="{C9C60ED5-19EF-4AA2-A018-4047F94754C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6" name="直線コネクタ 455">
          <a:extLst>
            <a:ext uri="{FF2B5EF4-FFF2-40B4-BE49-F238E27FC236}">
              <a16:creationId xmlns:a16="http://schemas.microsoft.com/office/drawing/2014/main" id="{4F845222-72C4-4034-BBE3-DFD85EF57D4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7" name="テキスト ボックス 456">
          <a:extLst>
            <a:ext uri="{FF2B5EF4-FFF2-40B4-BE49-F238E27FC236}">
              <a16:creationId xmlns:a16="http://schemas.microsoft.com/office/drawing/2014/main" id="{175A4139-98A4-4546-9EFB-118B6E7C094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8" name="直線コネクタ 457">
          <a:extLst>
            <a:ext uri="{FF2B5EF4-FFF2-40B4-BE49-F238E27FC236}">
              <a16:creationId xmlns:a16="http://schemas.microsoft.com/office/drawing/2014/main" id="{7AA8AE93-0596-46D2-813E-9355229C6CF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9" name="テキスト ボックス 458">
          <a:extLst>
            <a:ext uri="{FF2B5EF4-FFF2-40B4-BE49-F238E27FC236}">
              <a16:creationId xmlns:a16="http://schemas.microsoft.com/office/drawing/2014/main" id="{0337CD7C-AD32-4F8E-8BD3-3B301746E28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0" name="直線コネクタ 459">
          <a:extLst>
            <a:ext uri="{FF2B5EF4-FFF2-40B4-BE49-F238E27FC236}">
              <a16:creationId xmlns:a16="http://schemas.microsoft.com/office/drawing/2014/main" id="{380EB27F-C7B7-43C3-AD66-841B89AE61F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1" name="テキスト ボックス 460">
          <a:extLst>
            <a:ext uri="{FF2B5EF4-FFF2-40B4-BE49-F238E27FC236}">
              <a16:creationId xmlns:a16="http://schemas.microsoft.com/office/drawing/2014/main" id="{7A9793A5-BCA7-4319-A538-4D88C8BE03B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2A76541B-FFC6-4D3E-89B0-0696B6E582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F3103AF3-768D-407D-AC45-8A2F663AF3B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id="{8C1D2537-D666-4414-B95D-A61C10A83B5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465" name="直線コネクタ 464">
          <a:extLst>
            <a:ext uri="{FF2B5EF4-FFF2-40B4-BE49-F238E27FC236}">
              <a16:creationId xmlns:a16="http://schemas.microsoft.com/office/drawing/2014/main" id="{0ED18B3F-645B-4550-AEF1-8F9C981AAC66}"/>
            </a:ext>
          </a:extLst>
        </xdr:cNvPr>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id="{BA24746E-AA4B-406F-874E-5F54B2CE302E}"/>
            </a:ext>
          </a:extLst>
        </xdr:cNvPr>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467" name="直線コネクタ 466">
          <a:extLst>
            <a:ext uri="{FF2B5EF4-FFF2-40B4-BE49-F238E27FC236}">
              <a16:creationId xmlns:a16="http://schemas.microsoft.com/office/drawing/2014/main" id="{41949727-F7EC-4D2B-B784-D0AA37B226EF}"/>
            </a:ext>
          </a:extLst>
        </xdr:cNvPr>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id="{30EDD605-252D-4753-B054-DF92180C3509}"/>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69" name="直線コネクタ 468">
          <a:extLst>
            <a:ext uri="{FF2B5EF4-FFF2-40B4-BE49-F238E27FC236}">
              <a16:creationId xmlns:a16="http://schemas.microsoft.com/office/drawing/2014/main" id="{E30029D6-7C98-496D-BE4A-54FC8C141BDA}"/>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116450</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id="{5C0F27BA-2CC1-435E-9A2E-D71DE67192AD}"/>
            </a:ext>
          </a:extLst>
        </xdr:cNvPr>
        <xdr:cNvSpPr txBox="1"/>
      </xdr:nvSpPr>
      <xdr:spPr>
        <a:xfrm>
          <a:off x="22199600" y="10574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471" name="フローチャート: 判断 470">
          <a:extLst>
            <a:ext uri="{FF2B5EF4-FFF2-40B4-BE49-F238E27FC236}">
              <a16:creationId xmlns:a16="http://schemas.microsoft.com/office/drawing/2014/main" id="{21646F6B-2C33-486E-A95A-D7ADEE1F4783}"/>
            </a:ext>
          </a:extLst>
        </xdr:cNvPr>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76759</xdr:rowOff>
    </xdr:from>
    <xdr:to>
      <xdr:col>112</xdr:col>
      <xdr:colOff>38100</xdr:colOff>
      <xdr:row>62</xdr:row>
      <xdr:rowOff>6909</xdr:rowOff>
    </xdr:to>
    <xdr:sp macro="" textlink="">
      <xdr:nvSpPr>
        <xdr:cNvPr id="472" name="フローチャート: 判断 471">
          <a:extLst>
            <a:ext uri="{FF2B5EF4-FFF2-40B4-BE49-F238E27FC236}">
              <a16:creationId xmlns:a16="http://schemas.microsoft.com/office/drawing/2014/main" id="{6EB5F44E-8333-4170-982C-65E2FA0F478B}"/>
            </a:ext>
          </a:extLst>
        </xdr:cNvPr>
        <xdr:cNvSpPr/>
      </xdr:nvSpPr>
      <xdr:spPr>
        <a:xfrm>
          <a:off x="21272500" y="10535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113335</xdr:rowOff>
    </xdr:from>
    <xdr:to>
      <xdr:col>107</xdr:col>
      <xdr:colOff>101600</xdr:colOff>
      <xdr:row>62</xdr:row>
      <xdr:rowOff>43485</xdr:rowOff>
    </xdr:to>
    <xdr:sp macro="" textlink="">
      <xdr:nvSpPr>
        <xdr:cNvPr id="473" name="フローチャート: 判断 472">
          <a:extLst>
            <a:ext uri="{FF2B5EF4-FFF2-40B4-BE49-F238E27FC236}">
              <a16:creationId xmlns:a16="http://schemas.microsoft.com/office/drawing/2014/main" id="{5D11EAC2-2B2E-45BF-B75D-E4A36BA5C73E}"/>
            </a:ext>
          </a:extLst>
        </xdr:cNvPr>
        <xdr:cNvSpPr/>
      </xdr:nvSpPr>
      <xdr:spPr>
        <a:xfrm>
          <a:off x="20383500" y="105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83159</xdr:rowOff>
    </xdr:from>
    <xdr:to>
      <xdr:col>102</xdr:col>
      <xdr:colOff>165100</xdr:colOff>
      <xdr:row>62</xdr:row>
      <xdr:rowOff>13309</xdr:rowOff>
    </xdr:to>
    <xdr:sp macro="" textlink="">
      <xdr:nvSpPr>
        <xdr:cNvPr id="474" name="フローチャート: 判断 473">
          <a:extLst>
            <a:ext uri="{FF2B5EF4-FFF2-40B4-BE49-F238E27FC236}">
              <a16:creationId xmlns:a16="http://schemas.microsoft.com/office/drawing/2014/main" id="{69A0A11F-81ED-4BDE-88E5-715590E1537A}"/>
            </a:ext>
          </a:extLst>
        </xdr:cNvPr>
        <xdr:cNvSpPr/>
      </xdr:nvSpPr>
      <xdr:spPr>
        <a:xfrm>
          <a:off x="19494500" y="1054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90475</xdr:rowOff>
    </xdr:from>
    <xdr:to>
      <xdr:col>98</xdr:col>
      <xdr:colOff>38100</xdr:colOff>
      <xdr:row>62</xdr:row>
      <xdr:rowOff>20625</xdr:rowOff>
    </xdr:to>
    <xdr:sp macro="" textlink="">
      <xdr:nvSpPr>
        <xdr:cNvPr id="475" name="フローチャート: 判断 474">
          <a:extLst>
            <a:ext uri="{FF2B5EF4-FFF2-40B4-BE49-F238E27FC236}">
              <a16:creationId xmlns:a16="http://schemas.microsoft.com/office/drawing/2014/main" id="{DFB4A046-26BC-4EDF-BA50-47EBB21CF31E}"/>
            </a:ext>
          </a:extLst>
        </xdr:cNvPr>
        <xdr:cNvSpPr/>
      </xdr:nvSpPr>
      <xdr:spPr>
        <a:xfrm>
          <a:off x="18605500" y="105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E91EA569-ABFF-480A-8093-3F9AF74E83A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9E29D09A-AC6C-4336-B1F9-A510A71C2E2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CB2887D3-FFDA-4313-82D0-C06A32025AC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ADA600FD-4DAE-420F-8051-6482A756551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9DBA2BA0-32A0-43D4-937B-12EAF1EFFC3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127965</xdr:rowOff>
    </xdr:from>
    <xdr:to>
      <xdr:col>116</xdr:col>
      <xdr:colOff>114300</xdr:colOff>
      <xdr:row>60</xdr:row>
      <xdr:rowOff>58115</xdr:rowOff>
    </xdr:to>
    <xdr:sp macro="" textlink="">
      <xdr:nvSpPr>
        <xdr:cNvPr id="481" name="楕円 480">
          <a:extLst>
            <a:ext uri="{FF2B5EF4-FFF2-40B4-BE49-F238E27FC236}">
              <a16:creationId xmlns:a16="http://schemas.microsoft.com/office/drawing/2014/main" id="{3F5EAB41-246E-426B-9F6E-62307E584A54}"/>
            </a:ext>
          </a:extLst>
        </xdr:cNvPr>
        <xdr:cNvSpPr/>
      </xdr:nvSpPr>
      <xdr:spPr>
        <a:xfrm>
          <a:off x="22110700" y="102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150842</xdr:rowOff>
    </xdr:from>
    <xdr:ext cx="469744" cy="259045"/>
    <xdr:sp macro="" textlink="">
      <xdr:nvSpPr>
        <xdr:cNvPr id="482" name="【保健センター・保健所】&#10;一人当たり面積該当値テキスト">
          <a:extLst>
            <a:ext uri="{FF2B5EF4-FFF2-40B4-BE49-F238E27FC236}">
              <a16:creationId xmlns:a16="http://schemas.microsoft.com/office/drawing/2014/main" id="{A08128DE-A1EF-441A-A82E-5631107BE837}"/>
            </a:ext>
          </a:extLst>
        </xdr:cNvPr>
        <xdr:cNvSpPr txBox="1"/>
      </xdr:nvSpPr>
      <xdr:spPr>
        <a:xfrm>
          <a:off x="22199600" y="1009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140767</xdr:rowOff>
    </xdr:from>
    <xdr:to>
      <xdr:col>107</xdr:col>
      <xdr:colOff>101600</xdr:colOff>
      <xdr:row>60</xdr:row>
      <xdr:rowOff>70917</xdr:rowOff>
    </xdr:to>
    <xdr:sp macro="" textlink="">
      <xdr:nvSpPr>
        <xdr:cNvPr id="483" name="楕円 482">
          <a:extLst>
            <a:ext uri="{FF2B5EF4-FFF2-40B4-BE49-F238E27FC236}">
              <a16:creationId xmlns:a16="http://schemas.microsoft.com/office/drawing/2014/main" id="{AC013DE0-E2D7-4293-ADC9-BCE6B0E84225}"/>
            </a:ext>
          </a:extLst>
        </xdr:cNvPr>
        <xdr:cNvSpPr/>
      </xdr:nvSpPr>
      <xdr:spPr>
        <a:xfrm>
          <a:off x="20383500" y="102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147168</xdr:rowOff>
    </xdr:from>
    <xdr:to>
      <xdr:col>102</xdr:col>
      <xdr:colOff>165100</xdr:colOff>
      <xdr:row>60</xdr:row>
      <xdr:rowOff>77318</xdr:rowOff>
    </xdr:to>
    <xdr:sp macro="" textlink="">
      <xdr:nvSpPr>
        <xdr:cNvPr id="484" name="楕円 483">
          <a:extLst>
            <a:ext uri="{FF2B5EF4-FFF2-40B4-BE49-F238E27FC236}">
              <a16:creationId xmlns:a16="http://schemas.microsoft.com/office/drawing/2014/main" id="{8D4623A5-52C2-417B-8355-A7705D5F18D8}"/>
            </a:ext>
          </a:extLst>
        </xdr:cNvPr>
        <xdr:cNvSpPr/>
      </xdr:nvSpPr>
      <xdr:spPr>
        <a:xfrm>
          <a:off x="19494500" y="102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20117</xdr:rowOff>
    </xdr:from>
    <xdr:to>
      <xdr:col>107</xdr:col>
      <xdr:colOff>50800</xdr:colOff>
      <xdr:row>60</xdr:row>
      <xdr:rowOff>26518</xdr:rowOff>
    </xdr:to>
    <xdr:cxnSp macro="">
      <xdr:nvCxnSpPr>
        <xdr:cNvPr id="485" name="直線コネクタ 484">
          <a:extLst>
            <a:ext uri="{FF2B5EF4-FFF2-40B4-BE49-F238E27FC236}">
              <a16:creationId xmlns:a16="http://schemas.microsoft.com/office/drawing/2014/main" id="{9E67C978-8505-4658-89A7-3F21B0FC7D81}"/>
            </a:ext>
          </a:extLst>
        </xdr:cNvPr>
        <xdr:cNvCxnSpPr/>
      </xdr:nvCxnSpPr>
      <xdr:spPr>
        <a:xfrm flipV="1">
          <a:off x="19545300" y="1030711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4064</xdr:rowOff>
    </xdr:from>
    <xdr:to>
      <xdr:col>98</xdr:col>
      <xdr:colOff>38100</xdr:colOff>
      <xdr:row>60</xdr:row>
      <xdr:rowOff>105664</xdr:rowOff>
    </xdr:to>
    <xdr:sp macro="" textlink="">
      <xdr:nvSpPr>
        <xdr:cNvPr id="486" name="楕円 485">
          <a:extLst>
            <a:ext uri="{FF2B5EF4-FFF2-40B4-BE49-F238E27FC236}">
              <a16:creationId xmlns:a16="http://schemas.microsoft.com/office/drawing/2014/main" id="{22B5411C-72FB-4D34-B7A0-B24D191A8D18}"/>
            </a:ext>
          </a:extLst>
        </xdr:cNvPr>
        <xdr:cNvSpPr/>
      </xdr:nvSpPr>
      <xdr:spPr>
        <a:xfrm>
          <a:off x="18605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26518</xdr:rowOff>
    </xdr:from>
    <xdr:to>
      <xdr:col>102</xdr:col>
      <xdr:colOff>114300</xdr:colOff>
      <xdr:row>60</xdr:row>
      <xdr:rowOff>54864</xdr:rowOff>
    </xdr:to>
    <xdr:cxnSp macro="">
      <xdr:nvCxnSpPr>
        <xdr:cNvPr id="487" name="直線コネクタ 486">
          <a:extLst>
            <a:ext uri="{FF2B5EF4-FFF2-40B4-BE49-F238E27FC236}">
              <a16:creationId xmlns:a16="http://schemas.microsoft.com/office/drawing/2014/main" id="{C65DB4A9-3882-4003-8610-74074CA8941D}"/>
            </a:ext>
          </a:extLst>
        </xdr:cNvPr>
        <xdr:cNvCxnSpPr/>
      </xdr:nvCxnSpPr>
      <xdr:spPr>
        <a:xfrm flipV="1">
          <a:off x="18656300" y="10313518"/>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23436</xdr:rowOff>
    </xdr:from>
    <xdr:ext cx="469744" cy="259045"/>
    <xdr:sp macro="" textlink="">
      <xdr:nvSpPr>
        <xdr:cNvPr id="488" name="n_1aveValue【保健センター・保健所】&#10;一人当たり面積">
          <a:extLst>
            <a:ext uri="{FF2B5EF4-FFF2-40B4-BE49-F238E27FC236}">
              <a16:creationId xmlns:a16="http://schemas.microsoft.com/office/drawing/2014/main" id="{BC82FE7D-31C3-4DEA-8D25-77EB5E044602}"/>
            </a:ext>
          </a:extLst>
        </xdr:cNvPr>
        <xdr:cNvSpPr txBox="1"/>
      </xdr:nvSpPr>
      <xdr:spPr>
        <a:xfrm>
          <a:off x="21075727" y="1031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34612</xdr:rowOff>
    </xdr:from>
    <xdr:ext cx="469744" cy="259045"/>
    <xdr:sp macro="" textlink="">
      <xdr:nvSpPr>
        <xdr:cNvPr id="489" name="n_2aveValue【保健センター・保健所】&#10;一人当たり面積">
          <a:extLst>
            <a:ext uri="{FF2B5EF4-FFF2-40B4-BE49-F238E27FC236}">
              <a16:creationId xmlns:a16="http://schemas.microsoft.com/office/drawing/2014/main" id="{2D2ED985-6E7D-4DCC-B437-A7C13CD228ED}"/>
            </a:ext>
          </a:extLst>
        </xdr:cNvPr>
        <xdr:cNvSpPr txBox="1"/>
      </xdr:nvSpPr>
      <xdr:spPr>
        <a:xfrm>
          <a:off x="20199427" y="1066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4436</xdr:rowOff>
    </xdr:from>
    <xdr:ext cx="469744" cy="259045"/>
    <xdr:sp macro="" textlink="">
      <xdr:nvSpPr>
        <xdr:cNvPr id="490" name="n_3aveValue【保健センター・保健所】&#10;一人当たり面積">
          <a:extLst>
            <a:ext uri="{FF2B5EF4-FFF2-40B4-BE49-F238E27FC236}">
              <a16:creationId xmlns:a16="http://schemas.microsoft.com/office/drawing/2014/main" id="{EF30C878-2AE6-4230-B120-EF975012019E}"/>
            </a:ext>
          </a:extLst>
        </xdr:cNvPr>
        <xdr:cNvSpPr txBox="1"/>
      </xdr:nvSpPr>
      <xdr:spPr>
        <a:xfrm>
          <a:off x="19310427" y="1063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11752</xdr:rowOff>
    </xdr:from>
    <xdr:ext cx="469744" cy="259045"/>
    <xdr:sp macro="" textlink="">
      <xdr:nvSpPr>
        <xdr:cNvPr id="491" name="n_4aveValue【保健センター・保健所】&#10;一人当たり面積">
          <a:extLst>
            <a:ext uri="{FF2B5EF4-FFF2-40B4-BE49-F238E27FC236}">
              <a16:creationId xmlns:a16="http://schemas.microsoft.com/office/drawing/2014/main" id="{7BBD056A-B537-4251-8761-91579E295551}"/>
            </a:ext>
          </a:extLst>
        </xdr:cNvPr>
        <xdr:cNvSpPr txBox="1"/>
      </xdr:nvSpPr>
      <xdr:spPr>
        <a:xfrm>
          <a:off x="18421427" y="1064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87444</xdr:rowOff>
    </xdr:from>
    <xdr:ext cx="469744" cy="259045"/>
    <xdr:sp macro="" textlink="">
      <xdr:nvSpPr>
        <xdr:cNvPr id="492" name="n_2mainValue【保健センター・保健所】&#10;一人当たり面積">
          <a:extLst>
            <a:ext uri="{FF2B5EF4-FFF2-40B4-BE49-F238E27FC236}">
              <a16:creationId xmlns:a16="http://schemas.microsoft.com/office/drawing/2014/main" id="{B3C3C755-D0C0-42EF-9D86-8AA0C9821BAC}"/>
            </a:ext>
          </a:extLst>
        </xdr:cNvPr>
        <xdr:cNvSpPr txBox="1"/>
      </xdr:nvSpPr>
      <xdr:spPr>
        <a:xfrm>
          <a:off x="20199427" y="100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93845</xdr:rowOff>
    </xdr:from>
    <xdr:ext cx="469744" cy="259045"/>
    <xdr:sp macro="" textlink="">
      <xdr:nvSpPr>
        <xdr:cNvPr id="493" name="n_3mainValue【保健センター・保健所】&#10;一人当たり面積">
          <a:extLst>
            <a:ext uri="{FF2B5EF4-FFF2-40B4-BE49-F238E27FC236}">
              <a16:creationId xmlns:a16="http://schemas.microsoft.com/office/drawing/2014/main" id="{4707C123-0B3E-4DF8-9E0F-6792DFA1DC82}"/>
            </a:ext>
          </a:extLst>
        </xdr:cNvPr>
        <xdr:cNvSpPr txBox="1"/>
      </xdr:nvSpPr>
      <xdr:spPr>
        <a:xfrm>
          <a:off x="19310427" y="1003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494" name="n_4mainValue【保健センター・保健所】&#10;一人当たり面積">
          <a:extLst>
            <a:ext uri="{FF2B5EF4-FFF2-40B4-BE49-F238E27FC236}">
              <a16:creationId xmlns:a16="http://schemas.microsoft.com/office/drawing/2014/main" id="{947FA2C8-FE90-4BA5-80A8-AFC1FBBB3F7B}"/>
            </a:ext>
          </a:extLst>
        </xdr:cNvPr>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a:extLst>
            <a:ext uri="{FF2B5EF4-FFF2-40B4-BE49-F238E27FC236}">
              <a16:creationId xmlns:a16="http://schemas.microsoft.com/office/drawing/2014/main" id="{11899C35-2007-4195-88C6-5D06760CE4A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a:extLst>
            <a:ext uri="{FF2B5EF4-FFF2-40B4-BE49-F238E27FC236}">
              <a16:creationId xmlns:a16="http://schemas.microsoft.com/office/drawing/2014/main" id="{39F90DDE-D78B-4646-A485-E21AF94C97D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a:extLst>
            <a:ext uri="{FF2B5EF4-FFF2-40B4-BE49-F238E27FC236}">
              <a16:creationId xmlns:a16="http://schemas.microsoft.com/office/drawing/2014/main" id="{506EAA03-DB5D-4AAE-A836-26772C725E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a:extLst>
            <a:ext uri="{FF2B5EF4-FFF2-40B4-BE49-F238E27FC236}">
              <a16:creationId xmlns:a16="http://schemas.microsoft.com/office/drawing/2014/main" id="{EDAD5C17-877C-4687-B5CB-051AEAA0AC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a:extLst>
            <a:ext uri="{FF2B5EF4-FFF2-40B4-BE49-F238E27FC236}">
              <a16:creationId xmlns:a16="http://schemas.microsoft.com/office/drawing/2014/main" id="{CC210B9A-85DA-4EF6-A324-3E283E76F6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a:extLst>
            <a:ext uri="{FF2B5EF4-FFF2-40B4-BE49-F238E27FC236}">
              <a16:creationId xmlns:a16="http://schemas.microsoft.com/office/drawing/2014/main" id="{F9529FB9-4E8C-4B96-9BAE-17FF80FF000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a:extLst>
            <a:ext uri="{FF2B5EF4-FFF2-40B4-BE49-F238E27FC236}">
              <a16:creationId xmlns:a16="http://schemas.microsoft.com/office/drawing/2014/main" id="{4FB5CC53-4B18-4644-A8A6-E81E544D1EF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a:extLst>
            <a:ext uri="{FF2B5EF4-FFF2-40B4-BE49-F238E27FC236}">
              <a16:creationId xmlns:a16="http://schemas.microsoft.com/office/drawing/2014/main" id="{38358158-CB05-42C0-89AE-19E2C726004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a:extLst>
            <a:ext uri="{FF2B5EF4-FFF2-40B4-BE49-F238E27FC236}">
              <a16:creationId xmlns:a16="http://schemas.microsoft.com/office/drawing/2014/main" id="{5948DB52-7A6D-4A31-8CF8-519B6944552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a:extLst>
            <a:ext uri="{FF2B5EF4-FFF2-40B4-BE49-F238E27FC236}">
              <a16:creationId xmlns:a16="http://schemas.microsoft.com/office/drawing/2014/main" id="{8C90064E-46F5-44F9-A96B-20C390F73C7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5" name="テキスト ボックス 504">
          <a:extLst>
            <a:ext uri="{FF2B5EF4-FFF2-40B4-BE49-F238E27FC236}">
              <a16:creationId xmlns:a16="http://schemas.microsoft.com/office/drawing/2014/main" id="{93D96F4E-911B-4EDC-8917-2AB4ACDF82E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6" name="直線コネクタ 505">
          <a:extLst>
            <a:ext uri="{FF2B5EF4-FFF2-40B4-BE49-F238E27FC236}">
              <a16:creationId xmlns:a16="http://schemas.microsoft.com/office/drawing/2014/main" id="{A9055B17-9B6E-4C49-8C77-E0B1133552B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7" name="テキスト ボックス 506">
          <a:extLst>
            <a:ext uri="{FF2B5EF4-FFF2-40B4-BE49-F238E27FC236}">
              <a16:creationId xmlns:a16="http://schemas.microsoft.com/office/drawing/2014/main" id="{FA871BAB-2CC6-451F-87FE-57E1CF29856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8" name="直線コネクタ 507">
          <a:extLst>
            <a:ext uri="{FF2B5EF4-FFF2-40B4-BE49-F238E27FC236}">
              <a16:creationId xmlns:a16="http://schemas.microsoft.com/office/drawing/2014/main" id="{0CFD6725-33BA-483B-B3D6-041FE083E2A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9" name="テキスト ボックス 508">
          <a:extLst>
            <a:ext uri="{FF2B5EF4-FFF2-40B4-BE49-F238E27FC236}">
              <a16:creationId xmlns:a16="http://schemas.microsoft.com/office/drawing/2014/main" id="{E4124FF3-0397-4275-8D78-D3AF435333E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0" name="直線コネクタ 509">
          <a:extLst>
            <a:ext uri="{FF2B5EF4-FFF2-40B4-BE49-F238E27FC236}">
              <a16:creationId xmlns:a16="http://schemas.microsoft.com/office/drawing/2014/main" id="{44B23332-9C31-4A54-AF2D-281AD5E4505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1" name="テキスト ボックス 510">
          <a:extLst>
            <a:ext uri="{FF2B5EF4-FFF2-40B4-BE49-F238E27FC236}">
              <a16:creationId xmlns:a16="http://schemas.microsoft.com/office/drawing/2014/main" id="{59042CBE-AA6F-4802-AF51-9EC339E9163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2" name="直線コネクタ 511">
          <a:extLst>
            <a:ext uri="{FF2B5EF4-FFF2-40B4-BE49-F238E27FC236}">
              <a16:creationId xmlns:a16="http://schemas.microsoft.com/office/drawing/2014/main" id="{B7C62918-1160-495C-B4B6-54CE9DF8DDC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3" name="テキスト ボックス 512">
          <a:extLst>
            <a:ext uri="{FF2B5EF4-FFF2-40B4-BE49-F238E27FC236}">
              <a16:creationId xmlns:a16="http://schemas.microsoft.com/office/drawing/2014/main" id="{726D1658-B779-4341-AF40-B3179CE2C7B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4" name="直線コネクタ 513">
          <a:extLst>
            <a:ext uri="{FF2B5EF4-FFF2-40B4-BE49-F238E27FC236}">
              <a16:creationId xmlns:a16="http://schemas.microsoft.com/office/drawing/2014/main" id="{18D1F684-36B7-485A-ACC0-6D3351E4B45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5" name="テキスト ボックス 514">
          <a:extLst>
            <a:ext uri="{FF2B5EF4-FFF2-40B4-BE49-F238E27FC236}">
              <a16:creationId xmlns:a16="http://schemas.microsoft.com/office/drawing/2014/main" id="{06DB3A71-7A2C-43B2-BB4D-5C5CFA8D9CF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6" name="直線コネクタ 515">
          <a:extLst>
            <a:ext uri="{FF2B5EF4-FFF2-40B4-BE49-F238E27FC236}">
              <a16:creationId xmlns:a16="http://schemas.microsoft.com/office/drawing/2014/main" id="{E24FA31C-8236-4096-A586-3C07EB3DE6C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7" name="テキスト ボックス 516">
          <a:extLst>
            <a:ext uri="{FF2B5EF4-FFF2-40B4-BE49-F238E27FC236}">
              <a16:creationId xmlns:a16="http://schemas.microsoft.com/office/drawing/2014/main" id="{35629A63-C79F-4BDB-801E-19450BE750B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a:extLst>
            <a:ext uri="{FF2B5EF4-FFF2-40B4-BE49-F238E27FC236}">
              <a16:creationId xmlns:a16="http://schemas.microsoft.com/office/drawing/2014/main" id="{8CBA222E-D6CC-4901-B70C-07D1AB2F1E6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a:extLst>
            <a:ext uri="{FF2B5EF4-FFF2-40B4-BE49-F238E27FC236}">
              <a16:creationId xmlns:a16="http://schemas.microsoft.com/office/drawing/2014/main" id="{E189788A-39BE-4A23-84B0-FBB06E6C280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520" name="直線コネクタ 519">
          <a:extLst>
            <a:ext uri="{FF2B5EF4-FFF2-40B4-BE49-F238E27FC236}">
              <a16:creationId xmlns:a16="http://schemas.microsoft.com/office/drawing/2014/main" id="{C12D4521-1EC3-4012-96E6-B545E6A673AE}"/>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1" name="【消防施設】&#10;有形固定資産減価償却率最小値テキスト">
          <a:extLst>
            <a:ext uri="{FF2B5EF4-FFF2-40B4-BE49-F238E27FC236}">
              <a16:creationId xmlns:a16="http://schemas.microsoft.com/office/drawing/2014/main" id="{33276C03-490C-4656-8879-4D5CFB1DF50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2" name="直線コネクタ 521">
          <a:extLst>
            <a:ext uri="{FF2B5EF4-FFF2-40B4-BE49-F238E27FC236}">
              <a16:creationId xmlns:a16="http://schemas.microsoft.com/office/drawing/2014/main" id="{559DEFA4-F5C5-4237-BA5D-1734F946B6C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523" name="【消防施設】&#10;有形固定資産減価償却率最大値テキスト">
          <a:extLst>
            <a:ext uri="{FF2B5EF4-FFF2-40B4-BE49-F238E27FC236}">
              <a16:creationId xmlns:a16="http://schemas.microsoft.com/office/drawing/2014/main" id="{2F03F700-59DD-4B65-80C5-55C30605D6B8}"/>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524" name="直線コネクタ 523">
          <a:extLst>
            <a:ext uri="{FF2B5EF4-FFF2-40B4-BE49-F238E27FC236}">
              <a16:creationId xmlns:a16="http://schemas.microsoft.com/office/drawing/2014/main" id="{08A7E7A0-265E-4C21-88A6-ED7DFC58DCC7}"/>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525" name="【消防施設】&#10;有形固定資産減価償却率平均値テキスト">
          <a:extLst>
            <a:ext uri="{FF2B5EF4-FFF2-40B4-BE49-F238E27FC236}">
              <a16:creationId xmlns:a16="http://schemas.microsoft.com/office/drawing/2014/main" id="{C1343B58-058D-459D-951F-B6D988F9B27D}"/>
            </a:ext>
          </a:extLst>
        </xdr:cNvPr>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526" name="フローチャート: 判断 525">
          <a:extLst>
            <a:ext uri="{FF2B5EF4-FFF2-40B4-BE49-F238E27FC236}">
              <a16:creationId xmlns:a16="http://schemas.microsoft.com/office/drawing/2014/main" id="{BB5E233C-C79D-4358-A8CF-1AB71BB56F6E}"/>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527" name="フローチャート: 判断 526">
          <a:extLst>
            <a:ext uri="{FF2B5EF4-FFF2-40B4-BE49-F238E27FC236}">
              <a16:creationId xmlns:a16="http://schemas.microsoft.com/office/drawing/2014/main" id="{13970F93-383C-4AC9-B117-E0A758095CBC}"/>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528" name="フローチャート: 判断 527">
          <a:extLst>
            <a:ext uri="{FF2B5EF4-FFF2-40B4-BE49-F238E27FC236}">
              <a16:creationId xmlns:a16="http://schemas.microsoft.com/office/drawing/2014/main" id="{7A61C184-6E24-4221-9FE5-06A10C715A66}"/>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5262</xdr:rowOff>
    </xdr:from>
    <xdr:to>
      <xdr:col>72</xdr:col>
      <xdr:colOff>38100</xdr:colOff>
      <xdr:row>83</xdr:row>
      <xdr:rowOff>106862</xdr:rowOff>
    </xdr:to>
    <xdr:sp macro="" textlink="">
      <xdr:nvSpPr>
        <xdr:cNvPr id="529" name="フローチャート: 判断 528">
          <a:extLst>
            <a:ext uri="{FF2B5EF4-FFF2-40B4-BE49-F238E27FC236}">
              <a16:creationId xmlns:a16="http://schemas.microsoft.com/office/drawing/2014/main" id="{8C52837A-523E-445A-887B-D12B478632FA}"/>
            </a:ext>
          </a:extLst>
        </xdr:cNvPr>
        <xdr:cNvSpPr/>
      </xdr:nvSpPr>
      <xdr:spPr>
        <a:xfrm>
          <a:off x="13652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117929</xdr:rowOff>
    </xdr:from>
    <xdr:to>
      <xdr:col>67</xdr:col>
      <xdr:colOff>101600</xdr:colOff>
      <xdr:row>83</xdr:row>
      <xdr:rowOff>48079</xdr:rowOff>
    </xdr:to>
    <xdr:sp macro="" textlink="">
      <xdr:nvSpPr>
        <xdr:cNvPr id="530" name="フローチャート: 判断 529">
          <a:extLst>
            <a:ext uri="{FF2B5EF4-FFF2-40B4-BE49-F238E27FC236}">
              <a16:creationId xmlns:a16="http://schemas.microsoft.com/office/drawing/2014/main" id="{6101250A-7FBE-46DB-9331-C2364D87CBBC}"/>
            </a:ext>
          </a:extLst>
        </xdr:cNvPr>
        <xdr:cNvSpPr/>
      </xdr:nvSpPr>
      <xdr:spPr>
        <a:xfrm>
          <a:off x="1276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635D84EE-A2A0-4CA5-BB15-13B5F153EF7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C285C5AF-DE04-4E4E-AA54-AA292B13F7C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3745B728-970B-41C9-A5B5-EC7FBC598CF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9BC3BB93-F859-4376-8A74-2C6782D5FAF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B213E4F2-DEFC-48D7-9F24-1947C00C51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111398</xdr:rowOff>
    </xdr:from>
    <xdr:to>
      <xdr:col>67</xdr:col>
      <xdr:colOff>101600</xdr:colOff>
      <xdr:row>83</xdr:row>
      <xdr:rowOff>41548</xdr:rowOff>
    </xdr:to>
    <xdr:sp macro="" textlink="">
      <xdr:nvSpPr>
        <xdr:cNvPr id="536" name="楕円 535">
          <a:extLst>
            <a:ext uri="{FF2B5EF4-FFF2-40B4-BE49-F238E27FC236}">
              <a16:creationId xmlns:a16="http://schemas.microsoft.com/office/drawing/2014/main" id="{5ED2D56D-523E-4323-B14E-F1CE882EEE65}"/>
            </a:ext>
          </a:extLst>
        </xdr:cNvPr>
        <xdr:cNvSpPr/>
      </xdr:nvSpPr>
      <xdr:spPr>
        <a:xfrm>
          <a:off x="12763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82566</xdr:rowOff>
    </xdr:from>
    <xdr:ext cx="405111" cy="259045"/>
    <xdr:sp macro="" textlink="">
      <xdr:nvSpPr>
        <xdr:cNvPr id="537" name="n_1aveValue【消防施設】&#10;有形固定資産減価償却率">
          <a:extLst>
            <a:ext uri="{FF2B5EF4-FFF2-40B4-BE49-F238E27FC236}">
              <a16:creationId xmlns:a16="http://schemas.microsoft.com/office/drawing/2014/main" id="{4135369C-01FB-47D4-8DDC-0061ADDE0A72}"/>
            </a:ext>
          </a:extLst>
        </xdr:cNvPr>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538" name="n_2aveValue【消防施設】&#10;有形固定資産減価償却率">
          <a:extLst>
            <a:ext uri="{FF2B5EF4-FFF2-40B4-BE49-F238E27FC236}">
              <a16:creationId xmlns:a16="http://schemas.microsoft.com/office/drawing/2014/main" id="{A4424C7A-AE88-40B6-8AE4-18DEE28EE75F}"/>
            </a:ext>
          </a:extLst>
        </xdr:cNvPr>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123389</xdr:rowOff>
    </xdr:from>
    <xdr:ext cx="405111" cy="259045"/>
    <xdr:sp macro="" textlink="">
      <xdr:nvSpPr>
        <xdr:cNvPr id="539" name="n_3aveValue【消防施設】&#10;有形固定資産減価償却率">
          <a:extLst>
            <a:ext uri="{FF2B5EF4-FFF2-40B4-BE49-F238E27FC236}">
              <a16:creationId xmlns:a16="http://schemas.microsoft.com/office/drawing/2014/main" id="{D525CC85-BFB1-4B56-BFA7-32BDC4EE7CA5}"/>
            </a:ext>
          </a:extLst>
        </xdr:cNvPr>
        <xdr:cNvSpPr txBox="1"/>
      </xdr:nvSpPr>
      <xdr:spPr>
        <a:xfrm>
          <a:off x="13500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39206</xdr:rowOff>
    </xdr:from>
    <xdr:ext cx="405111" cy="259045"/>
    <xdr:sp macro="" textlink="">
      <xdr:nvSpPr>
        <xdr:cNvPr id="540" name="n_4aveValue【消防施設】&#10;有形固定資産減価償却率">
          <a:extLst>
            <a:ext uri="{FF2B5EF4-FFF2-40B4-BE49-F238E27FC236}">
              <a16:creationId xmlns:a16="http://schemas.microsoft.com/office/drawing/2014/main" id="{647BE452-360E-44A3-8A22-B3E864EFBDC0}"/>
            </a:ext>
          </a:extLst>
        </xdr:cNvPr>
        <xdr:cNvSpPr txBox="1"/>
      </xdr:nvSpPr>
      <xdr:spPr>
        <a:xfrm>
          <a:off x="12611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41" name="n_4mainValue【消防施設】&#10;有形固定資産減価償却率">
          <a:extLst>
            <a:ext uri="{FF2B5EF4-FFF2-40B4-BE49-F238E27FC236}">
              <a16:creationId xmlns:a16="http://schemas.microsoft.com/office/drawing/2014/main" id="{8AFB6E26-1B5D-44FB-AF77-A790715B48B0}"/>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a:extLst>
            <a:ext uri="{FF2B5EF4-FFF2-40B4-BE49-F238E27FC236}">
              <a16:creationId xmlns:a16="http://schemas.microsoft.com/office/drawing/2014/main" id="{D2E31318-1D7C-4DFB-A868-F01F0A2639E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a:extLst>
            <a:ext uri="{FF2B5EF4-FFF2-40B4-BE49-F238E27FC236}">
              <a16:creationId xmlns:a16="http://schemas.microsoft.com/office/drawing/2014/main" id="{3913ABDE-CD63-4E83-A0B6-1028598D03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a:extLst>
            <a:ext uri="{FF2B5EF4-FFF2-40B4-BE49-F238E27FC236}">
              <a16:creationId xmlns:a16="http://schemas.microsoft.com/office/drawing/2014/main" id="{30344BFC-C23E-450A-87EF-206F908F222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a:extLst>
            <a:ext uri="{FF2B5EF4-FFF2-40B4-BE49-F238E27FC236}">
              <a16:creationId xmlns:a16="http://schemas.microsoft.com/office/drawing/2014/main" id="{7A5B280D-FCC0-49F6-B467-E14B8CB25C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a:extLst>
            <a:ext uri="{FF2B5EF4-FFF2-40B4-BE49-F238E27FC236}">
              <a16:creationId xmlns:a16="http://schemas.microsoft.com/office/drawing/2014/main" id="{FD46D858-0B80-483F-BBA1-B4C1AF7C050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a:extLst>
            <a:ext uri="{FF2B5EF4-FFF2-40B4-BE49-F238E27FC236}">
              <a16:creationId xmlns:a16="http://schemas.microsoft.com/office/drawing/2014/main" id="{37D2BFA3-785E-4065-A3AF-51FD91C5CA6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a:extLst>
            <a:ext uri="{FF2B5EF4-FFF2-40B4-BE49-F238E27FC236}">
              <a16:creationId xmlns:a16="http://schemas.microsoft.com/office/drawing/2014/main" id="{B37B96C9-3A27-43AD-A89C-81F809AEAC8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a:extLst>
            <a:ext uri="{FF2B5EF4-FFF2-40B4-BE49-F238E27FC236}">
              <a16:creationId xmlns:a16="http://schemas.microsoft.com/office/drawing/2014/main" id="{0C7AF58C-145A-43EF-8948-3435A424BDB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a:extLst>
            <a:ext uri="{FF2B5EF4-FFF2-40B4-BE49-F238E27FC236}">
              <a16:creationId xmlns:a16="http://schemas.microsoft.com/office/drawing/2014/main" id="{B9E99D19-F16C-489E-A996-9737AD79F35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a:extLst>
            <a:ext uri="{FF2B5EF4-FFF2-40B4-BE49-F238E27FC236}">
              <a16:creationId xmlns:a16="http://schemas.microsoft.com/office/drawing/2014/main" id="{46616C77-71C2-4256-9637-F53D04C8D8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2" name="直線コネクタ 551">
          <a:extLst>
            <a:ext uri="{FF2B5EF4-FFF2-40B4-BE49-F238E27FC236}">
              <a16:creationId xmlns:a16="http://schemas.microsoft.com/office/drawing/2014/main" id="{94DC6DDD-E7C2-46A5-9C24-457289C124C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3" name="テキスト ボックス 552">
          <a:extLst>
            <a:ext uri="{FF2B5EF4-FFF2-40B4-BE49-F238E27FC236}">
              <a16:creationId xmlns:a16="http://schemas.microsoft.com/office/drawing/2014/main" id="{B1848FAC-28DF-4C6C-9F07-C5237E2DA6E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4" name="直線コネクタ 553">
          <a:extLst>
            <a:ext uri="{FF2B5EF4-FFF2-40B4-BE49-F238E27FC236}">
              <a16:creationId xmlns:a16="http://schemas.microsoft.com/office/drawing/2014/main" id="{8F2D7281-B35C-4A42-A917-6F27F035926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5" name="テキスト ボックス 554">
          <a:extLst>
            <a:ext uri="{FF2B5EF4-FFF2-40B4-BE49-F238E27FC236}">
              <a16:creationId xmlns:a16="http://schemas.microsoft.com/office/drawing/2014/main" id="{9713E699-7E13-40A8-9D30-BB284A394B7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6" name="直線コネクタ 555">
          <a:extLst>
            <a:ext uri="{FF2B5EF4-FFF2-40B4-BE49-F238E27FC236}">
              <a16:creationId xmlns:a16="http://schemas.microsoft.com/office/drawing/2014/main" id="{274D85E9-1E1C-4063-82E2-D1717F22E14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7" name="テキスト ボックス 556">
          <a:extLst>
            <a:ext uri="{FF2B5EF4-FFF2-40B4-BE49-F238E27FC236}">
              <a16:creationId xmlns:a16="http://schemas.microsoft.com/office/drawing/2014/main" id="{1672597B-4E6D-43C2-968A-30E59688CFF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8" name="直線コネクタ 557">
          <a:extLst>
            <a:ext uri="{FF2B5EF4-FFF2-40B4-BE49-F238E27FC236}">
              <a16:creationId xmlns:a16="http://schemas.microsoft.com/office/drawing/2014/main" id="{EBF022CD-845E-4B49-9DF6-474D782E004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9" name="テキスト ボックス 558">
          <a:extLst>
            <a:ext uri="{FF2B5EF4-FFF2-40B4-BE49-F238E27FC236}">
              <a16:creationId xmlns:a16="http://schemas.microsoft.com/office/drawing/2014/main" id="{3C4A5C7F-7967-4D86-98B5-5B27686F053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0" name="直線コネクタ 559">
          <a:extLst>
            <a:ext uri="{FF2B5EF4-FFF2-40B4-BE49-F238E27FC236}">
              <a16:creationId xmlns:a16="http://schemas.microsoft.com/office/drawing/2014/main" id="{4030847F-353E-4B20-A5F0-E22698C4E35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1" name="テキスト ボックス 560">
          <a:extLst>
            <a:ext uri="{FF2B5EF4-FFF2-40B4-BE49-F238E27FC236}">
              <a16:creationId xmlns:a16="http://schemas.microsoft.com/office/drawing/2014/main" id="{85B64580-EB69-4323-8A53-1E752BDDAC5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a:extLst>
            <a:ext uri="{FF2B5EF4-FFF2-40B4-BE49-F238E27FC236}">
              <a16:creationId xmlns:a16="http://schemas.microsoft.com/office/drawing/2014/main" id="{44AAD59C-3097-4DA8-91A7-74411F852BB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a:extLst>
            <a:ext uri="{FF2B5EF4-FFF2-40B4-BE49-F238E27FC236}">
              <a16:creationId xmlns:a16="http://schemas.microsoft.com/office/drawing/2014/main" id="{D2372DA0-7161-4CAE-A717-DA0FACF939C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消防施設】&#10;一人当たり面積グラフ枠">
          <a:extLst>
            <a:ext uri="{FF2B5EF4-FFF2-40B4-BE49-F238E27FC236}">
              <a16:creationId xmlns:a16="http://schemas.microsoft.com/office/drawing/2014/main" id="{5A85328E-DDC3-4BF6-84D1-68ABA6DFBEA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84</xdr:row>
      <xdr:rowOff>104012</xdr:rowOff>
    </xdr:from>
    <xdr:to>
      <xdr:col>116</xdr:col>
      <xdr:colOff>62864</xdr:colOff>
      <xdr:row>86</xdr:row>
      <xdr:rowOff>106680</xdr:rowOff>
    </xdr:to>
    <xdr:cxnSp macro="">
      <xdr:nvCxnSpPr>
        <xdr:cNvPr id="565" name="直線コネクタ 564">
          <a:extLst>
            <a:ext uri="{FF2B5EF4-FFF2-40B4-BE49-F238E27FC236}">
              <a16:creationId xmlns:a16="http://schemas.microsoft.com/office/drawing/2014/main" id="{65C3D309-9F7C-43EE-8F8F-F1EA1BE9386C}"/>
            </a:ext>
          </a:extLst>
        </xdr:cNvPr>
        <xdr:cNvCxnSpPr/>
      </xdr:nvCxnSpPr>
      <xdr:spPr>
        <a:xfrm flipV="1">
          <a:off x="22160864" y="14505812"/>
          <a:ext cx="0" cy="34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110507</xdr:rowOff>
    </xdr:from>
    <xdr:ext cx="469744" cy="259045"/>
    <xdr:sp macro="" textlink="">
      <xdr:nvSpPr>
        <xdr:cNvPr id="566" name="【消防施設】&#10;一人当たり面積最小値テキスト">
          <a:extLst>
            <a:ext uri="{FF2B5EF4-FFF2-40B4-BE49-F238E27FC236}">
              <a16:creationId xmlns:a16="http://schemas.microsoft.com/office/drawing/2014/main" id="{FCE2F4D4-DD52-4902-99AA-7D6B2811A8CE}"/>
            </a:ext>
          </a:extLst>
        </xdr:cNvPr>
        <xdr:cNvSpPr txBox="1"/>
      </xdr:nvSpPr>
      <xdr:spPr>
        <a:xfrm>
          <a:off x="22199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106680</xdr:rowOff>
    </xdr:from>
    <xdr:to>
      <xdr:col>116</xdr:col>
      <xdr:colOff>152400</xdr:colOff>
      <xdr:row>86</xdr:row>
      <xdr:rowOff>106680</xdr:rowOff>
    </xdr:to>
    <xdr:cxnSp macro="">
      <xdr:nvCxnSpPr>
        <xdr:cNvPr id="567" name="直線コネクタ 566">
          <a:extLst>
            <a:ext uri="{FF2B5EF4-FFF2-40B4-BE49-F238E27FC236}">
              <a16:creationId xmlns:a16="http://schemas.microsoft.com/office/drawing/2014/main" id="{71DE1915-A343-4052-95EA-9A4DEC3D7486}"/>
            </a:ext>
          </a:extLst>
        </xdr:cNvPr>
        <xdr:cNvCxnSpPr/>
      </xdr:nvCxnSpPr>
      <xdr:spPr>
        <a:xfrm>
          <a:off x="22072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50689</xdr:rowOff>
    </xdr:from>
    <xdr:ext cx="469744" cy="259045"/>
    <xdr:sp macro="" textlink="">
      <xdr:nvSpPr>
        <xdr:cNvPr id="568" name="【消防施設】&#10;一人当たり面積最大値テキスト">
          <a:extLst>
            <a:ext uri="{FF2B5EF4-FFF2-40B4-BE49-F238E27FC236}">
              <a16:creationId xmlns:a16="http://schemas.microsoft.com/office/drawing/2014/main" id="{27D26875-7817-40DA-87D2-77C2B5E9C2A5}"/>
            </a:ext>
          </a:extLst>
        </xdr:cNvPr>
        <xdr:cNvSpPr txBox="1"/>
      </xdr:nvSpPr>
      <xdr:spPr>
        <a:xfrm>
          <a:off x="22199600" y="142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104012</xdr:rowOff>
    </xdr:from>
    <xdr:to>
      <xdr:col>116</xdr:col>
      <xdr:colOff>152400</xdr:colOff>
      <xdr:row>84</xdr:row>
      <xdr:rowOff>104012</xdr:rowOff>
    </xdr:to>
    <xdr:cxnSp macro="">
      <xdr:nvCxnSpPr>
        <xdr:cNvPr id="569" name="直線コネクタ 568">
          <a:extLst>
            <a:ext uri="{FF2B5EF4-FFF2-40B4-BE49-F238E27FC236}">
              <a16:creationId xmlns:a16="http://schemas.microsoft.com/office/drawing/2014/main" id="{E476BD00-DAAD-4A5C-BED2-F356CD7C35E1}"/>
            </a:ext>
          </a:extLst>
        </xdr:cNvPr>
        <xdr:cNvCxnSpPr/>
      </xdr:nvCxnSpPr>
      <xdr:spPr>
        <a:xfrm>
          <a:off x="22072600" y="14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112031</xdr:rowOff>
    </xdr:from>
    <xdr:ext cx="469744" cy="259045"/>
    <xdr:sp macro="" textlink="">
      <xdr:nvSpPr>
        <xdr:cNvPr id="570" name="【消防施設】&#10;一人当たり面積平均値テキスト">
          <a:extLst>
            <a:ext uri="{FF2B5EF4-FFF2-40B4-BE49-F238E27FC236}">
              <a16:creationId xmlns:a16="http://schemas.microsoft.com/office/drawing/2014/main" id="{AF898E23-E0A7-42ED-B209-DBDCF3B67FF1}"/>
            </a:ext>
          </a:extLst>
        </xdr:cNvPr>
        <xdr:cNvSpPr txBox="1"/>
      </xdr:nvSpPr>
      <xdr:spPr>
        <a:xfrm>
          <a:off x="22199600" y="14685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133604</xdr:rowOff>
    </xdr:from>
    <xdr:to>
      <xdr:col>116</xdr:col>
      <xdr:colOff>114300</xdr:colOff>
      <xdr:row>86</xdr:row>
      <xdr:rowOff>63754</xdr:rowOff>
    </xdr:to>
    <xdr:sp macro="" textlink="">
      <xdr:nvSpPr>
        <xdr:cNvPr id="571" name="フローチャート: 判断 570">
          <a:extLst>
            <a:ext uri="{FF2B5EF4-FFF2-40B4-BE49-F238E27FC236}">
              <a16:creationId xmlns:a16="http://schemas.microsoft.com/office/drawing/2014/main" id="{BFDFCECE-C194-43F3-B2A1-3700A008540E}"/>
            </a:ext>
          </a:extLst>
        </xdr:cNvPr>
        <xdr:cNvSpPr/>
      </xdr:nvSpPr>
      <xdr:spPr>
        <a:xfrm>
          <a:off x="22110700" y="1470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123698</xdr:rowOff>
    </xdr:from>
    <xdr:to>
      <xdr:col>112</xdr:col>
      <xdr:colOff>38100</xdr:colOff>
      <xdr:row>86</xdr:row>
      <xdr:rowOff>53848</xdr:rowOff>
    </xdr:to>
    <xdr:sp macro="" textlink="">
      <xdr:nvSpPr>
        <xdr:cNvPr id="572" name="フローチャート: 判断 571">
          <a:extLst>
            <a:ext uri="{FF2B5EF4-FFF2-40B4-BE49-F238E27FC236}">
              <a16:creationId xmlns:a16="http://schemas.microsoft.com/office/drawing/2014/main" id="{3391D045-C8F6-4E32-810B-D07CD3E10A5A}"/>
            </a:ext>
          </a:extLst>
        </xdr:cNvPr>
        <xdr:cNvSpPr/>
      </xdr:nvSpPr>
      <xdr:spPr>
        <a:xfrm>
          <a:off x="21272500" y="1469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121031</xdr:rowOff>
    </xdr:from>
    <xdr:to>
      <xdr:col>107</xdr:col>
      <xdr:colOff>101600</xdr:colOff>
      <xdr:row>86</xdr:row>
      <xdr:rowOff>51181</xdr:rowOff>
    </xdr:to>
    <xdr:sp macro="" textlink="">
      <xdr:nvSpPr>
        <xdr:cNvPr id="573" name="フローチャート: 判断 572">
          <a:extLst>
            <a:ext uri="{FF2B5EF4-FFF2-40B4-BE49-F238E27FC236}">
              <a16:creationId xmlns:a16="http://schemas.microsoft.com/office/drawing/2014/main" id="{F2210B1D-0866-4161-B052-896511821DEB}"/>
            </a:ext>
          </a:extLst>
        </xdr:cNvPr>
        <xdr:cNvSpPr/>
      </xdr:nvSpPr>
      <xdr:spPr>
        <a:xfrm>
          <a:off x="203835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120269</xdr:rowOff>
    </xdr:from>
    <xdr:to>
      <xdr:col>102</xdr:col>
      <xdr:colOff>165100</xdr:colOff>
      <xdr:row>86</xdr:row>
      <xdr:rowOff>50419</xdr:rowOff>
    </xdr:to>
    <xdr:sp macro="" textlink="">
      <xdr:nvSpPr>
        <xdr:cNvPr id="574" name="フローチャート: 判断 573">
          <a:extLst>
            <a:ext uri="{FF2B5EF4-FFF2-40B4-BE49-F238E27FC236}">
              <a16:creationId xmlns:a16="http://schemas.microsoft.com/office/drawing/2014/main" id="{7365B35C-E44D-462C-9AC5-3D78ACB9BE00}"/>
            </a:ext>
          </a:extLst>
        </xdr:cNvPr>
        <xdr:cNvSpPr/>
      </xdr:nvSpPr>
      <xdr:spPr>
        <a:xfrm>
          <a:off x="19494500" y="1469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95123</xdr:rowOff>
    </xdr:from>
    <xdr:to>
      <xdr:col>98</xdr:col>
      <xdr:colOff>38100</xdr:colOff>
      <xdr:row>86</xdr:row>
      <xdr:rowOff>25273</xdr:rowOff>
    </xdr:to>
    <xdr:sp macro="" textlink="">
      <xdr:nvSpPr>
        <xdr:cNvPr id="575" name="フローチャート: 判断 574">
          <a:extLst>
            <a:ext uri="{FF2B5EF4-FFF2-40B4-BE49-F238E27FC236}">
              <a16:creationId xmlns:a16="http://schemas.microsoft.com/office/drawing/2014/main" id="{17B9D72D-3BB4-43C8-AE73-E007BAE70BDD}"/>
            </a:ext>
          </a:extLst>
        </xdr:cNvPr>
        <xdr:cNvSpPr/>
      </xdr:nvSpPr>
      <xdr:spPr>
        <a:xfrm>
          <a:off x="18605500" y="1466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AAB6663-5814-40DF-BCBC-7252D3055C7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3F6B1043-106C-4A0F-B7D0-1612B7179E7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C5785800-EF22-49CB-A5F3-B4BB98545EF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6579312-7E71-4999-B584-546F1BB5D9E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CB8A4CC6-16D8-42ED-9E77-76170626A0E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171323</xdr:rowOff>
    </xdr:from>
    <xdr:to>
      <xdr:col>98</xdr:col>
      <xdr:colOff>38100</xdr:colOff>
      <xdr:row>77</xdr:row>
      <xdr:rowOff>101473</xdr:rowOff>
    </xdr:to>
    <xdr:sp macro="" textlink="">
      <xdr:nvSpPr>
        <xdr:cNvPr id="581" name="楕円 580">
          <a:extLst>
            <a:ext uri="{FF2B5EF4-FFF2-40B4-BE49-F238E27FC236}">
              <a16:creationId xmlns:a16="http://schemas.microsoft.com/office/drawing/2014/main" id="{8FB29FA9-D984-4FF3-8CC2-5F321E7380C4}"/>
            </a:ext>
          </a:extLst>
        </xdr:cNvPr>
        <xdr:cNvSpPr/>
      </xdr:nvSpPr>
      <xdr:spPr>
        <a:xfrm>
          <a:off x="18605500" y="132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70375</xdr:rowOff>
    </xdr:from>
    <xdr:ext cx="469744" cy="259045"/>
    <xdr:sp macro="" textlink="">
      <xdr:nvSpPr>
        <xdr:cNvPr id="582" name="n_1aveValue【消防施設】&#10;一人当たり面積">
          <a:extLst>
            <a:ext uri="{FF2B5EF4-FFF2-40B4-BE49-F238E27FC236}">
              <a16:creationId xmlns:a16="http://schemas.microsoft.com/office/drawing/2014/main" id="{2A1E536E-E381-4925-85B0-CBA2A93FF65F}"/>
            </a:ext>
          </a:extLst>
        </xdr:cNvPr>
        <xdr:cNvSpPr txBox="1"/>
      </xdr:nvSpPr>
      <xdr:spPr>
        <a:xfrm>
          <a:off x="21075727" y="144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67708</xdr:rowOff>
    </xdr:from>
    <xdr:ext cx="469744" cy="259045"/>
    <xdr:sp macro="" textlink="">
      <xdr:nvSpPr>
        <xdr:cNvPr id="583" name="n_2aveValue【消防施設】&#10;一人当たり面積">
          <a:extLst>
            <a:ext uri="{FF2B5EF4-FFF2-40B4-BE49-F238E27FC236}">
              <a16:creationId xmlns:a16="http://schemas.microsoft.com/office/drawing/2014/main" id="{CEF3A7CC-F865-4A65-A0AC-414DE668847E}"/>
            </a:ext>
          </a:extLst>
        </xdr:cNvPr>
        <xdr:cNvSpPr txBox="1"/>
      </xdr:nvSpPr>
      <xdr:spPr>
        <a:xfrm>
          <a:off x="20199427" y="1446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66946</xdr:rowOff>
    </xdr:from>
    <xdr:ext cx="469744" cy="259045"/>
    <xdr:sp macro="" textlink="">
      <xdr:nvSpPr>
        <xdr:cNvPr id="584" name="n_3aveValue【消防施設】&#10;一人当たり面積">
          <a:extLst>
            <a:ext uri="{FF2B5EF4-FFF2-40B4-BE49-F238E27FC236}">
              <a16:creationId xmlns:a16="http://schemas.microsoft.com/office/drawing/2014/main" id="{6BA22C35-62D6-48AF-B652-0270E690233D}"/>
            </a:ext>
          </a:extLst>
        </xdr:cNvPr>
        <xdr:cNvSpPr txBox="1"/>
      </xdr:nvSpPr>
      <xdr:spPr>
        <a:xfrm>
          <a:off x="19310427" y="1446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16400</xdr:rowOff>
    </xdr:from>
    <xdr:ext cx="469744" cy="259045"/>
    <xdr:sp macro="" textlink="">
      <xdr:nvSpPr>
        <xdr:cNvPr id="585" name="n_4aveValue【消防施設】&#10;一人当たり面積">
          <a:extLst>
            <a:ext uri="{FF2B5EF4-FFF2-40B4-BE49-F238E27FC236}">
              <a16:creationId xmlns:a16="http://schemas.microsoft.com/office/drawing/2014/main" id="{41D3EDFC-8553-4AE4-A24A-480D5DC57EB2}"/>
            </a:ext>
          </a:extLst>
        </xdr:cNvPr>
        <xdr:cNvSpPr txBox="1"/>
      </xdr:nvSpPr>
      <xdr:spPr>
        <a:xfrm>
          <a:off x="18421427" y="1476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118000</xdr:rowOff>
    </xdr:from>
    <xdr:ext cx="469744" cy="259045"/>
    <xdr:sp macro="" textlink="">
      <xdr:nvSpPr>
        <xdr:cNvPr id="586" name="n_4mainValue【消防施設】&#10;一人当たり面積">
          <a:extLst>
            <a:ext uri="{FF2B5EF4-FFF2-40B4-BE49-F238E27FC236}">
              <a16:creationId xmlns:a16="http://schemas.microsoft.com/office/drawing/2014/main" id="{23C1D993-2C36-493D-A0D2-93C9D3989CF1}"/>
            </a:ext>
          </a:extLst>
        </xdr:cNvPr>
        <xdr:cNvSpPr txBox="1"/>
      </xdr:nvSpPr>
      <xdr:spPr>
        <a:xfrm>
          <a:off x="18421427" y="1297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a:extLst>
            <a:ext uri="{FF2B5EF4-FFF2-40B4-BE49-F238E27FC236}">
              <a16:creationId xmlns:a16="http://schemas.microsoft.com/office/drawing/2014/main" id="{F93C781D-EA9D-4CC1-8794-68C03694459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a:extLst>
            <a:ext uri="{FF2B5EF4-FFF2-40B4-BE49-F238E27FC236}">
              <a16:creationId xmlns:a16="http://schemas.microsoft.com/office/drawing/2014/main" id="{900CE5AF-BCDB-4B09-A360-158B2F0D13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a:extLst>
            <a:ext uri="{FF2B5EF4-FFF2-40B4-BE49-F238E27FC236}">
              <a16:creationId xmlns:a16="http://schemas.microsoft.com/office/drawing/2014/main" id="{7EF4ABDF-724A-4979-9310-610CE36DBFE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a:extLst>
            <a:ext uri="{FF2B5EF4-FFF2-40B4-BE49-F238E27FC236}">
              <a16:creationId xmlns:a16="http://schemas.microsoft.com/office/drawing/2014/main" id="{14A15DA8-B98F-48FA-AFDE-A72CD246299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a:extLst>
            <a:ext uri="{FF2B5EF4-FFF2-40B4-BE49-F238E27FC236}">
              <a16:creationId xmlns:a16="http://schemas.microsoft.com/office/drawing/2014/main" id="{B26E1E5D-DD08-4D4C-81E2-8A53A9F980D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a:extLst>
            <a:ext uri="{FF2B5EF4-FFF2-40B4-BE49-F238E27FC236}">
              <a16:creationId xmlns:a16="http://schemas.microsoft.com/office/drawing/2014/main" id="{26FB4EFF-42D9-4590-BC28-9A559D0A2B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a:extLst>
            <a:ext uri="{FF2B5EF4-FFF2-40B4-BE49-F238E27FC236}">
              <a16:creationId xmlns:a16="http://schemas.microsoft.com/office/drawing/2014/main" id="{1B126B13-CC4C-40D7-A9B1-49495527EFE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a:extLst>
            <a:ext uri="{FF2B5EF4-FFF2-40B4-BE49-F238E27FC236}">
              <a16:creationId xmlns:a16="http://schemas.microsoft.com/office/drawing/2014/main" id="{611481C9-A155-4384-88B1-52D7079BB1F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a:extLst>
            <a:ext uri="{FF2B5EF4-FFF2-40B4-BE49-F238E27FC236}">
              <a16:creationId xmlns:a16="http://schemas.microsoft.com/office/drawing/2014/main" id="{3C50C5E5-E339-456B-AAE7-A352184508E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a:extLst>
            <a:ext uri="{FF2B5EF4-FFF2-40B4-BE49-F238E27FC236}">
              <a16:creationId xmlns:a16="http://schemas.microsoft.com/office/drawing/2014/main" id="{034599A9-B6B7-4F4F-9F1D-34053E606D5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7" name="テキスト ボックス 596">
          <a:extLst>
            <a:ext uri="{FF2B5EF4-FFF2-40B4-BE49-F238E27FC236}">
              <a16:creationId xmlns:a16="http://schemas.microsoft.com/office/drawing/2014/main" id="{51D68635-7344-4608-9174-00D407DEAC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a:extLst>
            <a:ext uri="{FF2B5EF4-FFF2-40B4-BE49-F238E27FC236}">
              <a16:creationId xmlns:a16="http://schemas.microsoft.com/office/drawing/2014/main" id="{D72771AD-70AB-4651-8967-45F5501B14B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9" name="テキスト ボックス 598">
          <a:extLst>
            <a:ext uri="{FF2B5EF4-FFF2-40B4-BE49-F238E27FC236}">
              <a16:creationId xmlns:a16="http://schemas.microsoft.com/office/drawing/2014/main" id="{9DD27D41-6C1F-4421-B790-2250A8B0ECB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a:extLst>
            <a:ext uri="{FF2B5EF4-FFF2-40B4-BE49-F238E27FC236}">
              <a16:creationId xmlns:a16="http://schemas.microsoft.com/office/drawing/2014/main" id="{32479099-FABF-4C81-B930-004312996D4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a:extLst>
            <a:ext uri="{FF2B5EF4-FFF2-40B4-BE49-F238E27FC236}">
              <a16:creationId xmlns:a16="http://schemas.microsoft.com/office/drawing/2014/main" id="{28D8EF93-DAF3-46E4-95E2-D6CEA142310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a:extLst>
            <a:ext uri="{FF2B5EF4-FFF2-40B4-BE49-F238E27FC236}">
              <a16:creationId xmlns:a16="http://schemas.microsoft.com/office/drawing/2014/main" id="{9800ED31-3176-4185-94E9-83E31D50EF4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a:extLst>
            <a:ext uri="{FF2B5EF4-FFF2-40B4-BE49-F238E27FC236}">
              <a16:creationId xmlns:a16="http://schemas.microsoft.com/office/drawing/2014/main" id="{2B43C599-EF67-4016-B0BD-1179CE0C97E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a:extLst>
            <a:ext uri="{FF2B5EF4-FFF2-40B4-BE49-F238E27FC236}">
              <a16:creationId xmlns:a16="http://schemas.microsoft.com/office/drawing/2014/main" id="{7ED0F99C-4676-4793-B862-96594F48405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a:extLst>
            <a:ext uri="{FF2B5EF4-FFF2-40B4-BE49-F238E27FC236}">
              <a16:creationId xmlns:a16="http://schemas.microsoft.com/office/drawing/2014/main" id="{C1DEAB20-893D-4B21-89B9-53227B215CE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a:extLst>
            <a:ext uri="{FF2B5EF4-FFF2-40B4-BE49-F238E27FC236}">
              <a16:creationId xmlns:a16="http://schemas.microsoft.com/office/drawing/2014/main" id="{99D84C9E-DA4D-40B8-A0C9-AAF171B8433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a:extLst>
            <a:ext uri="{FF2B5EF4-FFF2-40B4-BE49-F238E27FC236}">
              <a16:creationId xmlns:a16="http://schemas.microsoft.com/office/drawing/2014/main" id="{A356F779-2B2D-4AE9-974A-30D0796F13E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a:extLst>
            <a:ext uri="{FF2B5EF4-FFF2-40B4-BE49-F238E27FC236}">
              <a16:creationId xmlns:a16="http://schemas.microsoft.com/office/drawing/2014/main" id="{2693CCD1-375E-45F2-B83E-8DF7BCB40A4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9" name="テキスト ボックス 608">
          <a:extLst>
            <a:ext uri="{FF2B5EF4-FFF2-40B4-BE49-F238E27FC236}">
              <a16:creationId xmlns:a16="http://schemas.microsoft.com/office/drawing/2014/main" id="{AFA0CD92-B4C3-459A-A137-C0392CADF97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id="{FC7B0F55-2A22-476E-9E48-649ADCD0707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庁舎】&#10;有形固定資産減価償却率グラフ枠">
          <a:extLst>
            <a:ext uri="{FF2B5EF4-FFF2-40B4-BE49-F238E27FC236}">
              <a16:creationId xmlns:a16="http://schemas.microsoft.com/office/drawing/2014/main" id="{C927335E-1DB7-41F6-8A26-E34CAB4733D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612" name="直線コネクタ 611">
          <a:extLst>
            <a:ext uri="{FF2B5EF4-FFF2-40B4-BE49-F238E27FC236}">
              <a16:creationId xmlns:a16="http://schemas.microsoft.com/office/drawing/2014/main" id="{16019A41-DD5D-4DF3-B33E-CC584B19F9FA}"/>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3" name="【庁舎】&#10;有形固定資産減価償却率最小値テキスト">
          <a:extLst>
            <a:ext uri="{FF2B5EF4-FFF2-40B4-BE49-F238E27FC236}">
              <a16:creationId xmlns:a16="http://schemas.microsoft.com/office/drawing/2014/main" id="{70FD2A7B-539C-4E3C-AAE6-AB0990572CE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4" name="直線コネクタ 613">
          <a:extLst>
            <a:ext uri="{FF2B5EF4-FFF2-40B4-BE49-F238E27FC236}">
              <a16:creationId xmlns:a16="http://schemas.microsoft.com/office/drawing/2014/main" id="{862CF460-22A3-4A8F-9A65-41663483162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615" name="【庁舎】&#10;有形固定資産減価償却率最大値テキスト">
          <a:extLst>
            <a:ext uri="{FF2B5EF4-FFF2-40B4-BE49-F238E27FC236}">
              <a16:creationId xmlns:a16="http://schemas.microsoft.com/office/drawing/2014/main" id="{901D0229-EA72-417C-BE78-4A948811CAC8}"/>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616" name="直線コネクタ 615">
          <a:extLst>
            <a:ext uri="{FF2B5EF4-FFF2-40B4-BE49-F238E27FC236}">
              <a16:creationId xmlns:a16="http://schemas.microsoft.com/office/drawing/2014/main" id="{3A836C5A-74BB-469F-A984-1462CEBF4CE7}"/>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617" name="【庁舎】&#10;有形固定資産減価償却率平均値テキスト">
          <a:extLst>
            <a:ext uri="{FF2B5EF4-FFF2-40B4-BE49-F238E27FC236}">
              <a16:creationId xmlns:a16="http://schemas.microsoft.com/office/drawing/2014/main" id="{15841FC6-6613-4EC3-9D58-060E2974880B}"/>
            </a:ext>
          </a:extLst>
        </xdr:cNvPr>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618" name="フローチャート: 判断 617">
          <a:extLst>
            <a:ext uri="{FF2B5EF4-FFF2-40B4-BE49-F238E27FC236}">
              <a16:creationId xmlns:a16="http://schemas.microsoft.com/office/drawing/2014/main" id="{676E171B-69E0-4BF4-AD0F-9167093A3AA7}"/>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19" name="フローチャート: 判断 618">
          <a:extLst>
            <a:ext uri="{FF2B5EF4-FFF2-40B4-BE49-F238E27FC236}">
              <a16:creationId xmlns:a16="http://schemas.microsoft.com/office/drawing/2014/main" id="{9D7CC795-5F7A-4245-BE75-0068AFC254D7}"/>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20" name="フローチャート: 判断 619">
          <a:extLst>
            <a:ext uri="{FF2B5EF4-FFF2-40B4-BE49-F238E27FC236}">
              <a16:creationId xmlns:a16="http://schemas.microsoft.com/office/drawing/2014/main" id="{66E0AECC-0995-47A5-9E15-FD503B3F879C}"/>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21" name="フローチャート: 判断 620">
          <a:extLst>
            <a:ext uri="{FF2B5EF4-FFF2-40B4-BE49-F238E27FC236}">
              <a16:creationId xmlns:a16="http://schemas.microsoft.com/office/drawing/2014/main" id="{4ACFFA01-F362-4635-B1B4-1CD47B8D445F}"/>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22" name="フローチャート: 判断 621">
          <a:extLst>
            <a:ext uri="{FF2B5EF4-FFF2-40B4-BE49-F238E27FC236}">
              <a16:creationId xmlns:a16="http://schemas.microsoft.com/office/drawing/2014/main" id="{796B9D7E-E3F4-4CE8-9420-9FAE8CA35024}"/>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DDFD96E2-A520-4567-ADFE-D2EC9C40D63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C7FF8267-2223-441C-B3B2-457EBA3636E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4488D57-C144-4355-9DB1-ACE1272142E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6E477905-7267-40AC-968C-68A5C4932C8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F058FEF2-92C7-44B0-8500-0C9ECBD6C5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36830</xdr:rowOff>
    </xdr:from>
    <xdr:to>
      <xdr:col>85</xdr:col>
      <xdr:colOff>177800</xdr:colOff>
      <xdr:row>108</xdr:row>
      <xdr:rowOff>138430</xdr:rowOff>
    </xdr:to>
    <xdr:sp macro="" textlink="">
      <xdr:nvSpPr>
        <xdr:cNvPr id="628" name="楕円 627">
          <a:extLst>
            <a:ext uri="{FF2B5EF4-FFF2-40B4-BE49-F238E27FC236}">
              <a16:creationId xmlns:a16="http://schemas.microsoft.com/office/drawing/2014/main" id="{39502E23-2093-4FF2-BC9C-D7A828B57C47}"/>
            </a:ext>
          </a:extLst>
        </xdr:cNvPr>
        <xdr:cNvSpPr/>
      </xdr:nvSpPr>
      <xdr:spPr>
        <a:xfrm>
          <a:off x="16268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123207</xdr:rowOff>
    </xdr:from>
    <xdr:ext cx="405111" cy="259045"/>
    <xdr:sp macro="" textlink="">
      <xdr:nvSpPr>
        <xdr:cNvPr id="629" name="【庁舎】&#10;有形固定資産減価償却率該当値テキスト">
          <a:extLst>
            <a:ext uri="{FF2B5EF4-FFF2-40B4-BE49-F238E27FC236}">
              <a16:creationId xmlns:a16="http://schemas.microsoft.com/office/drawing/2014/main" id="{895F07BE-5275-4411-BA4C-2A60888CB559}"/>
            </a:ext>
          </a:extLst>
        </xdr:cNvPr>
        <xdr:cNvSpPr txBox="1"/>
      </xdr:nvSpPr>
      <xdr:spPr>
        <a:xfrm>
          <a:off x="16357600" y="184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40095</xdr:rowOff>
    </xdr:from>
    <xdr:to>
      <xdr:col>81</xdr:col>
      <xdr:colOff>101600</xdr:colOff>
      <xdr:row>108</xdr:row>
      <xdr:rowOff>141695</xdr:rowOff>
    </xdr:to>
    <xdr:sp macro="" textlink="">
      <xdr:nvSpPr>
        <xdr:cNvPr id="630" name="楕円 629">
          <a:extLst>
            <a:ext uri="{FF2B5EF4-FFF2-40B4-BE49-F238E27FC236}">
              <a16:creationId xmlns:a16="http://schemas.microsoft.com/office/drawing/2014/main" id="{298380BC-8236-424D-9E2B-B601D4BE43B8}"/>
            </a:ext>
          </a:extLst>
        </xdr:cNvPr>
        <xdr:cNvSpPr/>
      </xdr:nvSpPr>
      <xdr:spPr>
        <a:xfrm>
          <a:off x="15430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87630</xdr:rowOff>
    </xdr:from>
    <xdr:to>
      <xdr:col>85</xdr:col>
      <xdr:colOff>127000</xdr:colOff>
      <xdr:row>108</xdr:row>
      <xdr:rowOff>90895</xdr:rowOff>
    </xdr:to>
    <xdr:cxnSp macro="">
      <xdr:nvCxnSpPr>
        <xdr:cNvPr id="631" name="直線コネクタ 630">
          <a:extLst>
            <a:ext uri="{FF2B5EF4-FFF2-40B4-BE49-F238E27FC236}">
              <a16:creationId xmlns:a16="http://schemas.microsoft.com/office/drawing/2014/main" id="{F49EBB0F-E49D-4B74-9A3C-3525F166E954}"/>
            </a:ext>
          </a:extLst>
        </xdr:cNvPr>
        <xdr:cNvCxnSpPr/>
      </xdr:nvCxnSpPr>
      <xdr:spPr>
        <a:xfrm flipV="1">
          <a:off x="15481300" y="1860423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23768</xdr:rowOff>
    </xdr:from>
    <xdr:to>
      <xdr:col>76</xdr:col>
      <xdr:colOff>165100</xdr:colOff>
      <xdr:row>108</xdr:row>
      <xdr:rowOff>125368</xdr:rowOff>
    </xdr:to>
    <xdr:sp macro="" textlink="">
      <xdr:nvSpPr>
        <xdr:cNvPr id="632" name="楕円 631">
          <a:extLst>
            <a:ext uri="{FF2B5EF4-FFF2-40B4-BE49-F238E27FC236}">
              <a16:creationId xmlns:a16="http://schemas.microsoft.com/office/drawing/2014/main" id="{418F3ECC-F9ED-49A6-8368-48EA64584648}"/>
            </a:ext>
          </a:extLst>
        </xdr:cNvPr>
        <xdr:cNvSpPr/>
      </xdr:nvSpPr>
      <xdr:spPr>
        <a:xfrm>
          <a:off x="14541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74568</xdr:rowOff>
    </xdr:from>
    <xdr:to>
      <xdr:col>81</xdr:col>
      <xdr:colOff>50800</xdr:colOff>
      <xdr:row>108</xdr:row>
      <xdr:rowOff>90895</xdr:rowOff>
    </xdr:to>
    <xdr:cxnSp macro="">
      <xdr:nvCxnSpPr>
        <xdr:cNvPr id="633" name="直線コネクタ 632">
          <a:extLst>
            <a:ext uri="{FF2B5EF4-FFF2-40B4-BE49-F238E27FC236}">
              <a16:creationId xmlns:a16="http://schemas.microsoft.com/office/drawing/2014/main" id="{2EB6A978-621C-4912-BEF6-D1A8BB11BA15}"/>
            </a:ext>
          </a:extLst>
        </xdr:cNvPr>
        <xdr:cNvCxnSpPr/>
      </xdr:nvCxnSpPr>
      <xdr:spPr>
        <a:xfrm>
          <a:off x="14592300" y="1859116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160927</xdr:rowOff>
    </xdr:from>
    <xdr:to>
      <xdr:col>72</xdr:col>
      <xdr:colOff>38100</xdr:colOff>
      <xdr:row>108</xdr:row>
      <xdr:rowOff>91077</xdr:rowOff>
    </xdr:to>
    <xdr:sp macro="" textlink="">
      <xdr:nvSpPr>
        <xdr:cNvPr id="634" name="楕円 633">
          <a:extLst>
            <a:ext uri="{FF2B5EF4-FFF2-40B4-BE49-F238E27FC236}">
              <a16:creationId xmlns:a16="http://schemas.microsoft.com/office/drawing/2014/main" id="{E903969A-0D70-4BAA-8099-84271967E701}"/>
            </a:ext>
          </a:extLst>
        </xdr:cNvPr>
        <xdr:cNvSpPr/>
      </xdr:nvSpPr>
      <xdr:spPr>
        <a:xfrm>
          <a:off x="13652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40277</xdr:rowOff>
    </xdr:from>
    <xdr:to>
      <xdr:col>76</xdr:col>
      <xdr:colOff>114300</xdr:colOff>
      <xdr:row>108</xdr:row>
      <xdr:rowOff>74568</xdr:rowOff>
    </xdr:to>
    <xdr:cxnSp macro="">
      <xdr:nvCxnSpPr>
        <xdr:cNvPr id="635" name="直線コネクタ 634">
          <a:extLst>
            <a:ext uri="{FF2B5EF4-FFF2-40B4-BE49-F238E27FC236}">
              <a16:creationId xmlns:a16="http://schemas.microsoft.com/office/drawing/2014/main" id="{2EA5B7AC-3F6E-438E-93BD-E4AB56305776}"/>
            </a:ext>
          </a:extLst>
        </xdr:cNvPr>
        <xdr:cNvCxnSpPr/>
      </xdr:nvCxnSpPr>
      <xdr:spPr>
        <a:xfrm>
          <a:off x="13703300" y="185568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116839</xdr:rowOff>
    </xdr:from>
    <xdr:to>
      <xdr:col>67</xdr:col>
      <xdr:colOff>101600</xdr:colOff>
      <xdr:row>108</xdr:row>
      <xdr:rowOff>46989</xdr:rowOff>
    </xdr:to>
    <xdr:sp macro="" textlink="">
      <xdr:nvSpPr>
        <xdr:cNvPr id="636" name="楕円 635">
          <a:extLst>
            <a:ext uri="{FF2B5EF4-FFF2-40B4-BE49-F238E27FC236}">
              <a16:creationId xmlns:a16="http://schemas.microsoft.com/office/drawing/2014/main" id="{7E5AD458-586C-4A4E-9505-118C746EC0E0}"/>
            </a:ext>
          </a:extLst>
        </xdr:cNvPr>
        <xdr:cNvSpPr/>
      </xdr:nvSpPr>
      <xdr:spPr>
        <a:xfrm>
          <a:off x="12763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167639</xdr:rowOff>
    </xdr:from>
    <xdr:to>
      <xdr:col>71</xdr:col>
      <xdr:colOff>177800</xdr:colOff>
      <xdr:row>108</xdr:row>
      <xdr:rowOff>40277</xdr:rowOff>
    </xdr:to>
    <xdr:cxnSp macro="">
      <xdr:nvCxnSpPr>
        <xdr:cNvPr id="637" name="直線コネクタ 636">
          <a:extLst>
            <a:ext uri="{FF2B5EF4-FFF2-40B4-BE49-F238E27FC236}">
              <a16:creationId xmlns:a16="http://schemas.microsoft.com/office/drawing/2014/main" id="{F2ACBFE0-1EDA-47BE-BC71-E12B135B2F83}"/>
            </a:ext>
          </a:extLst>
        </xdr:cNvPr>
        <xdr:cNvCxnSpPr/>
      </xdr:nvCxnSpPr>
      <xdr:spPr>
        <a:xfrm>
          <a:off x="12814300" y="1851278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38" name="n_1aveValue【庁舎】&#10;有形固定資産減価償却率">
          <a:extLst>
            <a:ext uri="{FF2B5EF4-FFF2-40B4-BE49-F238E27FC236}">
              <a16:creationId xmlns:a16="http://schemas.microsoft.com/office/drawing/2014/main" id="{AB152CDE-AB9A-47C1-A745-017311AC5BA8}"/>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39" name="n_2aveValue【庁舎】&#10;有形固定資産減価償却率">
          <a:extLst>
            <a:ext uri="{FF2B5EF4-FFF2-40B4-BE49-F238E27FC236}">
              <a16:creationId xmlns:a16="http://schemas.microsoft.com/office/drawing/2014/main" id="{BB1D6902-A48C-4096-A8C9-92A0929FE878}"/>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40" name="n_3aveValue【庁舎】&#10;有形固定資産減価償却率">
          <a:extLst>
            <a:ext uri="{FF2B5EF4-FFF2-40B4-BE49-F238E27FC236}">
              <a16:creationId xmlns:a16="http://schemas.microsoft.com/office/drawing/2014/main" id="{7D18962D-5F21-4808-89BA-CB28C267F523}"/>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41" name="n_4aveValue【庁舎】&#10;有形固定資産減価償却率">
          <a:extLst>
            <a:ext uri="{FF2B5EF4-FFF2-40B4-BE49-F238E27FC236}">
              <a16:creationId xmlns:a16="http://schemas.microsoft.com/office/drawing/2014/main" id="{5D7E4C86-8A6B-4E5C-9FCD-A2F48426B7C0}"/>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132822</xdr:rowOff>
    </xdr:from>
    <xdr:ext cx="405111" cy="259045"/>
    <xdr:sp macro="" textlink="">
      <xdr:nvSpPr>
        <xdr:cNvPr id="642" name="n_1mainValue【庁舎】&#10;有形固定資産減価償却率">
          <a:extLst>
            <a:ext uri="{FF2B5EF4-FFF2-40B4-BE49-F238E27FC236}">
              <a16:creationId xmlns:a16="http://schemas.microsoft.com/office/drawing/2014/main" id="{68E0F6EA-04C2-49F3-8C77-117511C19B46}"/>
            </a:ext>
          </a:extLst>
        </xdr:cNvPr>
        <xdr:cNvSpPr txBox="1"/>
      </xdr:nvSpPr>
      <xdr:spPr>
        <a:xfrm>
          <a:off x="15266044" y="1864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116495</xdr:rowOff>
    </xdr:from>
    <xdr:ext cx="405111" cy="259045"/>
    <xdr:sp macro="" textlink="">
      <xdr:nvSpPr>
        <xdr:cNvPr id="643" name="n_2mainValue【庁舎】&#10;有形固定資産減価償却率">
          <a:extLst>
            <a:ext uri="{FF2B5EF4-FFF2-40B4-BE49-F238E27FC236}">
              <a16:creationId xmlns:a16="http://schemas.microsoft.com/office/drawing/2014/main" id="{739560B9-81B7-4852-9320-B1AE2C119379}"/>
            </a:ext>
          </a:extLst>
        </xdr:cNvPr>
        <xdr:cNvSpPr txBox="1"/>
      </xdr:nvSpPr>
      <xdr:spPr>
        <a:xfrm>
          <a:off x="14389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82204</xdr:rowOff>
    </xdr:from>
    <xdr:ext cx="405111" cy="259045"/>
    <xdr:sp macro="" textlink="">
      <xdr:nvSpPr>
        <xdr:cNvPr id="644" name="n_3mainValue【庁舎】&#10;有形固定資産減価償却率">
          <a:extLst>
            <a:ext uri="{FF2B5EF4-FFF2-40B4-BE49-F238E27FC236}">
              <a16:creationId xmlns:a16="http://schemas.microsoft.com/office/drawing/2014/main" id="{EB10EED5-A972-4C7A-B836-C2157721A999}"/>
            </a:ext>
          </a:extLst>
        </xdr:cNvPr>
        <xdr:cNvSpPr txBox="1"/>
      </xdr:nvSpPr>
      <xdr:spPr>
        <a:xfrm>
          <a:off x="135007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38116</xdr:rowOff>
    </xdr:from>
    <xdr:ext cx="405111" cy="259045"/>
    <xdr:sp macro="" textlink="">
      <xdr:nvSpPr>
        <xdr:cNvPr id="645" name="n_4mainValue【庁舎】&#10;有形固定資産減価償却率">
          <a:extLst>
            <a:ext uri="{FF2B5EF4-FFF2-40B4-BE49-F238E27FC236}">
              <a16:creationId xmlns:a16="http://schemas.microsoft.com/office/drawing/2014/main" id="{D0CC6DCD-C4DA-4588-BB8F-4216982C4AD1}"/>
            </a:ext>
          </a:extLst>
        </xdr:cNvPr>
        <xdr:cNvSpPr txBox="1"/>
      </xdr:nvSpPr>
      <xdr:spPr>
        <a:xfrm>
          <a:off x="12611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C5C42FF9-3B86-4A09-89FC-A96071DAD3D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40E7D74E-ED18-49E0-A80A-2820835E4D9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36A21839-ECFD-4250-9C9C-31B1C0A0FF8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ADDF53B9-AED8-4C36-A5C9-4DE22CD5DC0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5942FAEA-BA9B-4256-8741-6AD4C4C42E8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1711487E-3381-4C2F-96B9-8E865289CD8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F05A71A2-A4F9-4148-A825-6A1C50428C8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330731BD-BC87-4EFF-A8D5-E115911C909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a16="http://schemas.microsoft.com/office/drawing/2014/main" id="{A102B881-B260-44F3-A7E5-249D37ED05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a16="http://schemas.microsoft.com/office/drawing/2014/main" id="{731DB61E-371F-4BCA-9C24-74A14BBC4EC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6" name="直線コネクタ 655">
          <a:extLst>
            <a:ext uri="{FF2B5EF4-FFF2-40B4-BE49-F238E27FC236}">
              <a16:creationId xmlns:a16="http://schemas.microsoft.com/office/drawing/2014/main" id="{8B600F60-1758-4E46-8112-07961B6BCD0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7" name="テキスト ボックス 656">
          <a:extLst>
            <a:ext uri="{FF2B5EF4-FFF2-40B4-BE49-F238E27FC236}">
              <a16:creationId xmlns:a16="http://schemas.microsoft.com/office/drawing/2014/main" id="{30AB4750-78F8-4ED1-93D0-7817F241A1C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8" name="直線コネクタ 657">
          <a:extLst>
            <a:ext uri="{FF2B5EF4-FFF2-40B4-BE49-F238E27FC236}">
              <a16:creationId xmlns:a16="http://schemas.microsoft.com/office/drawing/2014/main" id="{890E183C-3AA7-4F00-B703-8FA02A85443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9" name="テキスト ボックス 658">
          <a:extLst>
            <a:ext uri="{FF2B5EF4-FFF2-40B4-BE49-F238E27FC236}">
              <a16:creationId xmlns:a16="http://schemas.microsoft.com/office/drawing/2014/main" id="{088A0F2B-16DD-4AE5-9E84-BF67EF0DBF8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0" name="直線コネクタ 659">
          <a:extLst>
            <a:ext uri="{FF2B5EF4-FFF2-40B4-BE49-F238E27FC236}">
              <a16:creationId xmlns:a16="http://schemas.microsoft.com/office/drawing/2014/main" id="{2AD709B6-0CB5-4798-BC7C-D2E64E11C64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1" name="テキスト ボックス 660">
          <a:extLst>
            <a:ext uri="{FF2B5EF4-FFF2-40B4-BE49-F238E27FC236}">
              <a16:creationId xmlns:a16="http://schemas.microsoft.com/office/drawing/2014/main" id="{4764B665-E2A0-4B07-9B49-1095F6BBF3C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2" name="直線コネクタ 661">
          <a:extLst>
            <a:ext uri="{FF2B5EF4-FFF2-40B4-BE49-F238E27FC236}">
              <a16:creationId xmlns:a16="http://schemas.microsoft.com/office/drawing/2014/main" id="{452F4524-EE69-4ED5-BF86-9FB64736CC1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3" name="テキスト ボックス 662">
          <a:extLst>
            <a:ext uri="{FF2B5EF4-FFF2-40B4-BE49-F238E27FC236}">
              <a16:creationId xmlns:a16="http://schemas.microsoft.com/office/drawing/2014/main" id="{6426C530-AEDC-4066-A0F0-3D01D13947D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a:extLst>
            <a:ext uri="{FF2B5EF4-FFF2-40B4-BE49-F238E27FC236}">
              <a16:creationId xmlns:a16="http://schemas.microsoft.com/office/drawing/2014/main" id="{7C4D2339-4C78-4BE0-87B5-83B0431E3C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a:extLst>
            <a:ext uri="{FF2B5EF4-FFF2-40B4-BE49-F238E27FC236}">
              <a16:creationId xmlns:a16="http://schemas.microsoft.com/office/drawing/2014/main" id="{3BDCA754-4D28-43FC-9AEE-681A39F5207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庁舎】&#10;一人当たり面積グラフ枠">
          <a:extLst>
            <a:ext uri="{FF2B5EF4-FFF2-40B4-BE49-F238E27FC236}">
              <a16:creationId xmlns:a16="http://schemas.microsoft.com/office/drawing/2014/main" id="{588F00E8-DA9A-4D11-9D66-B2DFB164037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667" name="直線コネクタ 666">
          <a:extLst>
            <a:ext uri="{FF2B5EF4-FFF2-40B4-BE49-F238E27FC236}">
              <a16:creationId xmlns:a16="http://schemas.microsoft.com/office/drawing/2014/main" id="{09D7D0FD-2D6B-4D95-B918-2FE548D7568E}"/>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668" name="【庁舎】&#10;一人当たり面積最小値テキスト">
          <a:extLst>
            <a:ext uri="{FF2B5EF4-FFF2-40B4-BE49-F238E27FC236}">
              <a16:creationId xmlns:a16="http://schemas.microsoft.com/office/drawing/2014/main" id="{D711BF4B-D7AE-4C22-962B-B9215A615704}"/>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669" name="直線コネクタ 668">
          <a:extLst>
            <a:ext uri="{FF2B5EF4-FFF2-40B4-BE49-F238E27FC236}">
              <a16:creationId xmlns:a16="http://schemas.microsoft.com/office/drawing/2014/main" id="{1FDA3BBC-F837-4BA0-AC85-4003C45A3E3E}"/>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670" name="【庁舎】&#10;一人当たり面積最大値テキスト">
          <a:extLst>
            <a:ext uri="{FF2B5EF4-FFF2-40B4-BE49-F238E27FC236}">
              <a16:creationId xmlns:a16="http://schemas.microsoft.com/office/drawing/2014/main" id="{476F6299-FC45-4CC4-A92D-89518B500960}"/>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671" name="直線コネクタ 670">
          <a:extLst>
            <a:ext uri="{FF2B5EF4-FFF2-40B4-BE49-F238E27FC236}">
              <a16:creationId xmlns:a16="http://schemas.microsoft.com/office/drawing/2014/main" id="{496729F5-267D-4966-BE84-D7EFAB92EC3B}"/>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672" name="【庁舎】&#10;一人当たり面積平均値テキスト">
          <a:extLst>
            <a:ext uri="{FF2B5EF4-FFF2-40B4-BE49-F238E27FC236}">
              <a16:creationId xmlns:a16="http://schemas.microsoft.com/office/drawing/2014/main" id="{B58B8C73-6F5F-48DD-B924-A226E8B06EF0}"/>
            </a:ext>
          </a:extLst>
        </xdr:cNvPr>
        <xdr:cNvSpPr txBox="1"/>
      </xdr:nvSpPr>
      <xdr:spPr>
        <a:xfrm>
          <a:off x="22199600" y="1800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673" name="フローチャート: 判断 672">
          <a:extLst>
            <a:ext uri="{FF2B5EF4-FFF2-40B4-BE49-F238E27FC236}">
              <a16:creationId xmlns:a16="http://schemas.microsoft.com/office/drawing/2014/main" id="{B27D6D62-AACF-4617-884E-C68C19305953}"/>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117297</xdr:rowOff>
    </xdr:from>
    <xdr:to>
      <xdr:col>112</xdr:col>
      <xdr:colOff>38100</xdr:colOff>
      <xdr:row>106</xdr:row>
      <xdr:rowOff>47447</xdr:rowOff>
    </xdr:to>
    <xdr:sp macro="" textlink="">
      <xdr:nvSpPr>
        <xdr:cNvPr id="674" name="フローチャート: 判断 673">
          <a:extLst>
            <a:ext uri="{FF2B5EF4-FFF2-40B4-BE49-F238E27FC236}">
              <a16:creationId xmlns:a16="http://schemas.microsoft.com/office/drawing/2014/main" id="{F0BA0ABA-AAD1-44CA-A494-660EF7B5D883}"/>
            </a:ext>
          </a:extLst>
        </xdr:cNvPr>
        <xdr:cNvSpPr/>
      </xdr:nvSpPr>
      <xdr:spPr>
        <a:xfrm>
          <a:off x="21272500" y="181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127355</xdr:rowOff>
    </xdr:from>
    <xdr:to>
      <xdr:col>107</xdr:col>
      <xdr:colOff>101600</xdr:colOff>
      <xdr:row>106</xdr:row>
      <xdr:rowOff>57505</xdr:rowOff>
    </xdr:to>
    <xdr:sp macro="" textlink="">
      <xdr:nvSpPr>
        <xdr:cNvPr id="675" name="フローチャート: 判断 674">
          <a:extLst>
            <a:ext uri="{FF2B5EF4-FFF2-40B4-BE49-F238E27FC236}">
              <a16:creationId xmlns:a16="http://schemas.microsoft.com/office/drawing/2014/main" id="{38CDED4E-3CB1-4EB7-830C-FF0D9BF7D970}"/>
            </a:ext>
          </a:extLst>
        </xdr:cNvPr>
        <xdr:cNvSpPr/>
      </xdr:nvSpPr>
      <xdr:spPr>
        <a:xfrm>
          <a:off x="20383500" y="1812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136958</xdr:rowOff>
    </xdr:from>
    <xdr:to>
      <xdr:col>102</xdr:col>
      <xdr:colOff>165100</xdr:colOff>
      <xdr:row>106</xdr:row>
      <xdr:rowOff>67108</xdr:rowOff>
    </xdr:to>
    <xdr:sp macro="" textlink="">
      <xdr:nvSpPr>
        <xdr:cNvPr id="676" name="フローチャート: 判断 675">
          <a:extLst>
            <a:ext uri="{FF2B5EF4-FFF2-40B4-BE49-F238E27FC236}">
              <a16:creationId xmlns:a16="http://schemas.microsoft.com/office/drawing/2014/main" id="{57A10B64-DF60-4FEE-92E5-72F98E8066AD}"/>
            </a:ext>
          </a:extLst>
        </xdr:cNvPr>
        <xdr:cNvSpPr/>
      </xdr:nvSpPr>
      <xdr:spPr>
        <a:xfrm>
          <a:off x="19494500" y="181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677" name="フローチャート: 判断 676">
          <a:extLst>
            <a:ext uri="{FF2B5EF4-FFF2-40B4-BE49-F238E27FC236}">
              <a16:creationId xmlns:a16="http://schemas.microsoft.com/office/drawing/2014/main" id="{8A91F5CB-460C-40E5-A342-8EAC5A5783C4}"/>
            </a:ext>
          </a:extLst>
        </xdr:cNvPr>
        <xdr:cNvSpPr/>
      </xdr:nvSpPr>
      <xdr:spPr>
        <a:xfrm>
          <a:off x="18605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1273B719-93AC-4B6A-98AF-43B51B2F57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9301586-ED63-4BDA-91CF-0E21B64628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285FBAB-51B8-4244-A54F-0B31AF01F23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C473C8C-BBAA-4E4E-ACE5-DD2FDAE8B25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0AEDB0C-357B-4B30-8737-30B47BC3C59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8483</xdr:rowOff>
    </xdr:from>
    <xdr:to>
      <xdr:col>116</xdr:col>
      <xdr:colOff>114300</xdr:colOff>
      <xdr:row>106</xdr:row>
      <xdr:rowOff>110083</xdr:rowOff>
    </xdr:to>
    <xdr:sp macro="" textlink="">
      <xdr:nvSpPr>
        <xdr:cNvPr id="683" name="楕円 682">
          <a:extLst>
            <a:ext uri="{FF2B5EF4-FFF2-40B4-BE49-F238E27FC236}">
              <a16:creationId xmlns:a16="http://schemas.microsoft.com/office/drawing/2014/main" id="{410A383E-5B68-486B-80C7-9E2419F70E2F}"/>
            </a:ext>
          </a:extLst>
        </xdr:cNvPr>
        <xdr:cNvSpPr/>
      </xdr:nvSpPr>
      <xdr:spPr>
        <a:xfrm>
          <a:off x="22110700" y="181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158360</xdr:rowOff>
    </xdr:from>
    <xdr:ext cx="469744" cy="259045"/>
    <xdr:sp macro="" textlink="">
      <xdr:nvSpPr>
        <xdr:cNvPr id="684" name="【庁舎】&#10;一人当たり面積該当値テキスト">
          <a:extLst>
            <a:ext uri="{FF2B5EF4-FFF2-40B4-BE49-F238E27FC236}">
              <a16:creationId xmlns:a16="http://schemas.microsoft.com/office/drawing/2014/main" id="{22B97341-70A2-4F9E-A182-FBE7346993FE}"/>
            </a:ext>
          </a:extLst>
        </xdr:cNvPr>
        <xdr:cNvSpPr txBox="1"/>
      </xdr:nvSpPr>
      <xdr:spPr>
        <a:xfrm>
          <a:off x="22199600" y="181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685" name="楕円 684">
          <a:extLst>
            <a:ext uri="{FF2B5EF4-FFF2-40B4-BE49-F238E27FC236}">
              <a16:creationId xmlns:a16="http://schemas.microsoft.com/office/drawing/2014/main" id="{1B6AEE6C-BF50-46A3-8D7B-AB35AE0E9998}"/>
            </a:ext>
          </a:extLst>
        </xdr:cNvPr>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106</xdr:row>
      <xdr:rowOff>59283</xdr:rowOff>
    </xdr:to>
    <xdr:cxnSp macro="">
      <xdr:nvCxnSpPr>
        <xdr:cNvPr id="686" name="直線コネクタ 685">
          <a:extLst>
            <a:ext uri="{FF2B5EF4-FFF2-40B4-BE49-F238E27FC236}">
              <a16:creationId xmlns:a16="http://schemas.microsoft.com/office/drawing/2014/main" id="{1754D488-0D81-4533-880F-1AA5BBDD832D}"/>
            </a:ext>
          </a:extLst>
        </xdr:cNvPr>
        <xdr:cNvCxnSpPr/>
      </xdr:nvCxnSpPr>
      <xdr:spPr>
        <a:xfrm>
          <a:off x="21323300" y="17884139"/>
          <a:ext cx="838200" cy="3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100837</xdr:rowOff>
    </xdr:from>
    <xdr:to>
      <xdr:col>107</xdr:col>
      <xdr:colOff>101600</xdr:colOff>
      <xdr:row>105</xdr:row>
      <xdr:rowOff>30987</xdr:rowOff>
    </xdr:to>
    <xdr:sp macro="" textlink="">
      <xdr:nvSpPr>
        <xdr:cNvPr id="687" name="楕円 686">
          <a:extLst>
            <a:ext uri="{FF2B5EF4-FFF2-40B4-BE49-F238E27FC236}">
              <a16:creationId xmlns:a16="http://schemas.microsoft.com/office/drawing/2014/main" id="{3FD072E3-AC94-4789-AE51-8CA989D75F06}"/>
            </a:ext>
          </a:extLst>
        </xdr:cNvPr>
        <xdr:cNvSpPr/>
      </xdr:nvSpPr>
      <xdr:spPr>
        <a:xfrm>
          <a:off x="20383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104</xdr:row>
      <xdr:rowOff>151637</xdr:rowOff>
    </xdr:to>
    <xdr:cxnSp macro="">
      <xdr:nvCxnSpPr>
        <xdr:cNvPr id="688" name="直線コネクタ 687">
          <a:extLst>
            <a:ext uri="{FF2B5EF4-FFF2-40B4-BE49-F238E27FC236}">
              <a16:creationId xmlns:a16="http://schemas.microsoft.com/office/drawing/2014/main" id="{7BAE17DF-2E23-48B1-93F3-4B478EA7BA7F}"/>
            </a:ext>
          </a:extLst>
        </xdr:cNvPr>
        <xdr:cNvCxnSpPr/>
      </xdr:nvCxnSpPr>
      <xdr:spPr>
        <a:xfrm flipV="1">
          <a:off x="20434300" y="17884139"/>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107238</xdr:rowOff>
    </xdr:from>
    <xdr:to>
      <xdr:col>102</xdr:col>
      <xdr:colOff>165100</xdr:colOff>
      <xdr:row>105</xdr:row>
      <xdr:rowOff>37388</xdr:rowOff>
    </xdr:to>
    <xdr:sp macro="" textlink="">
      <xdr:nvSpPr>
        <xdr:cNvPr id="689" name="楕円 688">
          <a:extLst>
            <a:ext uri="{FF2B5EF4-FFF2-40B4-BE49-F238E27FC236}">
              <a16:creationId xmlns:a16="http://schemas.microsoft.com/office/drawing/2014/main" id="{0434EEB3-C9DC-4612-A3A3-1A9B108C9FB5}"/>
            </a:ext>
          </a:extLst>
        </xdr:cNvPr>
        <xdr:cNvSpPr/>
      </xdr:nvSpPr>
      <xdr:spPr>
        <a:xfrm>
          <a:off x="19494500" y="1793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151637</xdr:rowOff>
    </xdr:from>
    <xdr:to>
      <xdr:col>107</xdr:col>
      <xdr:colOff>50800</xdr:colOff>
      <xdr:row>104</xdr:row>
      <xdr:rowOff>158038</xdr:rowOff>
    </xdr:to>
    <xdr:cxnSp macro="">
      <xdr:nvCxnSpPr>
        <xdr:cNvPr id="690" name="直線コネクタ 689">
          <a:extLst>
            <a:ext uri="{FF2B5EF4-FFF2-40B4-BE49-F238E27FC236}">
              <a16:creationId xmlns:a16="http://schemas.microsoft.com/office/drawing/2014/main" id="{C008BA9A-385D-4348-AA97-5A430DCA5FEF}"/>
            </a:ext>
          </a:extLst>
        </xdr:cNvPr>
        <xdr:cNvCxnSpPr/>
      </xdr:nvCxnSpPr>
      <xdr:spPr>
        <a:xfrm flipV="1">
          <a:off x="19545300" y="1798243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45517</xdr:rowOff>
    </xdr:from>
    <xdr:to>
      <xdr:col>98</xdr:col>
      <xdr:colOff>38100</xdr:colOff>
      <xdr:row>104</xdr:row>
      <xdr:rowOff>147117</xdr:rowOff>
    </xdr:to>
    <xdr:sp macro="" textlink="">
      <xdr:nvSpPr>
        <xdr:cNvPr id="691" name="楕円 690">
          <a:extLst>
            <a:ext uri="{FF2B5EF4-FFF2-40B4-BE49-F238E27FC236}">
              <a16:creationId xmlns:a16="http://schemas.microsoft.com/office/drawing/2014/main" id="{6BD0F744-9171-4A5E-9967-6E4EB9B31ECD}"/>
            </a:ext>
          </a:extLst>
        </xdr:cNvPr>
        <xdr:cNvSpPr/>
      </xdr:nvSpPr>
      <xdr:spPr>
        <a:xfrm>
          <a:off x="18605500" y="178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96317</xdr:rowOff>
    </xdr:from>
    <xdr:to>
      <xdr:col>102</xdr:col>
      <xdr:colOff>114300</xdr:colOff>
      <xdr:row>104</xdr:row>
      <xdr:rowOff>158038</xdr:rowOff>
    </xdr:to>
    <xdr:cxnSp macro="">
      <xdr:nvCxnSpPr>
        <xdr:cNvPr id="692" name="直線コネクタ 691">
          <a:extLst>
            <a:ext uri="{FF2B5EF4-FFF2-40B4-BE49-F238E27FC236}">
              <a16:creationId xmlns:a16="http://schemas.microsoft.com/office/drawing/2014/main" id="{D2A94663-BB08-454E-AE69-AC417FC16E4F}"/>
            </a:ext>
          </a:extLst>
        </xdr:cNvPr>
        <xdr:cNvCxnSpPr/>
      </xdr:nvCxnSpPr>
      <xdr:spPr>
        <a:xfrm>
          <a:off x="18656300" y="17927117"/>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38574</xdr:rowOff>
    </xdr:from>
    <xdr:ext cx="469744" cy="259045"/>
    <xdr:sp macro="" textlink="">
      <xdr:nvSpPr>
        <xdr:cNvPr id="693" name="n_1aveValue【庁舎】&#10;一人当たり面積">
          <a:extLst>
            <a:ext uri="{FF2B5EF4-FFF2-40B4-BE49-F238E27FC236}">
              <a16:creationId xmlns:a16="http://schemas.microsoft.com/office/drawing/2014/main" id="{9518C3FF-7529-44C3-BC6E-046D94A913EC}"/>
            </a:ext>
          </a:extLst>
        </xdr:cNvPr>
        <xdr:cNvSpPr txBox="1"/>
      </xdr:nvSpPr>
      <xdr:spPr>
        <a:xfrm>
          <a:off x="21075727" y="182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48632</xdr:rowOff>
    </xdr:from>
    <xdr:ext cx="469744" cy="259045"/>
    <xdr:sp macro="" textlink="">
      <xdr:nvSpPr>
        <xdr:cNvPr id="694" name="n_2aveValue【庁舎】&#10;一人当たり面積">
          <a:extLst>
            <a:ext uri="{FF2B5EF4-FFF2-40B4-BE49-F238E27FC236}">
              <a16:creationId xmlns:a16="http://schemas.microsoft.com/office/drawing/2014/main" id="{F30D86EF-7E85-46CC-94EE-EF6DF1D00B2D}"/>
            </a:ext>
          </a:extLst>
        </xdr:cNvPr>
        <xdr:cNvSpPr txBox="1"/>
      </xdr:nvSpPr>
      <xdr:spPr>
        <a:xfrm>
          <a:off x="20199427" y="182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58235</xdr:rowOff>
    </xdr:from>
    <xdr:ext cx="469744" cy="259045"/>
    <xdr:sp macro="" textlink="">
      <xdr:nvSpPr>
        <xdr:cNvPr id="695" name="n_3aveValue【庁舎】&#10;一人当たり面積">
          <a:extLst>
            <a:ext uri="{FF2B5EF4-FFF2-40B4-BE49-F238E27FC236}">
              <a16:creationId xmlns:a16="http://schemas.microsoft.com/office/drawing/2014/main" id="{480E3C09-8CB8-4AF0-ADF0-1198F9FDA927}"/>
            </a:ext>
          </a:extLst>
        </xdr:cNvPr>
        <xdr:cNvSpPr txBox="1"/>
      </xdr:nvSpPr>
      <xdr:spPr>
        <a:xfrm>
          <a:off x="19310427" y="1823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63264</xdr:rowOff>
    </xdr:from>
    <xdr:ext cx="469744" cy="259045"/>
    <xdr:sp macro="" textlink="">
      <xdr:nvSpPr>
        <xdr:cNvPr id="696" name="n_4aveValue【庁舎】&#10;一人当たり面積">
          <a:extLst>
            <a:ext uri="{FF2B5EF4-FFF2-40B4-BE49-F238E27FC236}">
              <a16:creationId xmlns:a16="http://schemas.microsoft.com/office/drawing/2014/main" id="{3CF809C7-3908-4620-AA0B-D84C4E877E05}"/>
            </a:ext>
          </a:extLst>
        </xdr:cNvPr>
        <xdr:cNvSpPr txBox="1"/>
      </xdr:nvSpPr>
      <xdr:spPr>
        <a:xfrm>
          <a:off x="18421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697" name="n_1mainValue【庁舎】&#10;一人当たり面積">
          <a:extLst>
            <a:ext uri="{FF2B5EF4-FFF2-40B4-BE49-F238E27FC236}">
              <a16:creationId xmlns:a16="http://schemas.microsoft.com/office/drawing/2014/main" id="{BD60847A-94A5-4B05-A874-D198B12182D9}"/>
            </a:ext>
          </a:extLst>
        </xdr:cNvPr>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698" name="n_2mainValue【庁舎】&#10;一人当たり面積">
          <a:extLst>
            <a:ext uri="{FF2B5EF4-FFF2-40B4-BE49-F238E27FC236}">
              <a16:creationId xmlns:a16="http://schemas.microsoft.com/office/drawing/2014/main" id="{710ADECF-54A1-42C0-9F60-018185161141}"/>
            </a:ext>
          </a:extLst>
        </xdr:cNvPr>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53915</xdr:rowOff>
    </xdr:from>
    <xdr:ext cx="469744" cy="259045"/>
    <xdr:sp macro="" textlink="">
      <xdr:nvSpPr>
        <xdr:cNvPr id="699" name="n_3mainValue【庁舎】&#10;一人当たり面積">
          <a:extLst>
            <a:ext uri="{FF2B5EF4-FFF2-40B4-BE49-F238E27FC236}">
              <a16:creationId xmlns:a16="http://schemas.microsoft.com/office/drawing/2014/main" id="{4E6438E3-E03D-4068-9245-2CA7B73606A4}"/>
            </a:ext>
          </a:extLst>
        </xdr:cNvPr>
        <xdr:cNvSpPr txBox="1"/>
      </xdr:nvSpPr>
      <xdr:spPr>
        <a:xfrm>
          <a:off x="19310427" y="1771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163644</xdr:rowOff>
    </xdr:from>
    <xdr:ext cx="469744" cy="259045"/>
    <xdr:sp macro="" textlink="">
      <xdr:nvSpPr>
        <xdr:cNvPr id="700" name="n_4mainValue【庁舎】&#10;一人当たり面積">
          <a:extLst>
            <a:ext uri="{FF2B5EF4-FFF2-40B4-BE49-F238E27FC236}">
              <a16:creationId xmlns:a16="http://schemas.microsoft.com/office/drawing/2014/main" id="{DFD894FA-4EA0-4ADF-8CD6-691D4697F2A7}"/>
            </a:ext>
          </a:extLst>
        </xdr:cNvPr>
        <xdr:cNvSpPr txBox="1"/>
      </xdr:nvSpPr>
      <xdr:spPr>
        <a:xfrm>
          <a:off x="18421427" y="1765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57376D7D-B2EF-4862-9F52-73CFC8CC76D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AC0E9785-1D99-4B17-BC1D-85B72E200F3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4AA19042-5578-469D-BF8E-BA6B3346100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役場庁舎の減価償却率が類似団体と比較して突出して高くなっている</a:t>
          </a:r>
          <a:r>
            <a:rPr kumimoji="1" lang="ja-JP" altLang="en-US" sz="1100">
              <a:solidFill>
                <a:schemeClr val="dk1"/>
              </a:solidFill>
              <a:effectLst/>
              <a:latin typeface="+mn-lt"/>
              <a:ea typeface="+mn-ea"/>
              <a:cs typeface="+mn-cs"/>
            </a:rPr>
            <a:t>理由は、</a:t>
          </a:r>
          <a:r>
            <a:rPr kumimoji="1" lang="ja-JP" altLang="ja-JP" sz="1100">
              <a:solidFill>
                <a:schemeClr val="dk1"/>
              </a:solidFill>
              <a:effectLst/>
              <a:latin typeface="+mn-lt"/>
              <a:ea typeface="+mn-ea"/>
              <a:cs typeface="+mn-cs"/>
            </a:rPr>
            <a:t>建造から</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年経過し</a:t>
          </a:r>
          <a:r>
            <a:rPr kumimoji="1" lang="ja-JP" altLang="en-US" sz="1100">
              <a:solidFill>
                <a:schemeClr val="dk1"/>
              </a:solidFill>
              <a:effectLst/>
              <a:latin typeface="+mn-lt"/>
              <a:ea typeface="+mn-ea"/>
              <a:cs typeface="+mn-cs"/>
            </a:rPr>
            <a:t>たことによる老朽化の</a:t>
          </a:r>
          <a:r>
            <a:rPr kumimoji="1" lang="ja-JP" altLang="ja-JP" sz="1100">
              <a:solidFill>
                <a:schemeClr val="dk1"/>
              </a:solidFill>
              <a:effectLst/>
              <a:latin typeface="+mn-lt"/>
              <a:ea typeface="+mn-ea"/>
              <a:cs typeface="+mn-cs"/>
            </a:rPr>
            <a:t>ためである。庁舎の建て替えは、基本的に一般財源で賄わなければなら</a:t>
          </a:r>
          <a:r>
            <a:rPr kumimoji="1" lang="ja-JP" altLang="en-US" sz="1100">
              <a:solidFill>
                <a:schemeClr val="dk1"/>
              </a:solidFill>
              <a:effectLst/>
              <a:latin typeface="+mn-lt"/>
              <a:ea typeface="+mn-ea"/>
              <a:cs typeface="+mn-cs"/>
            </a:rPr>
            <a:t>ないため、庁舎建設基金を設立し今後計画的に積立を行う予定である。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庁舎の建て替えが</a:t>
          </a:r>
          <a:r>
            <a:rPr kumimoji="1" lang="ja-JP" altLang="ja-JP" sz="1100">
              <a:solidFill>
                <a:schemeClr val="dk1"/>
              </a:solidFill>
              <a:effectLst/>
              <a:latin typeface="+mn-lt"/>
              <a:ea typeface="+mn-ea"/>
              <a:cs typeface="+mn-cs"/>
            </a:rPr>
            <a:t>財政に影響を与え</a:t>
          </a:r>
          <a:r>
            <a:rPr kumimoji="1" lang="ja-JP" altLang="en-US" sz="1100">
              <a:solidFill>
                <a:schemeClr val="dk1"/>
              </a:solidFill>
              <a:effectLst/>
              <a:latin typeface="+mn-lt"/>
              <a:ea typeface="+mn-ea"/>
              <a:cs typeface="+mn-cs"/>
            </a:rPr>
            <a:t>ることがないように</a:t>
          </a:r>
          <a:r>
            <a:rPr kumimoji="1" lang="ja-JP" altLang="ja-JP" sz="1100">
              <a:solidFill>
                <a:schemeClr val="dk1"/>
              </a:solidFill>
              <a:effectLst/>
              <a:latin typeface="+mn-lt"/>
              <a:ea typeface="+mn-ea"/>
              <a:cs typeface="+mn-cs"/>
            </a:rPr>
            <a:t>財源の準備を進め</a:t>
          </a:r>
          <a:r>
            <a:rPr kumimoji="1" lang="ja-JP" altLang="en-US" sz="1100">
              <a:solidFill>
                <a:schemeClr val="dk1"/>
              </a:solidFill>
              <a:effectLst/>
              <a:latin typeface="+mn-lt"/>
              <a:ea typeface="+mn-ea"/>
              <a:cs typeface="+mn-cs"/>
            </a:rPr>
            <a:t>つつ、今後建て替え実施計画も策定して</a:t>
          </a:r>
          <a:r>
            <a:rPr kumimoji="1" lang="ja-JP" altLang="ja-JP" sz="1100">
              <a:solidFill>
                <a:schemeClr val="dk1"/>
              </a:solidFill>
              <a:effectLst/>
              <a:latin typeface="+mn-lt"/>
              <a:ea typeface="+mn-ea"/>
              <a:cs typeface="+mn-cs"/>
            </a:rPr>
            <a:t>いかなければならない。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1,558
1,528
64.59
2,704,094
2,453,032
200,532
1,473,402
2,512,195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・人口の減少や全国平均を上回る高齢化率（令和２年度末</a:t>
          </a:r>
          <a:r>
            <a:rPr kumimoji="1" lang="en-US" altLang="ja-JP" sz="1100">
              <a:solidFill>
                <a:schemeClr val="dk1"/>
              </a:solidFill>
              <a:effectLst/>
              <a:latin typeface="+mn-lt"/>
              <a:ea typeface="+mn-ea"/>
              <a:cs typeface="+mn-cs"/>
            </a:rPr>
            <a:t>42.3</a:t>
          </a:r>
          <a:r>
            <a:rPr kumimoji="1" lang="ja-JP" altLang="ja-JP" sz="1100">
              <a:solidFill>
                <a:schemeClr val="dk1"/>
              </a:solidFill>
              <a:effectLst/>
              <a:latin typeface="+mn-lt"/>
              <a:ea typeface="+mn-ea"/>
              <a:cs typeface="+mn-cs"/>
            </a:rPr>
            <a:t>％）に加え、村内に中心となる産業がないこと等により、財政基盤が弱い。窓口サービスの郵便局委託等による歳出の徹底的な見直しと泰阜村総合戦略に沿った施策の重点化の両立に努め、活力あるむらづくりを展開しつつ、行政の効率化に努めることにより、財政の健全化を図る。 </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108796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41910</xdr:rowOff>
    </xdr:from>
    <xdr:to>
      <xdr:col>19</xdr:col>
      <xdr:colOff>184150</xdr:colOff>
      <xdr:row>44</xdr:row>
      <xdr:rowOff>143510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153687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161731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・当村では適正な扶助費の支出に努めていることに加え、公債費等の繰り上げ償還等を適宜実施しているため、</a:t>
          </a:r>
          <a:r>
            <a:rPr kumimoji="1" lang="en-US" altLang="ja-JP" sz="1100">
              <a:solidFill>
                <a:schemeClr val="dk1"/>
              </a:solidFill>
              <a:effectLst/>
              <a:latin typeface="+mn-lt"/>
              <a:ea typeface="+mn-ea"/>
              <a:cs typeface="+mn-cs"/>
            </a:rPr>
            <a:t>60.3</a:t>
          </a:r>
          <a:r>
            <a:rPr kumimoji="1" lang="ja-JP" altLang="ja-JP" sz="1100">
              <a:solidFill>
                <a:schemeClr val="dk1"/>
              </a:solidFill>
              <a:effectLst/>
              <a:latin typeface="+mn-lt"/>
              <a:ea typeface="+mn-ea"/>
              <a:cs typeface="+mn-cs"/>
            </a:rPr>
            <a:t>％と類似団体平均を下回っている。今後も地方債の積極的な繰上償還や、扶助制度の不断の見直しを行うことで経常経費の削減に努め、１つの基準として</a:t>
          </a:r>
          <a:r>
            <a:rPr kumimoji="1" lang="en-US" altLang="ja-JP" sz="1100">
              <a:solidFill>
                <a:schemeClr val="dk1"/>
              </a:solidFill>
              <a:effectLst/>
              <a:latin typeface="+mn-lt"/>
              <a:ea typeface="+mn-ea"/>
              <a:cs typeface="+mn-cs"/>
            </a:rPr>
            <a:t>75.0</a:t>
          </a:r>
          <a:r>
            <a:rPr kumimoji="1" lang="ja-JP" altLang="ja-JP" sz="1100">
              <a:solidFill>
                <a:schemeClr val="dk1"/>
              </a:solidFill>
              <a:effectLst/>
              <a:latin typeface="+mn-lt"/>
              <a:ea typeface="+mn-ea"/>
              <a:cs typeface="+mn-cs"/>
            </a:rPr>
            <a:t>ポイントを超えることがないようにする。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141478</xdr:rowOff>
    </xdr:from>
    <xdr:to>
      <xdr:col>23</xdr:col>
      <xdr:colOff>133350</xdr:colOff>
      <xdr:row>61</xdr:row>
      <xdr:rowOff>80772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085578"/>
          <a:ext cx="8382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80772</xdr:rowOff>
    </xdr:from>
    <xdr:to>
      <xdr:col>19</xdr:col>
      <xdr:colOff>133350</xdr:colOff>
      <xdr:row>62</xdr:row>
      <xdr:rowOff>116840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3922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43942</xdr:rowOff>
    </xdr:from>
    <xdr:to>
      <xdr:col>19</xdr:col>
      <xdr:colOff>184150</xdr:colOff>
      <xdr:row>65</xdr:row>
      <xdr:rowOff>145542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62</xdr:row>
      <xdr:rowOff>116840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1643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62</xdr:row>
      <xdr:rowOff>116840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1643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77724</xdr:rowOff>
    </xdr:from>
    <xdr:to>
      <xdr:col>11</xdr:col>
      <xdr:colOff>82550</xdr:colOff>
      <xdr:row>66</xdr:row>
      <xdr:rowOff>7874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2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90678</xdr:rowOff>
    </xdr:from>
    <xdr:to>
      <xdr:col>23</xdr:col>
      <xdr:colOff>184150</xdr:colOff>
      <xdr:row>59</xdr:row>
      <xdr:rowOff>20828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0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11955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995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29972</xdr:rowOff>
    </xdr:from>
    <xdr:to>
      <xdr:col>19</xdr:col>
      <xdr:colOff>184150</xdr:colOff>
      <xdr:row>61</xdr:row>
      <xdr:rowOff>131572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107188</xdr:rowOff>
    </xdr:from>
    <xdr:to>
      <xdr:col>11</xdr:col>
      <xdr:colOff>82550</xdr:colOff>
      <xdr:row>62</xdr:row>
      <xdr:rowOff>37338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[479,356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令和２年度末に正規職員が８人に退職したため人件費は減少したものの、コロナ関連の物件費の増により、全体では</a:t>
          </a:r>
          <a:r>
            <a:rPr kumimoji="1" lang="ja-JP" altLang="ja-JP" sz="1100">
              <a:solidFill>
                <a:schemeClr val="dk1"/>
              </a:solidFill>
              <a:effectLst/>
              <a:latin typeface="+mn-lt"/>
              <a:ea typeface="+mn-ea"/>
              <a:cs typeface="+mn-cs"/>
            </a:rPr>
            <a:t>前年度を上回った。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今後、人件費は横ばいとなることが予想されるため引き続き消耗品の節減や委託料の見直し等を行うことで今後、差が大きくなっていくことがないように努める。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96537</xdr:rowOff>
    </xdr:from>
    <xdr:to>
      <xdr:col>23</xdr:col>
      <xdr:colOff>133350</xdr:colOff>
      <xdr:row>81</xdr:row>
      <xdr:rowOff>153653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83987"/>
          <a:ext cx="838200" cy="5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96537</xdr:rowOff>
    </xdr:from>
    <xdr:to>
      <xdr:col>19</xdr:col>
      <xdr:colOff>133350</xdr:colOff>
      <xdr:row>81</xdr:row>
      <xdr:rowOff>97022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3983987"/>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86976</xdr:rowOff>
    </xdr:from>
    <xdr:to>
      <xdr:col>19</xdr:col>
      <xdr:colOff>184150</xdr:colOff>
      <xdr:row>82</xdr:row>
      <xdr:rowOff>17126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7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1903</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6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27587</xdr:rowOff>
    </xdr:from>
    <xdr:to>
      <xdr:col>15</xdr:col>
      <xdr:colOff>82550</xdr:colOff>
      <xdr:row>81</xdr:row>
      <xdr:rowOff>97022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15037"/>
          <a:ext cx="889000" cy="6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34523</xdr:rowOff>
    </xdr:from>
    <xdr:to>
      <xdr:col>15</xdr:col>
      <xdr:colOff>133350</xdr:colOff>
      <xdr:row>81</xdr:row>
      <xdr:rowOff>136123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146300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27587</xdr:rowOff>
    </xdr:from>
    <xdr:to>
      <xdr:col>11</xdr:col>
      <xdr:colOff>31750</xdr:colOff>
      <xdr:row>81</xdr:row>
      <xdr:rowOff>59596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915037"/>
          <a:ext cx="889000" cy="3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21862</xdr:rowOff>
    </xdr:from>
    <xdr:to>
      <xdr:col>11</xdr:col>
      <xdr:colOff>82550</xdr:colOff>
      <xdr:row>81</xdr:row>
      <xdr:rowOff>123462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0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108239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9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14244</xdr:rowOff>
    </xdr:from>
    <xdr:to>
      <xdr:col>7</xdr:col>
      <xdr:colOff>31750</xdr:colOff>
      <xdr:row>81</xdr:row>
      <xdr:rowOff>115844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100621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8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102853</xdr:rowOff>
    </xdr:from>
    <xdr:to>
      <xdr:col>23</xdr:col>
      <xdr:colOff>184150</xdr:colOff>
      <xdr:row>82</xdr:row>
      <xdr:rowOff>33003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74930</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6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45737</xdr:rowOff>
    </xdr:from>
    <xdr:to>
      <xdr:col>19</xdr:col>
      <xdr:colOff>184150</xdr:colOff>
      <xdr:row>81</xdr:row>
      <xdr:rowOff>147337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9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157514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702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46222</xdr:rowOff>
    </xdr:from>
    <xdr:to>
      <xdr:col>15</xdr:col>
      <xdr:colOff>133350</xdr:colOff>
      <xdr:row>81</xdr:row>
      <xdr:rowOff>147822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3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132599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02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148237</xdr:rowOff>
    </xdr:from>
    <xdr:to>
      <xdr:col>11</xdr:col>
      <xdr:colOff>82550</xdr:colOff>
      <xdr:row>81</xdr:row>
      <xdr:rowOff>78387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88564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3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8796</xdr:rowOff>
    </xdr:from>
    <xdr:to>
      <xdr:col>7</xdr:col>
      <xdr:colOff>31750</xdr:colOff>
      <xdr:row>81</xdr:row>
      <xdr:rowOff>110396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120573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6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種地や、財政基盤等の状態から、類似団体と比較しても</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ポイント以上低い状態が過去から続いている。手当や給与を底上げすることは困難ではあるが、全国との差を意識した上で、給与・手当について研究を進めていく。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52493</xdr:rowOff>
    </xdr:from>
    <xdr:to>
      <xdr:col>81</xdr:col>
      <xdr:colOff>44450</xdr:colOff>
      <xdr:row>80</xdr:row>
      <xdr:rowOff>52493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37684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65634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52493</xdr:rowOff>
    </xdr:from>
    <xdr:to>
      <xdr:col>77</xdr:col>
      <xdr:colOff>44450</xdr:colOff>
      <xdr:row>80</xdr:row>
      <xdr:rowOff>165100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376849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116839</xdr:rowOff>
    </xdr:from>
    <xdr:to>
      <xdr:col>72</xdr:col>
      <xdr:colOff>203200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38328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116839</xdr:rowOff>
    </xdr:from>
    <xdr:to>
      <xdr:col>68</xdr:col>
      <xdr:colOff>152400</xdr:colOff>
      <xdr:row>80</xdr:row>
      <xdr:rowOff>116839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3832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157904</xdr:rowOff>
    </xdr:from>
    <xdr:to>
      <xdr:col>68</xdr:col>
      <xdr:colOff>203200</xdr:colOff>
      <xdr:row>86</xdr:row>
      <xdr:rowOff>88054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72831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72831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1693</xdr:rowOff>
    </xdr:from>
    <xdr:to>
      <xdr:col>81</xdr:col>
      <xdr:colOff>95250</xdr:colOff>
      <xdr:row>80</xdr:row>
      <xdr:rowOff>103293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37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94420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363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1693</xdr:rowOff>
    </xdr:from>
    <xdr:to>
      <xdr:col>77</xdr:col>
      <xdr:colOff>95250</xdr:colOff>
      <xdr:row>80</xdr:row>
      <xdr:rowOff>103293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37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113470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348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54627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66039</xdr:rowOff>
    </xdr:from>
    <xdr:to>
      <xdr:col>68</xdr:col>
      <xdr:colOff>203200</xdr:colOff>
      <xdr:row>80</xdr:row>
      <xdr:rowOff>167639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6366</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66039</xdr:rowOff>
    </xdr:from>
    <xdr:to>
      <xdr:col>64</xdr:col>
      <xdr:colOff>152400</xdr:colOff>
      <xdr:row>80</xdr:row>
      <xdr:rowOff>167639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6366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若干上</a:t>
          </a:r>
          <a:r>
            <a:rPr kumimoji="1" lang="ja-JP" altLang="ja-JP" sz="1100">
              <a:solidFill>
                <a:schemeClr val="dk1"/>
              </a:solidFill>
              <a:effectLst/>
              <a:latin typeface="+mn-lt"/>
              <a:ea typeface="+mn-ea"/>
              <a:cs typeface="+mn-cs"/>
            </a:rPr>
            <a:t>回っているが、職員の業務量等適正に把握し今後も適正な人員管理に努めたい。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96785</xdr:rowOff>
    </xdr:from>
    <xdr:to>
      <xdr:col>81</xdr:col>
      <xdr:colOff>44450</xdr:colOff>
      <xdr:row>60</xdr:row>
      <xdr:rowOff>103822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383785"/>
          <a:ext cx="8382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96785</xdr:rowOff>
    </xdr:from>
    <xdr:to>
      <xdr:col>77</xdr:col>
      <xdr:colOff>44450</xdr:colOff>
      <xdr:row>60</xdr:row>
      <xdr:rowOff>126746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290800" y="10383785"/>
          <a:ext cx="8890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110331</xdr:rowOff>
    </xdr:from>
    <xdr:to>
      <xdr:col>77</xdr:col>
      <xdr:colOff>95250</xdr:colOff>
      <xdr:row>61</xdr:row>
      <xdr:rowOff>40481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25258</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483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110056</xdr:rowOff>
    </xdr:from>
    <xdr:to>
      <xdr:col>72</xdr:col>
      <xdr:colOff>203200</xdr:colOff>
      <xdr:row>60</xdr:row>
      <xdr:rowOff>126746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397056"/>
          <a:ext cx="889000" cy="1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102489</xdr:rowOff>
    </xdr:from>
    <xdr:to>
      <xdr:col>73</xdr:col>
      <xdr:colOff>44450</xdr:colOff>
      <xdr:row>61</xdr:row>
      <xdr:rowOff>32639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17416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51742</xdr:rowOff>
    </xdr:from>
    <xdr:to>
      <xdr:col>68</xdr:col>
      <xdr:colOff>152400</xdr:colOff>
      <xdr:row>60</xdr:row>
      <xdr:rowOff>110056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338742"/>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92032</xdr:rowOff>
    </xdr:from>
    <xdr:to>
      <xdr:col>68</xdr:col>
      <xdr:colOff>203200</xdr:colOff>
      <xdr:row>61</xdr:row>
      <xdr:rowOff>22182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6959</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4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91631</xdr:rowOff>
    </xdr:from>
    <xdr:to>
      <xdr:col>64</xdr:col>
      <xdr:colOff>152400</xdr:colOff>
      <xdr:row>61</xdr:row>
      <xdr:rowOff>21781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6558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46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53022</xdr:rowOff>
    </xdr:from>
    <xdr:to>
      <xdr:col>81</xdr:col>
      <xdr:colOff>95250</xdr:colOff>
      <xdr:row>60</xdr:row>
      <xdr:rowOff>154622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25099</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312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45985</xdr:rowOff>
    </xdr:from>
    <xdr:to>
      <xdr:col>77</xdr:col>
      <xdr:colOff>95250</xdr:colOff>
      <xdr:row>60</xdr:row>
      <xdr:rowOff>147585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3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157762</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10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75946</xdr:rowOff>
    </xdr:from>
    <xdr:to>
      <xdr:col>73</xdr:col>
      <xdr:colOff>44450</xdr:colOff>
      <xdr:row>61</xdr:row>
      <xdr:rowOff>6096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16273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59256</xdr:rowOff>
    </xdr:from>
    <xdr:to>
      <xdr:col>68</xdr:col>
      <xdr:colOff>203200</xdr:colOff>
      <xdr:row>60</xdr:row>
      <xdr:rowOff>160856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34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171033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11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942</xdr:rowOff>
    </xdr:from>
    <xdr:to>
      <xdr:col>64</xdr:col>
      <xdr:colOff>152400</xdr:colOff>
      <xdr:row>60</xdr:row>
      <xdr:rowOff>102542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2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112719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05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当村は公債費が高いため、類似団体と比較して公債費比率が高い傾向にある、令和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年以降も大型事業が続くこと及び災害復旧費用も増加するため、</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年以内に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％を超える見込みである。今後は、減債基金等を活用して高利の縁故債を繰り上げ償還していくことで公債費比率を抑えていく必要がある。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17356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15391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33444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2182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41487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41487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72102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数値なし。</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95250</xdr:rowOff>
    </xdr:from>
    <xdr:ext cx="9099176" cy="425758"/>
    <xdr:sp macro="" textlink="">
      <xdr:nvSpPr>
        <xdr:cNvPr id="452" name="テキスト ボックス 451">
          <a:extLst>
            <a:ext uri="{FF2B5EF4-FFF2-40B4-BE49-F238E27FC236}">
              <a16:creationId xmlns:a16="http://schemas.microsoft.com/office/drawing/2014/main" id="{6CE853EB-1908-4807-84BB-BE1E6FCDB87C}"/>
            </a:ext>
          </a:extLst>
        </xdr:cNvPr>
        <xdr:cNvSpPr txBox="1"/>
      </xdr:nvSpPr>
      <xdr:spPr>
        <a:xfrm>
          <a:off x="762000" y="45529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1,558
1,528
64.59
2,704,094
2,453,032
200,532
1,473,402
2,512,195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令和２年度末に正規職員が８人に退職したため人件費は減少した。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類似団体平均値と比較して低い状態が続いている。職員数や手当の水準から見て、今後も同程度の状態が続いていくと考えられる。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148772</xdr:rowOff>
    </xdr:from>
    <xdr:to>
      <xdr:col>24</xdr:col>
      <xdr:colOff>25400</xdr:colOff>
      <xdr:row>37</xdr:row>
      <xdr:rowOff>156936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78072"/>
          <a:ext cx="8382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45555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56243</xdr:rowOff>
    </xdr:from>
    <xdr:to>
      <xdr:col>19</xdr:col>
      <xdr:colOff>187325</xdr:colOff>
      <xdr:row>37</xdr:row>
      <xdr:rowOff>156936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28443"/>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159657</xdr:rowOff>
    </xdr:from>
    <xdr:to>
      <xdr:col>15</xdr:col>
      <xdr:colOff>98425</xdr:colOff>
      <xdr:row>36</xdr:row>
      <xdr:rowOff>56243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889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76200</xdr:rowOff>
    </xdr:from>
    <xdr:to>
      <xdr:col>15</xdr:col>
      <xdr:colOff>149225</xdr:colOff>
      <xdr:row>39</xdr:row>
      <xdr:rowOff>6350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159657</xdr:rowOff>
    </xdr:from>
    <xdr:to>
      <xdr:col>11</xdr:col>
      <xdr:colOff>9525</xdr:colOff>
      <xdr:row>35</xdr:row>
      <xdr:rowOff>151493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988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32657</xdr:rowOff>
    </xdr:from>
    <xdr:to>
      <xdr:col>11</xdr:col>
      <xdr:colOff>60325</xdr:colOff>
      <xdr:row>38</xdr:row>
      <xdr:rowOff>134257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119034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97972</xdr:rowOff>
    </xdr:from>
    <xdr:to>
      <xdr:col>24</xdr:col>
      <xdr:colOff>76200</xdr:colOff>
      <xdr:row>35</xdr:row>
      <xdr:rowOff>28122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106136</xdr:rowOff>
    </xdr:from>
    <xdr:to>
      <xdr:col>20</xdr:col>
      <xdr:colOff>38100</xdr:colOff>
      <xdr:row>38</xdr:row>
      <xdr:rowOff>36286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46463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5443</xdr:rowOff>
    </xdr:from>
    <xdr:to>
      <xdr:col>15</xdr:col>
      <xdr:colOff>149225</xdr:colOff>
      <xdr:row>36</xdr:row>
      <xdr:rowOff>107043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117220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108857</xdr:rowOff>
    </xdr:from>
    <xdr:to>
      <xdr:col>11</xdr:col>
      <xdr:colOff>60325</xdr:colOff>
      <xdr:row>35</xdr:row>
      <xdr:rowOff>39007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100693</xdr:rowOff>
    </xdr:from>
    <xdr:to>
      <xdr:col>6</xdr:col>
      <xdr:colOff>171450</xdr:colOff>
      <xdr:row>36</xdr:row>
      <xdr:rowOff>30843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41020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ポイント低い状態が続いている。村内施設を多く保持しており管理等の委託件数も多いため、今後は上昇が見込まれるが、類似団体数値を上回らないことを一つの基準として、委託料の研究や見直しや、コスト削減意識の醸成に引き続き努め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26416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421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26416</xdr:rowOff>
    </xdr:from>
    <xdr:to>
      <xdr:col>78</xdr:col>
      <xdr:colOff>69850</xdr:colOff>
      <xdr:row>17</xdr:row>
      <xdr:rowOff>19558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6961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17</xdr:row>
      <xdr:rowOff>19558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65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16</xdr:row>
      <xdr:rowOff>140716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65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119634</xdr:rowOff>
    </xdr:from>
    <xdr:to>
      <xdr:col>82</xdr:col>
      <xdr:colOff>158750</xdr:colOff>
      <xdr:row>16</xdr:row>
      <xdr:rowOff>49784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136161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87393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140208</xdr:rowOff>
    </xdr:from>
    <xdr:to>
      <xdr:col>74</xdr:col>
      <xdr:colOff>31750</xdr:colOff>
      <xdr:row>17</xdr:row>
      <xdr:rowOff>70358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80535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村は福祉部門について手厚い施策を講じているため、類似団体と比較して高い水準にある。資格審査等の適正化や各種手当への独自加算等の見直しを進めていくことで、財政を圧迫する上昇傾向に歯止めをかけるよう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57</xdr:row>
      <xdr:rowOff>161290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88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161290</xdr:rowOff>
    </xdr:from>
    <xdr:to>
      <xdr:col>19</xdr:col>
      <xdr:colOff>187325</xdr:colOff>
      <xdr:row>59</xdr:row>
      <xdr:rowOff>24130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339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167640</xdr:rowOff>
    </xdr:from>
    <xdr:to>
      <xdr:col>20</xdr:col>
      <xdr:colOff>38100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107967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24130</xdr:rowOff>
    </xdr:from>
    <xdr:to>
      <xdr:col>15</xdr:col>
      <xdr:colOff>98425</xdr:colOff>
      <xdr:row>59</xdr:row>
      <xdr:rowOff>46990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13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46990</xdr:rowOff>
    </xdr:from>
    <xdr:to>
      <xdr:col>11</xdr:col>
      <xdr:colOff>9525</xdr:colOff>
      <xdr:row>59</xdr:row>
      <xdr:rowOff>138430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162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167640</xdr:rowOff>
    </xdr:from>
    <xdr:to>
      <xdr:col>11</xdr:col>
      <xdr:colOff>60325</xdr:colOff>
      <xdr:row>57</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107967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107967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110490</xdr:rowOff>
    </xdr:from>
    <xdr:to>
      <xdr:col>20</xdr:col>
      <xdr:colOff>38100</xdr:colOff>
      <xdr:row>58</xdr:row>
      <xdr:rowOff>40640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25417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144780</xdr:rowOff>
    </xdr:from>
    <xdr:to>
      <xdr:col>15</xdr:col>
      <xdr:colOff>149225</xdr:colOff>
      <xdr:row>59</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59707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87630</xdr:rowOff>
    </xdr:from>
    <xdr:to>
      <xdr:col>6</xdr:col>
      <xdr:colOff>171450</xdr:colOff>
      <xdr:row>60</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2557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その他経費については、類似団体平均を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ポイント下回る状態が続いている。今後、特別会計等への突出した操出等が生じ、急増すること等がないよう会計全体を見据えた事業運営を意識していく。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163576</xdr:rowOff>
    </xdr:from>
    <xdr:to>
      <xdr:col>82</xdr:col>
      <xdr:colOff>107950</xdr:colOff>
      <xdr:row>55</xdr:row>
      <xdr:rowOff>5842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218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5842</xdr:rowOff>
    </xdr:from>
    <xdr:to>
      <xdr:col>78</xdr:col>
      <xdr:colOff>69850</xdr:colOff>
      <xdr:row>55</xdr:row>
      <xdr:rowOff>46990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35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42418</xdr:rowOff>
    </xdr:from>
    <xdr:to>
      <xdr:col>73</xdr:col>
      <xdr:colOff>180975</xdr:colOff>
      <xdr:row>55</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472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37846</xdr:rowOff>
    </xdr:from>
    <xdr:to>
      <xdr:col>69</xdr:col>
      <xdr:colOff>92075</xdr:colOff>
      <xdr:row>55</xdr:row>
      <xdr:rowOff>42418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67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112776</xdr:rowOff>
    </xdr:from>
    <xdr:to>
      <xdr:col>82</xdr:col>
      <xdr:colOff>158750</xdr:colOff>
      <xdr:row>55</xdr:row>
      <xdr:rowOff>42926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129303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1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126492</xdr:rowOff>
    </xdr:from>
    <xdr:to>
      <xdr:col>78</xdr:col>
      <xdr:colOff>120650</xdr:colOff>
      <xdr:row>55</xdr:row>
      <xdr:rowOff>56642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66819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5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163068</xdr:rowOff>
    </xdr:from>
    <xdr:to>
      <xdr:col>69</xdr:col>
      <xdr:colOff>142875</xdr:colOff>
      <xdr:row>55</xdr:row>
      <xdr:rowOff>93218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103395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158496</xdr:rowOff>
    </xdr:from>
    <xdr:to>
      <xdr:col>65</xdr:col>
      <xdr:colOff>53975</xdr:colOff>
      <xdr:row>55</xdr:row>
      <xdr:rowOff>88646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98823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類似団体平均値と比較して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ポイント程度低い状態が続いている。今後、社会保障関係経費の増加が見込まれるため、事業の整理等を行いつつも施策として効果的な支出を検討していく必要がある。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120469</xdr:rowOff>
    </xdr:from>
    <xdr:to>
      <xdr:col>82</xdr:col>
      <xdr:colOff>107950</xdr:colOff>
      <xdr:row>34</xdr:row>
      <xdr:rowOff>159657</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9497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159657</xdr:rowOff>
    </xdr:from>
    <xdr:to>
      <xdr:col>78</xdr:col>
      <xdr:colOff>69850</xdr:colOff>
      <xdr:row>35</xdr:row>
      <xdr:rowOff>1270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9889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32113</xdr:rowOff>
    </xdr:from>
    <xdr:to>
      <xdr:col>78</xdr:col>
      <xdr:colOff>120650</xdr:colOff>
      <xdr:row>37</xdr:row>
      <xdr:rowOff>133713</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118490</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146594</xdr:rowOff>
    </xdr:from>
    <xdr:to>
      <xdr:col>73</xdr:col>
      <xdr:colOff>180975</xdr:colOff>
      <xdr:row>35</xdr:row>
      <xdr:rowOff>1270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59758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38644</xdr:rowOff>
    </xdr:from>
    <xdr:to>
      <xdr:col>74</xdr:col>
      <xdr:colOff>31750</xdr:colOff>
      <xdr:row>37</xdr:row>
      <xdr:rowOff>140244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125021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146594</xdr:rowOff>
    </xdr:from>
    <xdr:to>
      <xdr:col>69</xdr:col>
      <xdr:colOff>92075</xdr:colOff>
      <xdr:row>35</xdr:row>
      <xdr:rowOff>7801</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5975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32113</xdr:rowOff>
    </xdr:from>
    <xdr:to>
      <xdr:col>69</xdr:col>
      <xdr:colOff>142875</xdr:colOff>
      <xdr:row>37</xdr:row>
      <xdr:rowOff>133713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118490</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12519</xdr:rowOff>
    </xdr:from>
    <xdr:to>
      <xdr:col>65</xdr:col>
      <xdr:colOff>53975</xdr:colOff>
      <xdr:row>37</xdr:row>
      <xdr:rowOff>114119</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98896</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69669</xdr:rowOff>
    </xdr:from>
    <xdr:to>
      <xdr:col>82</xdr:col>
      <xdr:colOff>158750</xdr:colOff>
      <xdr:row>34</xdr:row>
      <xdr:rowOff>171269</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86196</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4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108857</xdr:rowOff>
    </xdr:from>
    <xdr:to>
      <xdr:col>78</xdr:col>
      <xdr:colOff>120650</xdr:colOff>
      <xdr:row>35</xdr:row>
      <xdr:rowOff>39007</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49184</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95794</xdr:rowOff>
    </xdr:from>
    <xdr:to>
      <xdr:col>69</xdr:col>
      <xdr:colOff>142875</xdr:colOff>
      <xdr:row>35</xdr:row>
      <xdr:rowOff>25944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36121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9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128451</xdr:rowOff>
    </xdr:from>
    <xdr:to>
      <xdr:col>65</xdr:col>
      <xdr:colOff>53975</xdr:colOff>
      <xdr:row>35</xdr:row>
      <xdr:rowOff>58601</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68778</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72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施設改修、更新の大型事業が集中していることにより、元利償還金が膨らんでおり、類似団体平均を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ポイント上回っている。公債費今後も上昇し続け、令和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年度あたりからピークになると見込まれることから、事業の精査や繰上償還等の対策が必要である。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154432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39494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154432</xdr:rowOff>
    </xdr:from>
    <xdr:to>
      <xdr:col>19</xdr:col>
      <xdr:colOff>187325</xdr:colOff>
      <xdr:row>79</xdr:row>
      <xdr:rowOff>37846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5275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151637</xdr:rowOff>
    </xdr:from>
    <xdr:to>
      <xdr:col>20</xdr:col>
      <xdr:colOff>38100</xdr:colOff>
      <xdr:row>78</xdr:row>
      <xdr:rowOff>81787</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91964</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101854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5823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101854</xdr:rowOff>
    </xdr:from>
    <xdr:to>
      <xdr:col>11</xdr:col>
      <xdr:colOff>9525</xdr:colOff>
      <xdr:row>79</xdr:row>
      <xdr:rowOff>101854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646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151637</xdr:rowOff>
    </xdr:from>
    <xdr:to>
      <xdr:col>11</xdr:col>
      <xdr:colOff>60325</xdr:colOff>
      <xdr:row>78</xdr:row>
      <xdr:rowOff>81787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91964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114571</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103632</xdr:rowOff>
    </xdr:from>
    <xdr:to>
      <xdr:col>20</xdr:col>
      <xdr:colOff>38100</xdr:colOff>
      <xdr:row>79</xdr:row>
      <xdr:rowOff>33782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18559</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51054</xdr:rowOff>
    </xdr:from>
    <xdr:to>
      <xdr:col>11</xdr:col>
      <xdr:colOff>60325</xdr:colOff>
      <xdr:row>79</xdr:row>
      <xdr:rowOff>152654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137431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51054</xdr:rowOff>
    </xdr:from>
    <xdr:to>
      <xdr:col>6</xdr:col>
      <xdr:colOff>171450</xdr:colOff>
      <xdr:row>79</xdr:row>
      <xdr:rowOff>152654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137431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公債費以外の数値については類似団体平均値を大きく下回っている。</a:t>
          </a:r>
          <a:endParaRPr lang="ja-JP" altLang="ja-JP" sz="1400">
            <a:effectLst/>
          </a:endParaRPr>
        </a:p>
        <a:p>
          <a:r>
            <a:rPr kumimoji="1" lang="ja-JP" altLang="ja-JP" sz="1100">
              <a:solidFill>
                <a:schemeClr val="dk1"/>
              </a:solidFill>
              <a:effectLst/>
              <a:latin typeface="+mn-lt"/>
              <a:ea typeface="+mn-ea"/>
              <a:cs typeface="+mn-cs"/>
            </a:rPr>
            <a:t>公債費の割合は大きいことが理由であるため、繰上償還を実施するなど公債費の圧縮に努めることで、村民サービスへ充てられる経費を増やすことが必要である。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24130</xdr:rowOff>
    </xdr:from>
    <xdr:to>
      <xdr:col>82</xdr:col>
      <xdr:colOff>107950</xdr:colOff>
      <xdr:row>74</xdr:row>
      <xdr:rowOff>64951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539980"/>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64951</xdr:rowOff>
    </xdr:from>
    <xdr:to>
      <xdr:col>78</xdr:col>
      <xdr:colOff>69850</xdr:colOff>
      <xdr:row>74</xdr:row>
      <xdr:rowOff>166188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75225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147882</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4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32294</xdr:rowOff>
    </xdr:from>
    <xdr:to>
      <xdr:col>73</xdr:col>
      <xdr:colOff>180975</xdr:colOff>
      <xdr:row>74</xdr:row>
      <xdr:rowOff>166188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719594"/>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12354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32294</xdr:rowOff>
    </xdr:from>
    <xdr:to>
      <xdr:col>69</xdr:col>
      <xdr:colOff>92075</xdr:colOff>
      <xdr:row>74</xdr:row>
      <xdr:rowOff>120469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71959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115225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144780</xdr:rowOff>
    </xdr:from>
    <xdr:to>
      <xdr:col>82</xdr:col>
      <xdr:colOff>158750</xdr:colOff>
      <xdr:row>73</xdr:row>
      <xdr:rowOff>74930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53357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14151</xdr:rowOff>
    </xdr:from>
    <xdr:to>
      <xdr:col>78</xdr:col>
      <xdr:colOff>120650</xdr:colOff>
      <xdr:row>74</xdr:row>
      <xdr:rowOff>115751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7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125928</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47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115388</xdr:rowOff>
    </xdr:from>
    <xdr:to>
      <xdr:col>74</xdr:col>
      <xdr:colOff>31750</xdr:colOff>
      <xdr:row>75</xdr:row>
      <xdr:rowOff>45538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55715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152944</xdr:rowOff>
    </xdr:from>
    <xdr:to>
      <xdr:col>69</xdr:col>
      <xdr:colOff>142875</xdr:colOff>
      <xdr:row>74</xdr:row>
      <xdr:rowOff>83094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93271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43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69669</xdr:rowOff>
    </xdr:from>
    <xdr:to>
      <xdr:col>65</xdr:col>
      <xdr:colOff>53975</xdr:colOff>
      <xdr:row>74</xdr:row>
      <xdr:rowOff>171269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7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9996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52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114165</xdr:rowOff>
    </xdr:from>
    <xdr:to>
      <xdr:col>29</xdr:col>
      <xdr:colOff>127000</xdr:colOff>
      <xdr:row>16</xdr:row>
      <xdr:rowOff>159485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904990"/>
          <a:ext cx="647700" cy="45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144262</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35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91851</xdr:rowOff>
    </xdr:from>
    <xdr:to>
      <xdr:col>26</xdr:col>
      <xdr:colOff>50800</xdr:colOff>
      <xdr:row>16</xdr:row>
      <xdr:rowOff>114165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882676"/>
          <a:ext cx="698500" cy="22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47804</xdr:rowOff>
    </xdr:from>
    <xdr:to>
      <xdr:col>26</xdr:col>
      <xdr:colOff>101600</xdr:colOff>
      <xdr:row>16</xdr:row>
      <xdr:rowOff>149404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386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159581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07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91851</xdr:rowOff>
    </xdr:from>
    <xdr:to>
      <xdr:col>22</xdr:col>
      <xdr:colOff>114300</xdr:colOff>
      <xdr:row>16</xdr:row>
      <xdr:rowOff>151918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882676"/>
          <a:ext cx="698500" cy="60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60734</xdr:rowOff>
    </xdr:from>
    <xdr:to>
      <xdr:col>22</xdr:col>
      <xdr:colOff>165100</xdr:colOff>
      <xdr:row>16</xdr:row>
      <xdr:rowOff>162334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5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147111</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3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141293</xdr:rowOff>
    </xdr:from>
    <xdr:to>
      <xdr:col>18</xdr:col>
      <xdr:colOff>177800</xdr:colOff>
      <xdr:row>16</xdr:row>
      <xdr:rowOff>151918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932118"/>
          <a:ext cx="698500" cy="10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82787</xdr:rowOff>
    </xdr:from>
    <xdr:to>
      <xdr:col>19</xdr:col>
      <xdr:colOff>38100</xdr:colOff>
      <xdr:row>17</xdr:row>
      <xdr:rowOff>12937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73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23114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88255</xdr:rowOff>
    </xdr:from>
    <xdr:to>
      <xdr:col>15</xdr:col>
      <xdr:colOff>101600</xdr:colOff>
      <xdr:row>17</xdr:row>
      <xdr:rowOff>18405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90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28582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108685</xdr:rowOff>
    </xdr:from>
    <xdr:to>
      <xdr:col>29</xdr:col>
      <xdr:colOff>177800</xdr:colOff>
      <xdr:row>17</xdr:row>
      <xdr:rowOff>38835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99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125212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4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63365</xdr:rowOff>
    </xdr:from>
    <xdr:to>
      <xdr:col>26</xdr:col>
      <xdr:colOff>101600</xdr:colOff>
      <xdr:row>16</xdr:row>
      <xdr:rowOff>164965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5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149742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94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41051</xdr:rowOff>
    </xdr:from>
    <xdr:to>
      <xdr:col>22</xdr:col>
      <xdr:colOff>165100</xdr:colOff>
      <xdr:row>16</xdr:row>
      <xdr:rowOff>142651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31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152828</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101118</xdr:rowOff>
    </xdr:from>
    <xdr:to>
      <xdr:col>19</xdr:col>
      <xdr:colOff>38100</xdr:colOff>
      <xdr:row>17</xdr:row>
      <xdr:rowOff>31268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91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16045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9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90493</xdr:rowOff>
    </xdr:from>
    <xdr:to>
      <xdr:col>15</xdr:col>
      <xdr:colOff>101600</xdr:colOff>
      <xdr:row>17</xdr:row>
      <xdr:rowOff>20643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81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5420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96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131155</xdr:rowOff>
    </xdr:from>
    <xdr:to>
      <xdr:col>29</xdr:col>
      <xdr:colOff>127000</xdr:colOff>
      <xdr:row>36</xdr:row>
      <xdr:rowOff>134098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7084405"/>
          <a:ext cx="647700" cy="2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134098</xdr:rowOff>
    </xdr:from>
    <xdr:to>
      <xdr:col>26</xdr:col>
      <xdr:colOff>50800</xdr:colOff>
      <xdr:row>36</xdr:row>
      <xdr:rowOff>143002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7087348"/>
          <a:ext cx="698500" cy="8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6718</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713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105849</xdr:rowOff>
    </xdr:from>
    <xdr:to>
      <xdr:col>22</xdr:col>
      <xdr:colOff>114300</xdr:colOff>
      <xdr:row>36</xdr:row>
      <xdr:rowOff>143002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3606800" y="7059099"/>
          <a:ext cx="698500" cy="37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20822</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714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105849</xdr:rowOff>
    </xdr:from>
    <xdr:to>
      <xdr:col>18</xdr:col>
      <xdr:colOff>177800</xdr:colOff>
      <xdr:row>36</xdr:row>
      <xdr:rowOff>153563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908300" y="7059099"/>
          <a:ext cx="698500" cy="4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31641</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715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28429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71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80355</xdr:rowOff>
    </xdr:from>
    <xdr:to>
      <xdr:col>29</xdr:col>
      <xdr:colOff>177800</xdr:colOff>
      <xdr:row>37</xdr:row>
      <xdr:rowOff>10505</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03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268332</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8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83298</xdr:rowOff>
    </xdr:from>
    <xdr:to>
      <xdr:col>26</xdr:col>
      <xdr:colOff>101600</xdr:colOff>
      <xdr:row>37</xdr:row>
      <xdr:rowOff>13448</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036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195075</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680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92202</xdr:rowOff>
    </xdr:from>
    <xdr:to>
      <xdr:col>22</xdr:col>
      <xdr:colOff>165100</xdr:colOff>
      <xdr:row>37</xdr:row>
      <xdr:rowOff>22352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045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203979</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681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55049</xdr:rowOff>
    </xdr:from>
    <xdr:to>
      <xdr:col>19</xdr:col>
      <xdr:colOff>38100</xdr:colOff>
      <xdr:row>36</xdr:row>
      <xdr:rowOff>156649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00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166826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677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102763</xdr:rowOff>
    </xdr:from>
    <xdr:to>
      <xdr:col>15</xdr:col>
      <xdr:colOff>101600</xdr:colOff>
      <xdr:row>37</xdr:row>
      <xdr:rowOff>32913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056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214540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682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1,558
1,528
64.59
2,704,094
2,453,032
200,532
1,473,402
2,512,195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129161</xdr:rowOff>
    </xdr:from>
    <xdr:to>
      <xdr:col>24</xdr:col>
      <xdr:colOff>63500</xdr:colOff>
      <xdr:row>35</xdr:row>
      <xdr:rowOff>170687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129911"/>
          <a:ext cx="838200" cy="4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129161</xdr:rowOff>
    </xdr:from>
    <xdr:to>
      <xdr:col>19</xdr:col>
      <xdr:colOff>177800</xdr:colOff>
      <xdr:row>36</xdr:row>
      <xdr:rowOff>94540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29911"/>
          <a:ext cx="889000" cy="13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90962</xdr:rowOff>
    </xdr:from>
    <xdr:to>
      <xdr:col>20</xdr:col>
      <xdr:colOff>38100</xdr:colOff>
      <xdr:row>36</xdr:row>
      <xdr:rowOff>21112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09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12239</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18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94540</xdr:rowOff>
    </xdr:from>
    <xdr:to>
      <xdr:col>15</xdr:col>
      <xdr:colOff>50800</xdr:colOff>
      <xdr:row>36</xdr:row>
      <xdr:rowOff>135450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66740"/>
          <a:ext cx="889000" cy="4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150517</xdr:rowOff>
    </xdr:from>
    <xdr:to>
      <xdr:col>15</xdr:col>
      <xdr:colOff>101600</xdr:colOff>
      <xdr:row>36</xdr:row>
      <xdr:rowOff>80667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5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97194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2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114163</xdr:rowOff>
    </xdr:from>
    <xdr:to>
      <xdr:col>10</xdr:col>
      <xdr:colOff>114300</xdr:colOff>
      <xdr:row>36</xdr:row>
      <xdr:rowOff>135450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86363"/>
          <a:ext cx="889000" cy="2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167308</xdr:rowOff>
    </xdr:from>
    <xdr:to>
      <xdr:col>10</xdr:col>
      <xdr:colOff>165100</xdr:colOff>
      <xdr:row>36</xdr:row>
      <xdr:rowOff>97458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113985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169518</xdr:rowOff>
    </xdr:from>
    <xdr:to>
      <xdr:col>6</xdr:col>
      <xdr:colOff>38100</xdr:colOff>
      <xdr:row>36</xdr:row>
      <xdr:rowOff>99668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116195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119887</xdr:rowOff>
    </xdr:from>
    <xdr:to>
      <xdr:col>24</xdr:col>
      <xdr:colOff>114300</xdr:colOff>
      <xdr:row>36</xdr:row>
      <xdr:rowOff>50037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142764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7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78361</xdr:rowOff>
    </xdr:from>
    <xdr:to>
      <xdr:col>20</xdr:col>
      <xdr:colOff>38100</xdr:colOff>
      <xdr:row>36</xdr:row>
      <xdr:rowOff>8511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25038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5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43740</xdr:rowOff>
    </xdr:from>
    <xdr:to>
      <xdr:col>15</xdr:col>
      <xdr:colOff>101600</xdr:colOff>
      <xdr:row>36</xdr:row>
      <xdr:rowOff>145340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136467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84650</xdr:rowOff>
    </xdr:from>
    <xdr:to>
      <xdr:col>10</xdr:col>
      <xdr:colOff>165100</xdr:colOff>
      <xdr:row>37</xdr:row>
      <xdr:rowOff>14800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5927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4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63363</xdr:rowOff>
    </xdr:from>
    <xdr:to>
      <xdr:col>6</xdr:col>
      <xdr:colOff>38100</xdr:colOff>
      <xdr:row>36</xdr:row>
      <xdr:rowOff>164963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3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156090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23326</xdr:rowOff>
    </xdr:from>
    <xdr:to>
      <xdr:col>24</xdr:col>
      <xdr:colOff>63500</xdr:colOff>
      <xdr:row>56</xdr:row>
      <xdr:rowOff>139978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24526"/>
          <a:ext cx="838200" cy="11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37230</xdr:rowOff>
    </xdr:from>
    <xdr:to>
      <xdr:col>19</xdr:col>
      <xdr:colOff>177800</xdr:colOff>
      <xdr:row>56</xdr:row>
      <xdr:rowOff>139978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638430"/>
          <a:ext cx="889000" cy="10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81648</xdr:rowOff>
    </xdr:from>
    <xdr:to>
      <xdr:col>20</xdr:col>
      <xdr:colOff>38100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28325</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45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37230</xdr:rowOff>
    </xdr:from>
    <xdr:to>
      <xdr:col>15</xdr:col>
      <xdr:colOff>50800</xdr:colOff>
      <xdr:row>56</xdr:row>
      <xdr:rowOff>102149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38430"/>
          <a:ext cx="889000" cy="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89887</xdr:rowOff>
    </xdr:from>
    <xdr:to>
      <xdr:col>15</xdr:col>
      <xdr:colOff>101600</xdr:colOff>
      <xdr:row>57</xdr:row>
      <xdr:rowOff>20037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11164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71172</xdr:rowOff>
    </xdr:from>
    <xdr:to>
      <xdr:col>10</xdr:col>
      <xdr:colOff>114300</xdr:colOff>
      <xdr:row>56</xdr:row>
      <xdr:rowOff>102149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672372"/>
          <a:ext cx="889000" cy="3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98484</xdr:rowOff>
    </xdr:from>
    <xdr:to>
      <xdr:col>10</xdr:col>
      <xdr:colOff>165100</xdr:colOff>
      <xdr:row>57</xdr:row>
      <xdr:rowOff>28634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19761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111400</xdr:rowOff>
    </xdr:from>
    <xdr:to>
      <xdr:col>6</xdr:col>
      <xdr:colOff>38100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143976</xdr:rowOff>
    </xdr:from>
    <xdr:to>
      <xdr:col>24</xdr:col>
      <xdr:colOff>114300</xdr:colOff>
      <xdr:row>56</xdr:row>
      <xdr:rowOff>74126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7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166853</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2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89178</xdr:rowOff>
    </xdr:from>
    <xdr:to>
      <xdr:col>20</xdr:col>
      <xdr:colOff>38100</xdr:colOff>
      <xdr:row>57</xdr:row>
      <xdr:rowOff>19328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10455</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78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157880</xdr:rowOff>
    </xdr:from>
    <xdr:to>
      <xdr:col>15</xdr:col>
      <xdr:colOff>101600</xdr:colOff>
      <xdr:row>56</xdr:row>
      <xdr:rowOff>88030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5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104557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36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51349</xdr:rowOff>
    </xdr:from>
    <xdr:to>
      <xdr:col>10</xdr:col>
      <xdr:colOff>165100</xdr:colOff>
      <xdr:row>56</xdr:row>
      <xdr:rowOff>152949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169476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42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20372</xdr:rowOff>
    </xdr:from>
    <xdr:to>
      <xdr:col>6</xdr:col>
      <xdr:colOff>38100</xdr:colOff>
      <xdr:row>56</xdr:row>
      <xdr:rowOff>121972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138499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39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7493</xdr:rowOff>
    </xdr:from>
    <xdr:to>
      <xdr:col>24</xdr:col>
      <xdr:colOff>63500</xdr:colOff>
      <xdr:row>79</xdr:row>
      <xdr:rowOff>23457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552043"/>
          <a:ext cx="8382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134328</xdr:rowOff>
    </xdr:from>
    <xdr:to>
      <xdr:col>19</xdr:col>
      <xdr:colOff>177800</xdr:colOff>
      <xdr:row>79</xdr:row>
      <xdr:rowOff>7493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507428"/>
          <a:ext cx="8890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92672</xdr:rowOff>
    </xdr:from>
    <xdr:to>
      <xdr:col>20</xdr:col>
      <xdr:colOff>38100</xdr:colOff>
      <xdr:row>77</xdr:row>
      <xdr:rowOff>22822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39349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8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134328</xdr:rowOff>
    </xdr:from>
    <xdr:to>
      <xdr:col>15</xdr:col>
      <xdr:colOff>50800</xdr:colOff>
      <xdr:row>78</xdr:row>
      <xdr:rowOff>139649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507428"/>
          <a:ext cx="8890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20396</xdr:rowOff>
    </xdr:from>
    <xdr:to>
      <xdr:col>15</xdr:col>
      <xdr:colOff>101600</xdr:colOff>
      <xdr:row>77</xdr:row>
      <xdr:rowOff>121996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138523</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139649</xdr:rowOff>
    </xdr:from>
    <xdr:to>
      <xdr:col>10</xdr:col>
      <xdr:colOff>114300</xdr:colOff>
      <xdr:row>78</xdr:row>
      <xdr:rowOff>151828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512749"/>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164795</xdr:rowOff>
    </xdr:from>
    <xdr:to>
      <xdr:col>10</xdr:col>
      <xdr:colOff>165100</xdr:colOff>
      <xdr:row>77</xdr:row>
      <xdr:rowOff>94945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111472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137643</xdr:rowOff>
    </xdr:from>
    <xdr:to>
      <xdr:col>6</xdr:col>
      <xdr:colOff>38100</xdr:colOff>
      <xdr:row>77</xdr:row>
      <xdr:rowOff>67793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84320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144107</xdr:rowOff>
    </xdr:from>
    <xdr:to>
      <xdr:col>24</xdr:col>
      <xdr:colOff>114300</xdr:colOff>
      <xdr:row>79</xdr:row>
      <xdr:rowOff>74257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5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59034</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4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128143</xdr:rowOff>
    </xdr:from>
    <xdr:to>
      <xdr:col>20</xdr:col>
      <xdr:colOff>38100</xdr:colOff>
      <xdr:row>79</xdr:row>
      <xdr:rowOff>58293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5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49420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9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83528</xdr:rowOff>
    </xdr:from>
    <xdr:to>
      <xdr:col>15</xdr:col>
      <xdr:colOff>101600</xdr:colOff>
      <xdr:row>79</xdr:row>
      <xdr:rowOff>13678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4805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4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88849</xdr:rowOff>
    </xdr:from>
    <xdr:to>
      <xdr:col>10</xdr:col>
      <xdr:colOff>165100</xdr:colOff>
      <xdr:row>79</xdr:row>
      <xdr:rowOff>18999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10126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101028</xdr:rowOff>
    </xdr:from>
    <xdr:to>
      <xdr:col>6</xdr:col>
      <xdr:colOff>38100</xdr:colOff>
      <xdr:row>79</xdr:row>
      <xdr:rowOff>31178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7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22305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131031</xdr:rowOff>
    </xdr:from>
    <xdr:to>
      <xdr:col>24</xdr:col>
      <xdr:colOff>63500</xdr:colOff>
      <xdr:row>97</xdr:row>
      <xdr:rowOff>153260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90231"/>
          <a:ext cx="838200" cy="19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66248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2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153260</xdr:rowOff>
    </xdr:from>
    <xdr:to>
      <xdr:col>19</xdr:col>
      <xdr:colOff>177800</xdr:colOff>
      <xdr:row>97</xdr:row>
      <xdr:rowOff>155665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783910"/>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62657</xdr:rowOff>
    </xdr:from>
    <xdr:to>
      <xdr:col>20</xdr:col>
      <xdr:colOff>38100</xdr:colOff>
      <xdr:row>97</xdr:row>
      <xdr:rowOff>164257</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9334</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121924</xdr:rowOff>
    </xdr:from>
    <xdr:to>
      <xdr:col>15</xdr:col>
      <xdr:colOff>50800</xdr:colOff>
      <xdr:row>97</xdr:row>
      <xdr:rowOff>155665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752574"/>
          <a:ext cx="889000" cy="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94980</xdr:rowOff>
    </xdr:from>
    <xdr:to>
      <xdr:col>15</xdr:col>
      <xdr:colOff>101600</xdr:colOff>
      <xdr:row>98</xdr:row>
      <xdr:rowOff>25130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2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41657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0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101789</xdr:rowOff>
    </xdr:from>
    <xdr:to>
      <xdr:col>10</xdr:col>
      <xdr:colOff>114300</xdr:colOff>
      <xdr:row>97</xdr:row>
      <xdr:rowOff>121924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732439"/>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117072</xdr:rowOff>
    </xdr:from>
    <xdr:to>
      <xdr:col>10</xdr:col>
      <xdr:colOff>165100</xdr:colOff>
      <xdr:row>98</xdr:row>
      <xdr:rowOff>47222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4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38349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4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102873</xdr:rowOff>
    </xdr:from>
    <xdr:to>
      <xdr:col>6</xdr:col>
      <xdr:colOff>38100</xdr:colOff>
      <xdr:row>98</xdr:row>
      <xdr:rowOff>33023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24150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80231</xdr:rowOff>
    </xdr:from>
    <xdr:to>
      <xdr:col>24</xdr:col>
      <xdr:colOff>114300</xdr:colOff>
      <xdr:row>97</xdr:row>
      <xdr:rowOff>10381</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3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103108</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102460</xdr:rowOff>
    </xdr:from>
    <xdr:to>
      <xdr:col>20</xdr:col>
      <xdr:colOff>38100</xdr:colOff>
      <xdr:row>98</xdr:row>
      <xdr:rowOff>32610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23737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104865</xdr:rowOff>
    </xdr:from>
    <xdr:to>
      <xdr:col>15</xdr:col>
      <xdr:colOff>101600</xdr:colOff>
      <xdr:row>98</xdr:row>
      <xdr:rowOff>35015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3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26142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71124</xdr:rowOff>
    </xdr:from>
    <xdr:to>
      <xdr:col>10</xdr:col>
      <xdr:colOff>165100</xdr:colOff>
      <xdr:row>98</xdr:row>
      <xdr:rowOff>1274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17801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4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50989</xdr:rowOff>
    </xdr:from>
    <xdr:to>
      <xdr:col>6</xdr:col>
      <xdr:colOff>38100</xdr:colOff>
      <xdr:row>97</xdr:row>
      <xdr:rowOff>152589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169116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45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140858</xdr:rowOff>
    </xdr:from>
    <xdr:to>
      <xdr:col>55</xdr:col>
      <xdr:colOff>0</xdr:colOff>
      <xdr:row>36</xdr:row>
      <xdr:rowOff>111716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798708"/>
          <a:ext cx="838200" cy="48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140858</xdr:rowOff>
    </xdr:from>
    <xdr:to>
      <xdr:col>50</xdr:col>
      <xdr:colOff>114300</xdr:colOff>
      <xdr:row>36</xdr:row>
      <xdr:rowOff>91420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798708"/>
          <a:ext cx="889000" cy="46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80758</xdr:rowOff>
    </xdr:from>
    <xdr:to>
      <xdr:col>50</xdr:col>
      <xdr:colOff>165100</xdr:colOff>
      <xdr:row>32</xdr:row>
      <xdr:rowOff>10908</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3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27435</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17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91420</xdr:rowOff>
    </xdr:from>
    <xdr:to>
      <xdr:col>45</xdr:col>
      <xdr:colOff>177800</xdr:colOff>
      <xdr:row>36</xdr:row>
      <xdr:rowOff>122688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263620"/>
          <a:ext cx="8890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93464</xdr:rowOff>
    </xdr:from>
    <xdr:to>
      <xdr:col>46</xdr:col>
      <xdr:colOff>38100</xdr:colOff>
      <xdr:row>35</xdr:row>
      <xdr:rowOff>23614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92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40141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6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11501</xdr:rowOff>
    </xdr:from>
    <xdr:to>
      <xdr:col>41</xdr:col>
      <xdr:colOff>50800</xdr:colOff>
      <xdr:row>36</xdr:row>
      <xdr:rowOff>122688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183701"/>
          <a:ext cx="889000" cy="11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131210</xdr:rowOff>
    </xdr:from>
    <xdr:to>
      <xdr:col>41</xdr:col>
      <xdr:colOff>101600</xdr:colOff>
      <xdr:row>35</xdr:row>
      <xdr:rowOff>61360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596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77887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573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104072</xdr:rowOff>
    </xdr:from>
    <xdr:to>
      <xdr:col>36</xdr:col>
      <xdr:colOff>165100</xdr:colOff>
      <xdr:row>35</xdr:row>
      <xdr:rowOff>34222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593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50749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570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60916</xdr:rowOff>
    </xdr:from>
    <xdr:to>
      <xdr:col>55</xdr:col>
      <xdr:colOff>50800</xdr:colOff>
      <xdr:row>36</xdr:row>
      <xdr:rowOff>162516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39343</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1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90058</xdr:rowOff>
    </xdr:from>
    <xdr:to>
      <xdr:col>50</xdr:col>
      <xdr:colOff>165100</xdr:colOff>
      <xdr:row>34</xdr:row>
      <xdr:rowOff>20208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7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11335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84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40620</xdr:rowOff>
    </xdr:from>
    <xdr:to>
      <xdr:col>46</xdr:col>
      <xdr:colOff>38100</xdr:colOff>
      <xdr:row>36</xdr:row>
      <xdr:rowOff>142220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2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133347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30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71888</xdr:rowOff>
    </xdr:from>
    <xdr:to>
      <xdr:col>41</xdr:col>
      <xdr:colOff>101600</xdr:colOff>
      <xdr:row>37</xdr:row>
      <xdr:rowOff>2038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164615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633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132151</xdr:rowOff>
    </xdr:from>
    <xdr:to>
      <xdr:col>36</xdr:col>
      <xdr:colOff>165100</xdr:colOff>
      <xdr:row>36</xdr:row>
      <xdr:rowOff>62301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1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53428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622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111091</xdr:rowOff>
    </xdr:from>
    <xdr:to>
      <xdr:col>55</xdr:col>
      <xdr:colOff>0</xdr:colOff>
      <xdr:row>58</xdr:row>
      <xdr:rowOff>22393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83741"/>
          <a:ext cx="838200" cy="8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111091</xdr:rowOff>
    </xdr:from>
    <xdr:to>
      <xdr:col>50</xdr:col>
      <xdr:colOff>114300</xdr:colOff>
      <xdr:row>57</xdr:row>
      <xdr:rowOff>139623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83741"/>
          <a:ext cx="889000" cy="2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107162</xdr:rowOff>
    </xdr:from>
    <xdr:to>
      <xdr:col>50</xdr:col>
      <xdr:colOff>165100</xdr:colOff>
      <xdr:row>58</xdr:row>
      <xdr:rowOff>37312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7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28439</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97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139623</xdr:rowOff>
    </xdr:from>
    <xdr:to>
      <xdr:col>45</xdr:col>
      <xdr:colOff>177800</xdr:colOff>
      <xdr:row>58</xdr:row>
      <xdr:rowOff>82442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12273"/>
          <a:ext cx="889000" cy="1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132049</xdr:rowOff>
    </xdr:from>
    <xdr:to>
      <xdr:col>46</xdr:col>
      <xdr:colOff>38100</xdr:colOff>
      <xdr:row>58</xdr:row>
      <xdr:rowOff>62199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53326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99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123785</xdr:rowOff>
    </xdr:from>
    <xdr:to>
      <xdr:col>41</xdr:col>
      <xdr:colOff>50800</xdr:colOff>
      <xdr:row>58</xdr:row>
      <xdr:rowOff>82442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896435"/>
          <a:ext cx="889000" cy="13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129605</xdr:rowOff>
    </xdr:from>
    <xdr:to>
      <xdr:col>41</xdr:col>
      <xdr:colOff>101600</xdr:colOff>
      <xdr:row>58</xdr:row>
      <xdr:rowOff>59755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0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76282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7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114676</xdr:rowOff>
    </xdr:from>
    <xdr:to>
      <xdr:col>36</xdr:col>
      <xdr:colOff>165100</xdr:colOff>
      <xdr:row>58</xdr:row>
      <xdr:rowOff>44826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35953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98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143043</xdr:rowOff>
    </xdr:from>
    <xdr:to>
      <xdr:col>55</xdr:col>
      <xdr:colOff>50800</xdr:colOff>
      <xdr:row>58</xdr:row>
      <xdr:rowOff>73193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121470</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9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60291</xdr:rowOff>
    </xdr:from>
    <xdr:to>
      <xdr:col>50</xdr:col>
      <xdr:colOff>165100</xdr:colOff>
      <xdr:row>57</xdr:row>
      <xdr:rowOff>161891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6968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60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88823</xdr:rowOff>
    </xdr:from>
    <xdr:to>
      <xdr:col>46</xdr:col>
      <xdr:colOff>38100</xdr:colOff>
      <xdr:row>58</xdr:row>
      <xdr:rowOff>18973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35500</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63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31642</xdr:rowOff>
    </xdr:from>
    <xdr:to>
      <xdr:col>41</xdr:col>
      <xdr:colOff>101600</xdr:colOff>
      <xdr:row>58</xdr:row>
      <xdr:rowOff>133242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124369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06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72985</xdr:rowOff>
    </xdr:from>
    <xdr:to>
      <xdr:col>36</xdr:col>
      <xdr:colOff>165100</xdr:colOff>
      <xdr:row>58</xdr:row>
      <xdr:rowOff>3135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19662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62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65652</xdr:rowOff>
    </xdr:from>
    <xdr:to>
      <xdr:col>55</xdr:col>
      <xdr:colOff>0</xdr:colOff>
      <xdr:row>78</xdr:row>
      <xdr:rowOff>21527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924402"/>
          <a:ext cx="838200" cy="47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65652</xdr:rowOff>
    </xdr:from>
    <xdr:to>
      <xdr:col>50</xdr:col>
      <xdr:colOff>114300</xdr:colOff>
      <xdr:row>76</xdr:row>
      <xdr:rowOff>67632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924402"/>
          <a:ext cx="889000" cy="17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78408</xdr:rowOff>
    </xdr:from>
    <xdr:to>
      <xdr:col>50</xdr:col>
      <xdr:colOff>165100</xdr:colOff>
      <xdr:row>78</xdr:row>
      <xdr:rowOff>8558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171135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7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67632</xdr:rowOff>
    </xdr:from>
    <xdr:to>
      <xdr:col>45</xdr:col>
      <xdr:colOff>177800</xdr:colOff>
      <xdr:row>78</xdr:row>
      <xdr:rowOff>53812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097832"/>
          <a:ext cx="889000" cy="3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83482</xdr:rowOff>
    </xdr:from>
    <xdr:to>
      <xdr:col>46</xdr:col>
      <xdr:colOff>38100</xdr:colOff>
      <xdr:row>78</xdr:row>
      <xdr:rowOff>13632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8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4759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3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138081</xdr:rowOff>
    </xdr:from>
    <xdr:to>
      <xdr:col>41</xdr:col>
      <xdr:colOff>50800</xdr:colOff>
      <xdr:row>78</xdr:row>
      <xdr:rowOff>53812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2996831"/>
          <a:ext cx="889000" cy="43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101121</xdr:rowOff>
    </xdr:from>
    <xdr:to>
      <xdr:col>41</xdr:col>
      <xdr:colOff>101600</xdr:colOff>
      <xdr:row>78</xdr:row>
      <xdr:rowOff>31271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47798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80846</xdr:rowOff>
    </xdr:from>
    <xdr:to>
      <xdr:col>36</xdr:col>
      <xdr:colOff>165100</xdr:colOff>
      <xdr:row>78</xdr:row>
      <xdr:rowOff>10996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8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2123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3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142177</xdr:rowOff>
    </xdr:from>
    <xdr:to>
      <xdr:col>55</xdr:col>
      <xdr:colOff>50800</xdr:colOff>
      <xdr:row>78</xdr:row>
      <xdr:rowOff>72327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57104</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5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14852</xdr:rowOff>
    </xdr:from>
    <xdr:to>
      <xdr:col>50</xdr:col>
      <xdr:colOff>165100</xdr:colOff>
      <xdr:row>75</xdr:row>
      <xdr:rowOff>116452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87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132979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264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16832</xdr:rowOff>
    </xdr:from>
    <xdr:to>
      <xdr:col>46</xdr:col>
      <xdr:colOff>38100</xdr:colOff>
      <xdr:row>76</xdr:row>
      <xdr:rowOff>118432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04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134959</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282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3012</xdr:rowOff>
    </xdr:from>
    <xdr:to>
      <xdr:col>41</xdr:col>
      <xdr:colOff>101600</xdr:colOff>
      <xdr:row>78</xdr:row>
      <xdr:rowOff>104612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95739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6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87281</xdr:rowOff>
    </xdr:from>
    <xdr:to>
      <xdr:col>36</xdr:col>
      <xdr:colOff>165100</xdr:colOff>
      <xdr:row>76</xdr:row>
      <xdr:rowOff>17431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9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33958</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672795" y="1272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63897</xdr:rowOff>
    </xdr:from>
    <xdr:to>
      <xdr:col>55</xdr:col>
      <xdr:colOff>0</xdr:colOff>
      <xdr:row>98</xdr:row>
      <xdr:rowOff>168515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65997"/>
          <a:ext cx="838200" cy="10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793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121003</xdr:rowOff>
    </xdr:from>
    <xdr:to>
      <xdr:col>50</xdr:col>
      <xdr:colOff>114300</xdr:colOff>
      <xdr:row>98</xdr:row>
      <xdr:rowOff>168515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923103"/>
          <a:ext cx="889000" cy="4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23687</xdr:rowOff>
    </xdr:from>
    <xdr:to>
      <xdr:col>50</xdr:col>
      <xdr:colOff>165100</xdr:colOff>
      <xdr:row>98</xdr:row>
      <xdr:rowOff>125287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2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141814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0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121003</xdr:rowOff>
    </xdr:from>
    <xdr:to>
      <xdr:col>45</xdr:col>
      <xdr:colOff>177800</xdr:colOff>
      <xdr:row>98</xdr:row>
      <xdr:rowOff>136241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23103"/>
          <a:ext cx="889000" cy="1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64539</xdr:rowOff>
    </xdr:from>
    <xdr:to>
      <xdr:col>46</xdr:col>
      <xdr:colOff>38100</xdr:colOff>
      <xdr:row>98</xdr:row>
      <xdr:rowOff>166139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11216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4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136241</xdr:rowOff>
    </xdr:from>
    <xdr:to>
      <xdr:col>41</xdr:col>
      <xdr:colOff>50800</xdr:colOff>
      <xdr:row>98</xdr:row>
      <xdr:rowOff>150718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38341"/>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67988</xdr:rowOff>
    </xdr:from>
    <xdr:to>
      <xdr:col>41</xdr:col>
      <xdr:colOff>101600</xdr:colOff>
      <xdr:row>98</xdr:row>
      <xdr:rowOff>169588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7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14665</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4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48957</xdr:rowOff>
    </xdr:from>
    <xdr:to>
      <xdr:col>36</xdr:col>
      <xdr:colOff>165100</xdr:colOff>
      <xdr:row>98</xdr:row>
      <xdr:rowOff>150557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5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167084</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62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13097</xdr:rowOff>
    </xdr:from>
    <xdr:to>
      <xdr:col>55</xdr:col>
      <xdr:colOff>50800</xdr:colOff>
      <xdr:row>98</xdr:row>
      <xdr:rowOff>114697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35974</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6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117715</xdr:rowOff>
    </xdr:from>
    <xdr:to>
      <xdr:col>50</xdr:col>
      <xdr:colOff>165100</xdr:colOff>
      <xdr:row>99</xdr:row>
      <xdr:rowOff>47865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38992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701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70203</xdr:rowOff>
    </xdr:from>
    <xdr:to>
      <xdr:col>46</xdr:col>
      <xdr:colOff>38100</xdr:colOff>
      <xdr:row>99</xdr:row>
      <xdr:rowOff>353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162930</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96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85441</xdr:rowOff>
    </xdr:from>
    <xdr:to>
      <xdr:col>41</xdr:col>
      <xdr:colOff>101600</xdr:colOff>
      <xdr:row>99</xdr:row>
      <xdr:rowOff>15591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6718</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698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99918</xdr:rowOff>
    </xdr:from>
    <xdr:to>
      <xdr:col>36</xdr:col>
      <xdr:colOff>165100</xdr:colOff>
      <xdr:row>99</xdr:row>
      <xdr:rowOff>30068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21195</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99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150750</xdr:rowOff>
    </xdr:from>
    <xdr:to>
      <xdr:col>85</xdr:col>
      <xdr:colOff>127000</xdr:colOff>
      <xdr:row>38</xdr:row>
      <xdr:rowOff>29643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494400"/>
          <a:ext cx="838200" cy="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164498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08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29643</xdr:rowOff>
    </xdr:from>
    <xdr:to>
      <xdr:col>81</xdr:col>
      <xdr:colOff>50800</xdr:colOff>
      <xdr:row>38</xdr:row>
      <xdr:rowOff>68238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544743"/>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44225</xdr:rowOff>
    </xdr:from>
    <xdr:to>
      <xdr:col>76</xdr:col>
      <xdr:colOff>114300</xdr:colOff>
      <xdr:row>38</xdr:row>
      <xdr:rowOff>68238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559325"/>
          <a:ext cx="889000" cy="2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44225</xdr:rowOff>
    </xdr:from>
    <xdr:to>
      <xdr:col>71</xdr:col>
      <xdr:colOff>177800</xdr:colOff>
      <xdr:row>38</xdr:row>
      <xdr:rowOff>115181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559325"/>
          <a:ext cx="889000" cy="7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99950</xdr:rowOff>
    </xdr:from>
    <xdr:to>
      <xdr:col>85</xdr:col>
      <xdr:colOff>177800</xdr:colOff>
      <xdr:row>38</xdr:row>
      <xdr:rowOff>30100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4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122827</xdr:rowOff>
    </xdr:from>
    <xdr:ext cx="534377"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2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150293</xdr:rowOff>
    </xdr:from>
    <xdr:to>
      <xdr:col>81</xdr:col>
      <xdr:colOff>101600</xdr:colOff>
      <xdr:row>38</xdr:row>
      <xdr:rowOff>80443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49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96970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14111" y="626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17438</xdr:rowOff>
    </xdr:from>
    <xdr:to>
      <xdr:col>76</xdr:col>
      <xdr:colOff>165100</xdr:colOff>
      <xdr:row>38</xdr:row>
      <xdr:rowOff>119038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135564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25111" y="63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164875</xdr:rowOff>
    </xdr:from>
    <xdr:to>
      <xdr:col>72</xdr:col>
      <xdr:colOff>38100</xdr:colOff>
      <xdr:row>38</xdr:row>
      <xdr:rowOff>95025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5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111552</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628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64381</xdr:rowOff>
    </xdr:from>
    <xdr:to>
      <xdr:col>67</xdr:col>
      <xdr:colOff>101600</xdr:colOff>
      <xdr:row>38</xdr:row>
      <xdr:rowOff>165981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57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157108</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47111" y="667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29980</xdr:rowOff>
    </xdr:from>
    <xdr:to>
      <xdr:col>85</xdr:col>
      <xdr:colOff>127000</xdr:colOff>
      <xdr:row>76</xdr:row>
      <xdr:rowOff>76284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060180"/>
          <a:ext cx="838200" cy="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54384</xdr:rowOff>
    </xdr:from>
    <xdr:to>
      <xdr:col>81</xdr:col>
      <xdr:colOff>50800</xdr:colOff>
      <xdr:row>76</xdr:row>
      <xdr:rowOff>76284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084584"/>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88548</xdr:rowOff>
    </xdr:from>
    <xdr:to>
      <xdr:col>81</xdr:col>
      <xdr:colOff>101600</xdr:colOff>
      <xdr:row>77</xdr:row>
      <xdr:rowOff>18698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9825</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181795" y="1321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42650</xdr:rowOff>
    </xdr:from>
    <xdr:to>
      <xdr:col>76</xdr:col>
      <xdr:colOff>114300</xdr:colOff>
      <xdr:row>76</xdr:row>
      <xdr:rowOff>54384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072850"/>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98695</xdr:rowOff>
    </xdr:from>
    <xdr:to>
      <xdr:col>76</xdr:col>
      <xdr:colOff>165100</xdr:colOff>
      <xdr:row>77</xdr:row>
      <xdr:rowOff>28845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19972</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292795" y="1322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42650</xdr:rowOff>
    </xdr:from>
    <xdr:to>
      <xdr:col>71</xdr:col>
      <xdr:colOff>177800</xdr:colOff>
      <xdr:row>76</xdr:row>
      <xdr:rowOff>69168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072850"/>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103361</xdr:rowOff>
    </xdr:from>
    <xdr:to>
      <xdr:col>72</xdr:col>
      <xdr:colOff>38100</xdr:colOff>
      <xdr:row>77</xdr:row>
      <xdr:rowOff>33511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24638</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03795" y="1322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92427</xdr:rowOff>
    </xdr:from>
    <xdr:to>
      <xdr:col>67</xdr:col>
      <xdr:colOff>101600</xdr:colOff>
      <xdr:row>77</xdr:row>
      <xdr:rowOff>22577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13704</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14795" y="132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150630</xdr:rowOff>
    </xdr:from>
    <xdr:to>
      <xdr:col>85</xdr:col>
      <xdr:colOff>177800</xdr:colOff>
      <xdr:row>76</xdr:row>
      <xdr:rowOff>80780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2056</xdr:rowOff>
    </xdr:from>
    <xdr:ext cx="599010"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86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25484</xdr:rowOff>
    </xdr:from>
    <xdr:to>
      <xdr:col>81</xdr:col>
      <xdr:colOff>101600</xdr:colOff>
      <xdr:row>76</xdr:row>
      <xdr:rowOff>127084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143611</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181795" y="1283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3584</xdr:rowOff>
    </xdr:from>
    <xdr:to>
      <xdr:col>76</xdr:col>
      <xdr:colOff>165100</xdr:colOff>
      <xdr:row>76</xdr:row>
      <xdr:rowOff>105184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3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121711</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292795" y="1280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163300</xdr:rowOff>
    </xdr:from>
    <xdr:to>
      <xdr:col>72</xdr:col>
      <xdr:colOff>38100</xdr:colOff>
      <xdr:row>76</xdr:row>
      <xdr:rowOff>93450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109977</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03795" y="1279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18368</xdr:rowOff>
    </xdr:from>
    <xdr:to>
      <xdr:col>67</xdr:col>
      <xdr:colOff>101600</xdr:colOff>
      <xdr:row>76</xdr:row>
      <xdr:rowOff>119968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4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136495</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14795" y="1282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114433</xdr:rowOff>
    </xdr:from>
    <xdr:to>
      <xdr:col>85</xdr:col>
      <xdr:colOff>127000</xdr:colOff>
      <xdr:row>97</xdr:row>
      <xdr:rowOff>156936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573633"/>
          <a:ext cx="838200" cy="2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86709</xdr:rowOff>
    </xdr:from>
    <xdr:ext cx="599010"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45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156936</xdr:rowOff>
    </xdr:from>
    <xdr:to>
      <xdr:col>81</xdr:col>
      <xdr:colOff>50800</xdr:colOff>
      <xdr:row>98</xdr:row>
      <xdr:rowOff>35069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87586"/>
          <a:ext cx="889000" cy="4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11818</xdr:rowOff>
    </xdr:from>
    <xdr:to>
      <xdr:col>81</xdr:col>
      <xdr:colOff>101600</xdr:colOff>
      <xdr:row>98</xdr:row>
      <xdr:rowOff>113418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1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104545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35069</xdr:rowOff>
    </xdr:from>
    <xdr:to>
      <xdr:col>76</xdr:col>
      <xdr:colOff>114300</xdr:colOff>
      <xdr:row>98</xdr:row>
      <xdr:rowOff>91787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37169"/>
          <a:ext cx="889000" cy="5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36534</xdr:rowOff>
    </xdr:from>
    <xdr:to>
      <xdr:col>76</xdr:col>
      <xdr:colOff>165100</xdr:colOff>
      <xdr:row>98</xdr:row>
      <xdr:rowOff>138134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129261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93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84581</xdr:rowOff>
    </xdr:from>
    <xdr:to>
      <xdr:col>71</xdr:col>
      <xdr:colOff>177800</xdr:colOff>
      <xdr:row>98</xdr:row>
      <xdr:rowOff>91787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86681"/>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28972</xdr:rowOff>
    </xdr:from>
    <xdr:to>
      <xdr:col>72</xdr:col>
      <xdr:colOff>38100</xdr:colOff>
      <xdr:row>98</xdr:row>
      <xdr:rowOff>130572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3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147099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0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10266</xdr:rowOff>
    </xdr:from>
    <xdr:to>
      <xdr:col>67</xdr:col>
      <xdr:colOff>101600</xdr:colOff>
      <xdr:row>98</xdr:row>
      <xdr:rowOff>111866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1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128393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8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63633</xdr:rowOff>
    </xdr:from>
    <xdr:to>
      <xdr:col>85</xdr:col>
      <xdr:colOff>177800</xdr:colOff>
      <xdr:row>96</xdr:row>
      <xdr:rowOff>165233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5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86510</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37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106136</xdr:rowOff>
    </xdr:from>
    <xdr:to>
      <xdr:col>81</xdr:col>
      <xdr:colOff>101600</xdr:colOff>
      <xdr:row>98</xdr:row>
      <xdr:rowOff>36286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52813</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651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155719</xdr:rowOff>
    </xdr:from>
    <xdr:to>
      <xdr:col>76</xdr:col>
      <xdr:colOff>165100</xdr:colOff>
      <xdr:row>98</xdr:row>
      <xdr:rowOff>85869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8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102396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40987</xdr:rowOff>
    </xdr:from>
    <xdr:to>
      <xdr:col>72</xdr:col>
      <xdr:colOff>38100</xdr:colOff>
      <xdr:row>98</xdr:row>
      <xdr:rowOff>142587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133714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33781</xdr:rowOff>
    </xdr:from>
    <xdr:to>
      <xdr:col>67</xdr:col>
      <xdr:colOff>101600</xdr:colOff>
      <xdr:row>98</xdr:row>
      <xdr:rowOff>135381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126508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92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20447</xdr:rowOff>
    </xdr:from>
    <xdr:to>
      <xdr:col>112</xdr:col>
      <xdr:colOff>38100</xdr:colOff>
      <xdr:row>37</xdr:row>
      <xdr:rowOff>122047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138574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28575</xdr:rowOff>
    </xdr:from>
    <xdr:to>
      <xdr:col>107</xdr:col>
      <xdr:colOff>101600</xdr:colOff>
      <xdr:row>38</xdr:row>
      <xdr:rowOff>130175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146702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171323</xdr:rowOff>
    </xdr:from>
    <xdr:to>
      <xdr:col>102</xdr:col>
      <xdr:colOff>165100</xdr:colOff>
      <xdr:row>38</xdr:row>
      <xdr:rowOff>101473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118000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45593</xdr:rowOff>
    </xdr:from>
    <xdr:to>
      <xdr:col>98</xdr:col>
      <xdr:colOff>38100</xdr:colOff>
      <xdr:row>38</xdr:row>
      <xdr:rowOff>147193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163720</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35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74247</xdr:rowOff>
    </xdr:from>
    <xdr:to>
      <xdr:col>112</xdr:col>
      <xdr:colOff>38100</xdr:colOff>
      <xdr:row>58</xdr:row>
      <xdr:rowOff>4397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20924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77698</xdr:rowOff>
    </xdr:from>
    <xdr:to>
      <xdr:col>107</xdr:col>
      <xdr:colOff>101600</xdr:colOff>
      <xdr:row>58</xdr:row>
      <xdr:rowOff>7848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24375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6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133665</xdr:rowOff>
    </xdr:from>
    <xdr:to>
      <xdr:col>102</xdr:col>
      <xdr:colOff>114300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77765"/>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83710</xdr:rowOff>
    </xdr:from>
    <xdr:to>
      <xdr:col>102</xdr:col>
      <xdr:colOff>165100</xdr:colOff>
      <xdr:row>58</xdr:row>
      <xdr:rowOff>13860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8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30387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6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66589</xdr:rowOff>
    </xdr:from>
    <xdr:to>
      <xdr:col>98</xdr:col>
      <xdr:colOff>38100</xdr:colOff>
      <xdr:row>57</xdr:row>
      <xdr:rowOff>168189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3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1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82865</xdr:rowOff>
    </xdr:from>
    <xdr:to>
      <xdr:col>98</xdr:col>
      <xdr:colOff>38100</xdr:colOff>
      <xdr:row>59</xdr:row>
      <xdr:rowOff>13015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4142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19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165440</xdr:rowOff>
    </xdr:from>
    <xdr:to>
      <xdr:col>116</xdr:col>
      <xdr:colOff>63500</xdr:colOff>
      <xdr:row>74</xdr:row>
      <xdr:rowOff>65504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681290"/>
          <a:ext cx="838200" cy="7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65504</xdr:rowOff>
    </xdr:from>
    <xdr:to>
      <xdr:col>111</xdr:col>
      <xdr:colOff>177800</xdr:colOff>
      <xdr:row>74</xdr:row>
      <xdr:rowOff>131120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752804"/>
          <a:ext cx="889000" cy="6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165839</xdr:rowOff>
    </xdr:from>
    <xdr:to>
      <xdr:col>112</xdr:col>
      <xdr:colOff>38100</xdr:colOff>
      <xdr:row>74</xdr:row>
      <xdr:rowOff>95989</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68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112516</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245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107795</xdr:rowOff>
    </xdr:from>
    <xdr:to>
      <xdr:col>107</xdr:col>
      <xdr:colOff>50800</xdr:colOff>
      <xdr:row>74</xdr:row>
      <xdr:rowOff>131120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795095"/>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9934</xdr:rowOff>
    </xdr:from>
    <xdr:to>
      <xdr:col>107</xdr:col>
      <xdr:colOff>101600</xdr:colOff>
      <xdr:row>74</xdr:row>
      <xdr:rowOff>111534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69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128061</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247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107795</xdr:rowOff>
    </xdr:from>
    <xdr:to>
      <xdr:col>102</xdr:col>
      <xdr:colOff>114300</xdr:colOff>
      <xdr:row>74</xdr:row>
      <xdr:rowOff>126274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795095"/>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30356</xdr:rowOff>
    </xdr:from>
    <xdr:to>
      <xdr:col>102</xdr:col>
      <xdr:colOff>165100</xdr:colOff>
      <xdr:row>74</xdr:row>
      <xdr:rowOff>131956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71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148483</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249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12593</xdr:rowOff>
    </xdr:from>
    <xdr:to>
      <xdr:col>98</xdr:col>
      <xdr:colOff>38100</xdr:colOff>
      <xdr:row>74</xdr:row>
      <xdr:rowOff>114193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69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130720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24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114640</xdr:rowOff>
    </xdr:from>
    <xdr:to>
      <xdr:col>116</xdr:col>
      <xdr:colOff>114300</xdr:colOff>
      <xdr:row>74</xdr:row>
      <xdr:rowOff>44790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6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137517</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48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14704</xdr:rowOff>
    </xdr:from>
    <xdr:to>
      <xdr:col>112</xdr:col>
      <xdr:colOff>38100</xdr:colOff>
      <xdr:row>74</xdr:row>
      <xdr:rowOff>116304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70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107431</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79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80320</xdr:rowOff>
    </xdr:from>
    <xdr:to>
      <xdr:col>107</xdr:col>
      <xdr:colOff>101600</xdr:colOff>
      <xdr:row>75</xdr:row>
      <xdr:rowOff>10470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7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1597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86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56995</xdr:rowOff>
    </xdr:from>
    <xdr:to>
      <xdr:col>102</xdr:col>
      <xdr:colOff>165100</xdr:colOff>
      <xdr:row>74</xdr:row>
      <xdr:rowOff>158595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149722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83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75474</xdr:rowOff>
    </xdr:from>
    <xdr:to>
      <xdr:col>98</xdr:col>
      <xdr:colOff>38100</xdr:colOff>
      <xdr:row>75</xdr:row>
      <xdr:rowOff>5624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6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168201</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85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253,946</a:t>
          </a:r>
          <a:r>
            <a:rPr kumimoji="1" lang="ja-JP" altLang="ja-JP" sz="1100">
              <a:solidFill>
                <a:schemeClr val="dk1"/>
              </a:solidFill>
              <a:effectLst/>
              <a:latin typeface="+mn-lt"/>
              <a:ea typeface="+mn-ea"/>
              <a:cs typeface="+mn-cs"/>
            </a:rPr>
            <a:t>円となっており、類似団体と比較して一人当たりコストが</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状況となっ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各種施設の改修・新築や老朽化に対応したインフラ設備の改修工事が増加</a:t>
          </a:r>
          <a:r>
            <a:rPr kumimoji="1" lang="ja-JP" altLang="en-US" sz="1100">
              <a:solidFill>
                <a:schemeClr val="dk1"/>
              </a:solidFill>
              <a:effectLst/>
              <a:latin typeface="+mn-lt"/>
              <a:ea typeface="+mn-ea"/>
              <a:cs typeface="+mn-cs"/>
            </a:rPr>
            <a:t>するため高くなることが予想される。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このため、今後は公共施設等総合管理計画に基づき、計画的な建設事業を行うことにより財政負担を平準化することが必要である。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1,558
1,528
64.59
2,704,094
2,453,032
200,532
1,473,402
2,512,195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63935</xdr:rowOff>
    </xdr:from>
    <xdr:to>
      <xdr:col>24</xdr:col>
      <xdr:colOff>63500</xdr:colOff>
      <xdr:row>36</xdr:row>
      <xdr:rowOff>76965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36135"/>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27033</xdr:rowOff>
    </xdr:from>
    <xdr:to>
      <xdr:col>19</xdr:col>
      <xdr:colOff>177800</xdr:colOff>
      <xdr:row>36</xdr:row>
      <xdr:rowOff>76965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199233"/>
          <a:ext cx="8890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xdr:rowOff>
    </xdr:from>
    <xdr:to>
      <xdr:col>20</xdr:col>
      <xdr:colOff>38100</xdr:colOff>
      <xdr:row>36</xdr:row>
      <xdr:rowOff>103305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7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119832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4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27033</xdr:rowOff>
    </xdr:from>
    <xdr:to>
      <xdr:col>15</xdr:col>
      <xdr:colOff>50800</xdr:colOff>
      <xdr:row>36</xdr:row>
      <xdr:rowOff>40684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99233"/>
          <a:ext cx="8890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154672</xdr:rowOff>
    </xdr:from>
    <xdr:to>
      <xdr:col>15</xdr:col>
      <xdr:colOff>101600</xdr:colOff>
      <xdr:row>36</xdr:row>
      <xdr:rowOff>84822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5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75949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35622</xdr:rowOff>
    </xdr:from>
    <xdr:to>
      <xdr:col>10</xdr:col>
      <xdr:colOff>114300</xdr:colOff>
      <xdr:row>36</xdr:row>
      <xdr:rowOff>40684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07822"/>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165938</xdr:rowOff>
    </xdr:from>
    <xdr:to>
      <xdr:col>10</xdr:col>
      <xdr:colOff>165100</xdr:colOff>
      <xdr:row>36</xdr:row>
      <xdr:rowOff>96088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87215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5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162052</xdr:rowOff>
    </xdr:from>
    <xdr:to>
      <xdr:col>6</xdr:col>
      <xdr:colOff>38100</xdr:colOff>
      <xdr:row>36</xdr:row>
      <xdr:rowOff>92202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83329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13135</xdr:rowOff>
    </xdr:from>
    <xdr:to>
      <xdr:col>24</xdr:col>
      <xdr:colOff>114300</xdr:colOff>
      <xdr:row>36</xdr:row>
      <xdr:rowOff>114735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36012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3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26165</xdr:rowOff>
    </xdr:from>
    <xdr:to>
      <xdr:col>20</xdr:col>
      <xdr:colOff>38100</xdr:colOff>
      <xdr:row>36</xdr:row>
      <xdr:rowOff>127765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9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118892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29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147683</xdr:rowOff>
    </xdr:from>
    <xdr:to>
      <xdr:col>15</xdr:col>
      <xdr:colOff>101600</xdr:colOff>
      <xdr:row>36</xdr:row>
      <xdr:rowOff>77833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94360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9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161334</xdr:rowOff>
    </xdr:from>
    <xdr:to>
      <xdr:col>10</xdr:col>
      <xdr:colOff>165100</xdr:colOff>
      <xdr:row>36</xdr:row>
      <xdr:rowOff>91484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108011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156272</xdr:rowOff>
    </xdr:from>
    <xdr:to>
      <xdr:col>6</xdr:col>
      <xdr:colOff>38100</xdr:colOff>
      <xdr:row>36</xdr:row>
      <xdr:rowOff>86422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102949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59336</xdr:rowOff>
    </xdr:from>
    <xdr:to>
      <xdr:col>24</xdr:col>
      <xdr:colOff>63500</xdr:colOff>
      <xdr:row>57</xdr:row>
      <xdr:rowOff>59121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60536"/>
          <a:ext cx="838200" cy="17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154260</xdr:rowOff>
    </xdr:from>
    <xdr:to>
      <xdr:col>19</xdr:col>
      <xdr:colOff>177800</xdr:colOff>
      <xdr:row>57</xdr:row>
      <xdr:rowOff>59121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755460"/>
          <a:ext cx="889000" cy="7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144918</xdr:rowOff>
    </xdr:from>
    <xdr:to>
      <xdr:col>20</xdr:col>
      <xdr:colOff>38100</xdr:colOff>
      <xdr:row>56</xdr:row>
      <xdr:rowOff>75068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91595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4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154260</xdr:rowOff>
    </xdr:from>
    <xdr:to>
      <xdr:col>15</xdr:col>
      <xdr:colOff>50800</xdr:colOff>
      <xdr:row>57</xdr:row>
      <xdr:rowOff>103924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55460"/>
          <a:ext cx="889000" cy="1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148316</xdr:rowOff>
    </xdr:from>
    <xdr:to>
      <xdr:col>15</xdr:col>
      <xdr:colOff>101600</xdr:colOff>
      <xdr:row>57</xdr:row>
      <xdr:rowOff>78466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69593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4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64315</xdr:rowOff>
    </xdr:from>
    <xdr:to>
      <xdr:col>10</xdr:col>
      <xdr:colOff>114300</xdr:colOff>
      <xdr:row>57</xdr:row>
      <xdr:rowOff>103924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36965"/>
          <a:ext cx="889000" cy="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149479</xdr:rowOff>
    </xdr:from>
    <xdr:to>
      <xdr:col>10</xdr:col>
      <xdr:colOff>165100</xdr:colOff>
      <xdr:row>57</xdr:row>
      <xdr:rowOff>79629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5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96156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2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147593</xdr:rowOff>
    </xdr:from>
    <xdr:to>
      <xdr:col>6</xdr:col>
      <xdr:colOff>38100</xdr:colOff>
      <xdr:row>57</xdr:row>
      <xdr:rowOff>77743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4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94270</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2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8536</xdr:rowOff>
    </xdr:from>
    <xdr:to>
      <xdr:col>24</xdr:col>
      <xdr:colOff>114300</xdr:colOff>
      <xdr:row>56</xdr:row>
      <xdr:rowOff>110136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0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158413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8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8321</xdr:rowOff>
    </xdr:from>
    <xdr:to>
      <xdr:col>20</xdr:col>
      <xdr:colOff>38100</xdr:colOff>
      <xdr:row>57</xdr:row>
      <xdr:rowOff>109921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101048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8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103460</xdr:rowOff>
    </xdr:from>
    <xdr:to>
      <xdr:col>15</xdr:col>
      <xdr:colOff>101600</xdr:colOff>
      <xdr:row>57</xdr:row>
      <xdr:rowOff>33610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50137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7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53124</xdr:rowOff>
    </xdr:from>
    <xdr:to>
      <xdr:col>10</xdr:col>
      <xdr:colOff>165100</xdr:colOff>
      <xdr:row>57</xdr:row>
      <xdr:rowOff>154724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145851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91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13515</xdr:rowOff>
    </xdr:from>
    <xdr:to>
      <xdr:col>6</xdr:col>
      <xdr:colOff>38100</xdr:colOff>
      <xdr:row>57</xdr:row>
      <xdr:rowOff>115115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8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106242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87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127552</xdr:rowOff>
    </xdr:from>
    <xdr:to>
      <xdr:col>24</xdr:col>
      <xdr:colOff>62865</xdr:colOff>
      <xdr:row>78</xdr:row>
      <xdr:rowOff>48409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643402"/>
          <a:ext cx="1270" cy="778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52236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2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48409</xdr:rowOff>
    </xdr:from>
    <xdr:to>
      <xdr:col>24</xdr:col>
      <xdr:colOff>152400</xdr:colOff>
      <xdr:row>78</xdr:row>
      <xdr:rowOff>48409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21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74229</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127552</xdr:rowOff>
    </xdr:from>
    <xdr:to>
      <xdr:col>24</xdr:col>
      <xdr:colOff>152400</xdr:colOff>
      <xdr:row>73</xdr:row>
      <xdr:rowOff>127552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147313</xdr:rowOff>
    </xdr:from>
    <xdr:to>
      <xdr:col>24</xdr:col>
      <xdr:colOff>63500</xdr:colOff>
      <xdr:row>75</xdr:row>
      <xdr:rowOff>136241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148813"/>
          <a:ext cx="838200" cy="8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57340</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087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78913</xdr:rowOff>
    </xdr:from>
    <xdr:to>
      <xdr:col>24</xdr:col>
      <xdr:colOff>114300</xdr:colOff>
      <xdr:row>77</xdr:row>
      <xdr:rowOff>9063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10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147313</xdr:rowOff>
    </xdr:from>
    <xdr:to>
      <xdr:col>19</xdr:col>
      <xdr:colOff>177800</xdr:colOff>
      <xdr:row>76</xdr:row>
      <xdr:rowOff>69679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148813"/>
          <a:ext cx="889000" cy="95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120019</xdr:rowOff>
    </xdr:from>
    <xdr:to>
      <xdr:col>20</xdr:col>
      <xdr:colOff>38100</xdr:colOff>
      <xdr:row>77</xdr:row>
      <xdr:rowOff>50169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41296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69679</xdr:rowOff>
    </xdr:from>
    <xdr:to>
      <xdr:col>15</xdr:col>
      <xdr:colOff>50800</xdr:colOff>
      <xdr:row>76</xdr:row>
      <xdr:rowOff>83601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99879"/>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6029</xdr:rowOff>
    </xdr:from>
    <xdr:to>
      <xdr:col>15</xdr:col>
      <xdr:colOff>101600</xdr:colOff>
      <xdr:row>77</xdr:row>
      <xdr:rowOff>107629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98756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83601</xdr:rowOff>
    </xdr:from>
    <xdr:to>
      <xdr:col>10</xdr:col>
      <xdr:colOff>114300</xdr:colOff>
      <xdr:row>76</xdr:row>
      <xdr:rowOff>99712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13801"/>
          <a:ext cx="889000" cy="1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36354</xdr:rowOff>
    </xdr:from>
    <xdr:to>
      <xdr:col>10</xdr:col>
      <xdr:colOff>165100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1212</xdr:rowOff>
    </xdr:from>
    <xdr:to>
      <xdr:col>6</xdr:col>
      <xdr:colOff>38100</xdr:colOff>
      <xdr:row>77</xdr:row>
      <xdr:rowOff>102812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93939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29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85441</xdr:rowOff>
    </xdr:from>
    <xdr:to>
      <xdr:col>24</xdr:col>
      <xdr:colOff>114300</xdr:colOff>
      <xdr:row>76</xdr:row>
      <xdr:rowOff>15591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4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108318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9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96513</xdr:rowOff>
    </xdr:from>
    <xdr:to>
      <xdr:col>20</xdr:col>
      <xdr:colOff>38100</xdr:colOff>
      <xdr:row>71</xdr:row>
      <xdr:rowOff>26663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0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43190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187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18879</xdr:rowOff>
    </xdr:from>
    <xdr:to>
      <xdr:col>15</xdr:col>
      <xdr:colOff>101600</xdr:colOff>
      <xdr:row>76</xdr:row>
      <xdr:rowOff>120479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137006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82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32801</xdr:rowOff>
    </xdr:from>
    <xdr:to>
      <xdr:col>10</xdr:col>
      <xdr:colOff>165100</xdr:colOff>
      <xdr:row>76</xdr:row>
      <xdr:rowOff>134401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6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150929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83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48912</xdr:rowOff>
    </xdr:from>
    <xdr:to>
      <xdr:col>6</xdr:col>
      <xdr:colOff>38100</xdr:colOff>
      <xdr:row>76</xdr:row>
      <xdr:rowOff>150512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167038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5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40089</xdr:rowOff>
    </xdr:from>
    <xdr:to>
      <xdr:col>24</xdr:col>
      <xdr:colOff>63500</xdr:colOff>
      <xdr:row>98</xdr:row>
      <xdr:rowOff>68013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42189"/>
          <a:ext cx="838200" cy="2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75150</xdr:rowOff>
    </xdr:from>
    <xdr:to>
      <xdr:col>19</xdr:col>
      <xdr:colOff>177800</xdr:colOff>
      <xdr:row>98</xdr:row>
      <xdr:rowOff>68013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705800"/>
          <a:ext cx="889000" cy="1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94886</xdr:rowOff>
    </xdr:from>
    <xdr:to>
      <xdr:col>20</xdr:col>
      <xdr:colOff>38100</xdr:colOff>
      <xdr:row>98</xdr:row>
      <xdr:rowOff>25036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41563</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75150</xdr:rowOff>
    </xdr:from>
    <xdr:to>
      <xdr:col>15</xdr:col>
      <xdr:colOff>50800</xdr:colOff>
      <xdr:row>98</xdr:row>
      <xdr:rowOff>84703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05800"/>
          <a:ext cx="889000" cy="18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121571</xdr:rowOff>
    </xdr:from>
    <xdr:to>
      <xdr:col>15</xdr:col>
      <xdr:colOff>101600</xdr:colOff>
      <xdr:row>98</xdr:row>
      <xdr:rowOff>51721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42848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4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80226</xdr:rowOff>
    </xdr:from>
    <xdr:to>
      <xdr:col>10</xdr:col>
      <xdr:colOff>114300</xdr:colOff>
      <xdr:row>98</xdr:row>
      <xdr:rowOff>84703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82326"/>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138049</xdr:rowOff>
    </xdr:from>
    <xdr:to>
      <xdr:col>10</xdr:col>
      <xdr:colOff>165100</xdr:colOff>
      <xdr:row>98</xdr:row>
      <xdr:rowOff>68199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84726</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124380</xdr:rowOff>
    </xdr:from>
    <xdr:to>
      <xdr:col>6</xdr:col>
      <xdr:colOff>38100</xdr:colOff>
      <xdr:row>98</xdr:row>
      <xdr:rowOff>54530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71057</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160739</xdr:rowOff>
    </xdr:from>
    <xdr:to>
      <xdr:col>24</xdr:col>
      <xdr:colOff>114300</xdr:colOff>
      <xdr:row>98</xdr:row>
      <xdr:rowOff>90889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75666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17213</xdr:rowOff>
    </xdr:from>
    <xdr:to>
      <xdr:col>20</xdr:col>
      <xdr:colOff>38100</xdr:colOff>
      <xdr:row>98</xdr:row>
      <xdr:rowOff>118813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1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109940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1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24350</xdr:rowOff>
    </xdr:from>
    <xdr:to>
      <xdr:col>15</xdr:col>
      <xdr:colOff>101600</xdr:colOff>
      <xdr:row>97</xdr:row>
      <xdr:rowOff>125950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142477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43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33903</xdr:rowOff>
    </xdr:from>
    <xdr:to>
      <xdr:col>10</xdr:col>
      <xdr:colOff>165100</xdr:colOff>
      <xdr:row>98</xdr:row>
      <xdr:rowOff>135503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126630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29426</xdr:rowOff>
    </xdr:from>
    <xdr:to>
      <xdr:col>6</xdr:col>
      <xdr:colOff>38100</xdr:colOff>
      <xdr:row>98</xdr:row>
      <xdr:rowOff>131026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122153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2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40259</xdr:rowOff>
    </xdr:from>
    <xdr:to>
      <xdr:col>55</xdr:col>
      <xdr:colOff>0</xdr:colOff>
      <xdr:row>39</xdr:row>
      <xdr:rowOff>40513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26809"/>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40132</xdr:rowOff>
    </xdr:from>
    <xdr:to>
      <xdr:col>50</xdr:col>
      <xdr:colOff>114300</xdr:colOff>
      <xdr:row>39</xdr:row>
      <xdr:rowOff>40259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2668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40005</xdr:rowOff>
    </xdr:from>
    <xdr:to>
      <xdr:col>45</xdr:col>
      <xdr:colOff>177800</xdr:colOff>
      <xdr:row>39</xdr:row>
      <xdr:rowOff>40132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2655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40005</xdr:rowOff>
    </xdr:from>
    <xdr:to>
      <xdr:col>41</xdr:col>
      <xdr:colOff>50800</xdr:colOff>
      <xdr:row>39</xdr:row>
      <xdr:rowOff>41148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2655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161163</xdr:rowOff>
    </xdr:from>
    <xdr:to>
      <xdr:col>55</xdr:col>
      <xdr:colOff>50800</xdr:colOff>
      <xdr:row>39</xdr:row>
      <xdr:rowOff>91313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76090</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11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160909</xdr:rowOff>
    </xdr:from>
    <xdr:to>
      <xdr:col>50</xdr:col>
      <xdr:colOff>165100</xdr:colOff>
      <xdr:row>39</xdr:row>
      <xdr:rowOff>91059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82186</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160782</xdr:rowOff>
    </xdr:from>
    <xdr:to>
      <xdr:col>46</xdr:col>
      <xdr:colOff>38100</xdr:colOff>
      <xdr:row>39</xdr:row>
      <xdr:rowOff>90932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82059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68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160655</xdr:rowOff>
    </xdr:from>
    <xdr:to>
      <xdr:col>41</xdr:col>
      <xdr:colOff>101600</xdr:colOff>
      <xdr:row>39</xdr:row>
      <xdr:rowOff>90805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81932</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68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161798</xdr:rowOff>
    </xdr:from>
    <xdr:to>
      <xdr:col>36</xdr:col>
      <xdr:colOff>165100</xdr:colOff>
      <xdr:row>39</xdr:row>
      <xdr:rowOff>91948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83075</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69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8735</xdr:rowOff>
    </xdr:from>
    <xdr:to>
      <xdr:col>55</xdr:col>
      <xdr:colOff>0</xdr:colOff>
      <xdr:row>59</xdr:row>
      <xdr:rowOff>32141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10124285"/>
          <a:ext cx="8382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8735</xdr:rowOff>
    </xdr:from>
    <xdr:to>
      <xdr:col>50</xdr:col>
      <xdr:colOff>114300</xdr:colOff>
      <xdr:row>59</xdr:row>
      <xdr:rowOff>14942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10124285"/>
          <a:ext cx="8890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45368</xdr:rowOff>
    </xdr:from>
    <xdr:to>
      <xdr:col>50</xdr:col>
      <xdr:colOff>165100</xdr:colOff>
      <xdr:row>58</xdr:row>
      <xdr:rowOff>146968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98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163495</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39795" y="976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14942</xdr:rowOff>
    </xdr:from>
    <xdr:to>
      <xdr:col>45</xdr:col>
      <xdr:colOff>177800</xdr:colOff>
      <xdr:row>59</xdr:row>
      <xdr:rowOff>19550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10130492"/>
          <a:ext cx="889000" cy="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48211</xdr:rowOff>
    </xdr:from>
    <xdr:to>
      <xdr:col>46</xdr:col>
      <xdr:colOff>38100</xdr:colOff>
      <xdr:row>58</xdr:row>
      <xdr:rowOff>149811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99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166338</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50795" y="976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125784</xdr:rowOff>
    </xdr:from>
    <xdr:to>
      <xdr:col>41</xdr:col>
      <xdr:colOff>50800</xdr:colOff>
      <xdr:row>59</xdr:row>
      <xdr:rowOff>19550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10069884"/>
          <a:ext cx="8890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42683</xdr:rowOff>
    </xdr:from>
    <xdr:to>
      <xdr:col>41</xdr:col>
      <xdr:colOff>101600</xdr:colOff>
      <xdr:row>58</xdr:row>
      <xdr:rowOff>144283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160810</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61795" y="976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32873</xdr:rowOff>
    </xdr:from>
    <xdr:to>
      <xdr:col>36</xdr:col>
      <xdr:colOff>165100</xdr:colOff>
      <xdr:row>58</xdr:row>
      <xdr:rowOff>134473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151000</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672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152791</xdr:rowOff>
    </xdr:from>
    <xdr:to>
      <xdr:col>55</xdr:col>
      <xdr:colOff>50800</xdr:colOff>
      <xdr:row>59</xdr:row>
      <xdr:rowOff>82941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1009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67718</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1001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129385</xdr:rowOff>
    </xdr:from>
    <xdr:to>
      <xdr:col>50</xdr:col>
      <xdr:colOff>165100</xdr:colOff>
      <xdr:row>59</xdr:row>
      <xdr:rowOff>59535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1007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50662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1016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135592</xdr:rowOff>
    </xdr:from>
    <xdr:to>
      <xdr:col>46</xdr:col>
      <xdr:colOff>38100</xdr:colOff>
      <xdr:row>59</xdr:row>
      <xdr:rowOff>65742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100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56869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1017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140200</xdr:rowOff>
    </xdr:from>
    <xdr:to>
      <xdr:col>41</xdr:col>
      <xdr:colOff>101600</xdr:colOff>
      <xdr:row>59</xdr:row>
      <xdr:rowOff>70350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10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61477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1017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74984</xdr:rowOff>
    </xdr:from>
    <xdr:to>
      <xdr:col>36</xdr:col>
      <xdr:colOff>165100</xdr:colOff>
      <xdr:row>59</xdr:row>
      <xdr:rowOff>5134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1001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167711</xdr:rowOff>
    </xdr:from>
    <xdr:ext cx="599010"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672795" y="1011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156091</xdr:rowOff>
    </xdr:from>
    <xdr:to>
      <xdr:col>55</xdr:col>
      <xdr:colOff>0</xdr:colOff>
      <xdr:row>77</xdr:row>
      <xdr:rowOff>87542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014841"/>
          <a:ext cx="838200" cy="27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104511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34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87542</xdr:rowOff>
    </xdr:from>
    <xdr:to>
      <xdr:col>50</xdr:col>
      <xdr:colOff>114300</xdr:colOff>
      <xdr:row>78</xdr:row>
      <xdr:rowOff>79039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289192"/>
          <a:ext cx="889000" cy="16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123963</xdr:rowOff>
    </xdr:from>
    <xdr:to>
      <xdr:col>50</xdr:col>
      <xdr:colOff>165100</xdr:colOff>
      <xdr:row>77</xdr:row>
      <xdr:rowOff>54113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5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70640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47820</xdr:rowOff>
    </xdr:from>
    <xdr:to>
      <xdr:col>45</xdr:col>
      <xdr:colOff>177800</xdr:colOff>
      <xdr:row>78</xdr:row>
      <xdr:rowOff>79039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20920"/>
          <a:ext cx="889000" cy="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20718</xdr:rowOff>
    </xdr:from>
    <xdr:to>
      <xdr:col>46</xdr:col>
      <xdr:colOff>38100</xdr:colOff>
      <xdr:row>77</xdr:row>
      <xdr:rowOff>122318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2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138845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99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86894</xdr:rowOff>
    </xdr:from>
    <xdr:to>
      <xdr:col>41</xdr:col>
      <xdr:colOff>50800</xdr:colOff>
      <xdr:row>78</xdr:row>
      <xdr:rowOff>47820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288544"/>
          <a:ext cx="889000" cy="13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31828</xdr:rowOff>
    </xdr:from>
    <xdr:to>
      <xdr:col>41</xdr:col>
      <xdr:colOff>101600</xdr:colOff>
      <xdr:row>77</xdr:row>
      <xdr:rowOff>133428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3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149955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0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46120</xdr:rowOff>
    </xdr:from>
    <xdr:to>
      <xdr:col>36</xdr:col>
      <xdr:colOff>165100</xdr:colOff>
      <xdr:row>77</xdr:row>
      <xdr:rowOff>147720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138847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3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105290</xdr:rowOff>
    </xdr:from>
    <xdr:to>
      <xdr:col>55</xdr:col>
      <xdr:colOff>50800</xdr:colOff>
      <xdr:row>76</xdr:row>
      <xdr:rowOff>35440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128167</xdr:rowOff>
    </xdr:from>
    <xdr:ext cx="599010"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1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36742</xdr:rowOff>
    </xdr:from>
    <xdr:to>
      <xdr:col>50</xdr:col>
      <xdr:colOff>165100</xdr:colOff>
      <xdr:row>77</xdr:row>
      <xdr:rowOff>138342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129469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3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28239</xdr:rowOff>
    </xdr:from>
    <xdr:to>
      <xdr:col>46</xdr:col>
      <xdr:colOff>38100</xdr:colOff>
      <xdr:row>78</xdr:row>
      <xdr:rowOff>129839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120966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4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168470</xdr:rowOff>
    </xdr:from>
    <xdr:to>
      <xdr:col>41</xdr:col>
      <xdr:colOff>101600</xdr:colOff>
      <xdr:row>78</xdr:row>
      <xdr:rowOff>98620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7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89747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46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36094</xdr:rowOff>
    </xdr:from>
    <xdr:to>
      <xdr:col>36</xdr:col>
      <xdr:colOff>165100</xdr:colOff>
      <xdr:row>77</xdr:row>
      <xdr:rowOff>137694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154221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74679</xdr:rowOff>
    </xdr:from>
    <xdr:to>
      <xdr:col>55</xdr:col>
      <xdr:colOff>0</xdr:colOff>
      <xdr:row>97</xdr:row>
      <xdr:rowOff>124549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05329"/>
          <a:ext cx="838200" cy="4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124549</xdr:rowOff>
    </xdr:from>
    <xdr:to>
      <xdr:col>50</xdr:col>
      <xdr:colOff>114300</xdr:colOff>
      <xdr:row>97</xdr:row>
      <xdr:rowOff>157541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55199"/>
          <a:ext cx="889000" cy="3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41511</xdr:rowOff>
    </xdr:from>
    <xdr:to>
      <xdr:col>50</xdr:col>
      <xdr:colOff>165100</xdr:colOff>
      <xdr:row>97</xdr:row>
      <xdr:rowOff>143111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159638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44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133595</xdr:rowOff>
    </xdr:from>
    <xdr:to>
      <xdr:col>45</xdr:col>
      <xdr:colOff>177800</xdr:colOff>
      <xdr:row>97</xdr:row>
      <xdr:rowOff>157541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64245"/>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56686</xdr:rowOff>
    </xdr:from>
    <xdr:to>
      <xdr:col>46</xdr:col>
      <xdr:colOff>38100</xdr:colOff>
      <xdr:row>97</xdr:row>
      <xdr:rowOff>158286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8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3363</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46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81849</xdr:rowOff>
    </xdr:from>
    <xdr:to>
      <xdr:col>41</xdr:col>
      <xdr:colOff>50800</xdr:colOff>
      <xdr:row>97</xdr:row>
      <xdr:rowOff>133595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541049"/>
          <a:ext cx="889000" cy="22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61492</xdr:rowOff>
    </xdr:from>
    <xdr:to>
      <xdr:col>41</xdr:col>
      <xdr:colOff>101600</xdr:colOff>
      <xdr:row>97</xdr:row>
      <xdr:rowOff>163092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8169</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6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47938</xdr:rowOff>
    </xdr:from>
    <xdr:to>
      <xdr:col>36</xdr:col>
      <xdr:colOff>165100</xdr:colOff>
      <xdr:row>97</xdr:row>
      <xdr:rowOff>149538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7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140665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7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23879</xdr:rowOff>
    </xdr:from>
    <xdr:to>
      <xdr:col>55</xdr:col>
      <xdr:colOff>50800</xdr:colOff>
      <xdr:row>97</xdr:row>
      <xdr:rowOff>125479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46756</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73749</xdr:rowOff>
    </xdr:from>
    <xdr:to>
      <xdr:col>50</xdr:col>
      <xdr:colOff>165100</xdr:colOff>
      <xdr:row>98</xdr:row>
      <xdr:rowOff>3899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166476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79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106741</xdr:rowOff>
    </xdr:from>
    <xdr:to>
      <xdr:col>46</xdr:col>
      <xdr:colOff>38100</xdr:colOff>
      <xdr:row>98</xdr:row>
      <xdr:rowOff>36891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3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28018</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83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82795</xdr:rowOff>
    </xdr:from>
    <xdr:to>
      <xdr:col>41</xdr:col>
      <xdr:colOff>101600</xdr:colOff>
      <xdr:row>98</xdr:row>
      <xdr:rowOff>12945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1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4072</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80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31049</xdr:rowOff>
    </xdr:from>
    <xdr:to>
      <xdr:col>36</xdr:col>
      <xdr:colOff>165100</xdr:colOff>
      <xdr:row>96</xdr:row>
      <xdr:rowOff>132649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9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149176</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26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64135</xdr:rowOff>
    </xdr:from>
    <xdr:to>
      <xdr:col>85</xdr:col>
      <xdr:colOff>127000</xdr:colOff>
      <xdr:row>38</xdr:row>
      <xdr:rowOff>146823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579235"/>
          <a:ext cx="838200" cy="8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64135</xdr:rowOff>
    </xdr:from>
    <xdr:to>
      <xdr:col>81</xdr:col>
      <xdr:colOff>50800</xdr:colOff>
      <xdr:row>38</xdr:row>
      <xdr:rowOff>133802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579235"/>
          <a:ext cx="889000" cy="6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162499</xdr:rowOff>
    </xdr:from>
    <xdr:to>
      <xdr:col>81</xdr:col>
      <xdr:colOff>101600</xdr:colOff>
      <xdr:row>38</xdr:row>
      <xdr:rowOff>92649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109176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133802</xdr:rowOff>
    </xdr:from>
    <xdr:to>
      <xdr:col>76</xdr:col>
      <xdr:colOff>114300</xdr:colOff>
      <xdr:row>38</xdr:row>
      <xdr:rowOff>156434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648902"/>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46368</xdr:rowOff>
    </xdr:from>
    <xdr:to>
      <xdr:col>76</xdr:col>
      <xdr:colOff>165100</xdr:colOff>
      <xdr:row>38</xdr:row>
      <xdr:rowOff>147968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164494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156434</xdr:rowOff>
    </xdr:from>
    <xdr:to>
      <xdr:col>71</xdr:col>
      <xdr:colOff>177800</xdr:colOff>
      <xdr:row>38</xdr:row>
      <xdr:rowOff>158534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671534"/>
          <a:ext cx="8890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41668</xdr:rowOff>
    </xdr:from>
    <xdr:to>
      <xdr:col>72</xdr:col>
      <xdr:colOff>38100</xdr:colOff>
      <xdr:row>38</xdr:row>
      <xdr:rowOff>143268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159795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58114</xdr:rowOff>
    </xdr:from>
    <xdr:to>
      <xdr:col>67</xdr:col>
      <xdr:colOff>101600</xdr:colOff>
      <xdr:row>38</xdr:row>
      <xdr:rowOff>159714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4791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96023</xdr:rowOff>
    </xdr:from>
    <xdr:to>
      <xdr:col>85</xdr:col>
      <xdr:colOff>177800</xdr:colOff>
      <xdr:row>39</xdr:row>
      <xdr:rowOff>26173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61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10950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52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13335</xdr:rowOff>
    </xdr:from>
    <xdr:to>
      <xdr:col>81</xdr:col>
      <xdr:colOff>101600</xdr:colOff>
      <xdr:row>38</xdr:row>
      <xdr:rowOff>114935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106062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2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83002</xdr:rowOff>
    </xdr:from>
    <xdr:to>
      <xdr:col>76</xdr:col>
      <xdr:colOff>165100</xdr:colOff>
      <xdr:row>39</xdr:row>
      <xdr:rowOff>13152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4279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69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105634</xdr:rowOff>
    </xdr:from>
    <xdr:to>
      <xdr:col>72</xdr:col>
      <xdr:colOff>38100</xdr:colOff>
      <xdr:row>39</xdr:row>
      <xdr:rowOff>35784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2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26911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71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107734</xdr:rowOff>
    </xdr:from>
    <xdr:to>
      <xdr:col>67</xdr:col>
      <xdr:colOff>101600</xdr:colOff>
      <xdr:row>39</xdr:row>
      <xdr:rowOff>37884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6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29011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71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6916</xdr:rowOff>
    </xdr:from>
    <xdr:to>
      <xdr:col>85</xdr:col>
      <xdr:colOff>127000</xdr:colOff>
      <xdr:row>57</xdr:row>
      <xdr:rowOff>67652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779566"/>
          <a:ext cx="838200" cy="6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152388</xdr:rowOff>
    </xdr:from>
    <xdr:to>
      <xdr:col>81</xdr:col>
      <xdr:colOff>50800</xdr:colOff>
      <xdr:row>57</xdr:row>
      <xdr:rowOff>67652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753588"/>
          <a:ext cx="889000" cy="8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104899</xdr:rowOff>
    </xdr:from>
    <xdr:to>
      <xdr:col>81</xdr:col>
      <xdr:colOff>101600</xdr:colOff>
      <xdr:row>57</xdr:row>
      <xdr:rowOff>35049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0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51576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4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152388</xdr:rowOff>
    </xdr:from>
    <xdr:to>
      <xdr:col>76</xdr:col>
      <xdr:colOff>114300</xdr:colOff>
      <xdr:row>57</xdr:row>
      <xdr:rowOff>133580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53588"/>
          <a:ext cx="889000" cy="15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163336</xdr:rowOff>
    </xdr:from>
    <xdr:to>
      <xdr:col>76</xdr:col>
      <xdr:colOff>165100</xdr:colOff>
      <xdr:row>57</xdr:row>
      <xdr:rowOff>93486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84613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85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133580</xdr:rowOff>
    </xdr:from>
    <xdr:to>
      <xdr:col>71</xdr:col>
      <xdr:colOff>177800</xdr:colOff>
      <xdr:row>57</xdr:row>
      <xdr:rowOff>152413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06230"/>
          <a:ext cx="889000" cy="1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162591</xdr:rowOff>
    </xdr:from>
    <xdr:to>
      <xdr:col>72</xdr:col>
      <xdr:colOff>38100</xdr:colOff>
      <xdr:row>57</xdr:row>
      <xdr:rowOff>92741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76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109268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953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137957</xdr:rowOff>
    </xdr:from>
    <xdr:to>
      <xdr:col>67</xdr:col>
      <xdr:colOff>101600</xdr:colOff>
      <xdr:row>57</xdr:row>
      <xdr:rowOff>68107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3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84634</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951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127566</xdr:rowOff>
    </xdr:from>
    <xdr:to>
      <xdr:col>85</xdr:col>
      <xdr:colOff>177800</xdr:colOff>
      <xdr:row>57</xdr:row>
      <xdr:rowOff>57716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150443</xdr:rowOff>
    </xdr:from>
    <xdr:ext cx="599010"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8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16852</xdr:rowOff>
    </xdr:from>
    <xdr:to>
      <xdr:col>81</xdr:col>
      <xdr:colOff>101600</xdr:colOff>
      <xdr:row>57</xdr:row>
      <xdr:rowOff>118452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109579</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181795" y="988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101588</xdr:rowOff>
    </xdr:from>
    <xdr:to>
      <xdr:col>76</xdr:col>
      <xdr:colOff>165100</xdr:colOff>
      <xdr:row>57</xdr:row>
      <xdr:rowOff>31738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48265</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292795" y="947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82780</xdr:rowOff>
    </xdr:from>
    <xdr:to>
      <xdr:col>72</xdr:col>
      <xdr:colOff>38100</xdr:colOff>
      <xdr:row>58</xdr:row>
      <xdr:rowOff>12930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4057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4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101613</xdr:rowOff>
    </xdr:from>
    <xdr:to>
      <xdr:col>67</xdr:col>
      <xdr:colOff>101600</xdr:colOff>
      <xdr:row>58</xdr:row>
      <xdr:rowOff>31763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22890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150750</xdr:rowOff>
    </xdr:from>
    <xdr:to>
      <xdr:col>85</xdr:col>
      <xdr:colOff>127000</xdr:colOff>
      <xdr:row>78</xdr:row>
      <xdr:rowOff>29643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352400"/>
          <a:ext cx="838200" cy="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164498</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66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29643</xdr:rowOff>
    </xdr:from>
    <xdr:to>
      <xdr:col>81</xdr:col>
      <xdr:colOff>50800</xdr:colOff>
      <xdr:row>78</xdr:row>
      <xdr:rowOff>68238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402743"/>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44225</xdr:rowOff>
    </xdr:from>
    <xdr:to>
      <xdr:col>76</xdr:col>
      <xdr:colOff>114300</xdr:colOff>
      <xdr:row>78</xdr:row>
      <xdr:rowOff>68238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417325"/>
          <a:ext cx="889000" cy="2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44225</xdr:rowOff>
    </xdr:from>
    <xdr:to>
      <xdr:col>71</xdr:col>
      <xdr:colOff>177800</xdr:colOff>
      <xdr:row>78</xdr:row>
      <xdr:rowOff>115181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417325"/>
          <a:ext cx="889000" cy="7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99950</xdr:rowOff>
    </xdr:from>
    <xdr:to>
      <xdr:col>85</xdr:col>
      <xdr:colOff>177800</xdr:colOff>
      <xdr:row>78</xdr:row>
      <xdr:rowOff>30100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3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122827</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1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150293</xdr:rowOff>
    </xdr:from>
    <xdr:to>
      <xdr:col>81</xdr:col>
      <xdr:colOff>101600</xdr:colOff>
      <xdr:row>78</xdr:row>
      <xdr:rowOff>80443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3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96970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31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17438</xdr:rowOff>
    </xdr:from>
    <xdr:to>
      <xdr:col>76</xdr:col>
      <xdr:colOff>165100</xdr:colOff>
      <xdr:row>78</xdr:row>
      <xdr:rowOff>119038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3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135565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25111" y="131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164875</xdr:rowOff>
    </xdr:from>
    <xdr:to>
      <xdr:col>72</xdr:col>
      <xdr:colOff>38100</xdr:colOff>
      <xdr:row>78</xdr:row>
      <xdr:rowOff>95025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3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111552</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6111" y="131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64381</xdr:rowOff>
    </xdr:from>
    <xdr:to>
      <xdr:col>67</xdr:col>
      <xdr:colOff>101600</xdr:colOff>
      <xdr:row>78</xdr:row>
      <xdr:rowOff>165981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3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157108</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47111" y="1353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29980</xdr:rowOff>
    </xdr:from>
    <xdr:to>
      <xdr:col>85</xdr:col>
      <xdr:colOff>127000</xdr:colOff>
      <xdr:row>96</xdr:row>
      <xdr:rowOff>76284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89180"/>
          <a:ext cx="838200" cy="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54336</xdr:rowOff>
    </xdr:from>
    <xdr:to>
      <xdr:col>81</xdr:col>
      <xdr:colOff>50800</xdr:colOff>
      <xdr:row>96</xdr:row>
      <xdr:rowOff>76284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513536"/>
          <a:ext cx="889000" cy="2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88548</xdr:rowOff>
    </xdr:from>
    <xdr:to>
      <xdr:col>81</xdr:col>
      <xdr:colOff>101600</xdr:colOff>
      <xdr:row>97</xdr:row>
      <xdr:rowOff>18698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9825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64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42644</xdr:rowOff>
    </xdr:from>
    <xdr:to>
      <xdr:col>76</xdr:col>
      <xdr:colOff>114300</xdr:colOff>
      <xdr:row>96</xdr:row>
      <xdr:rowOff>54336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501844"/>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98661</xdr:rowOff>
    </xdr:from>
    <xdr:to>
      <xdr:col>76</xdr:col>
      <xdr:colOff>165100</xdr:colOff>
      <xdr:row>97</xdr:row>
      <xdr:rowOff>28811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19938</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6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42644</xdr:rowOff>
    </xdr:from>
    <xdr:to>
      <xdr:col>71</xdr:col>
      <xdr:colOff>177800</xdr:colOff>
      <xdr:row>96</xdr:row>
      <xdr:rowOff>69168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501844"/>
          <a:ext cx="889000" cy="2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103360</xdr:rowOff>
    </xdr:from>
    <xdr:to>
      <xdr:col>72</xdr:col>
      <xdr:colOff>38100</xdr:colOff>
      <xdr:row>97</xdr:row>
      <xdr:rowOff>33510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24637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65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92393</xdr:rowOff>
    </xdr:from>
    <xdr:to>
      <xdr:col>67</xdr:col>
      <xdr:colOff>101600</xdr:colOff>
      <xdr:row>97</xdr:row>
      <xdr:rowOff>22543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5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13670</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64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150630</xdr:rowOff>
    </xdr:from>
    <xdr:to>
      <xdr:col>85</xdr:col>
      <xdr:colOff>177800</xdr:colOff>
      <xdr:row>96</xdr:row>
      <xdr:rowOff>80780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2057</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28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25484</xdr:rowOff>
    </xdr:from>
    <xdr:to>
      <xdr:col>81</xdr:col>
      <xdr:colOff>101600</xdr:colOff>
      <xdr:row>96</xdr:row>
      <xdr:rowOff>127084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143611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25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3536</xdr:rowOff>
    </xdr:from>
    <xdr:to>
      <xdr:col>76</xdr:col>
      <xdr:colOff>165100</xdr:colOff>
      <xdr:row>96</xdr:row>
      <xdr:rowOff>105136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121663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23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163294</xdr:rowOff>
    </xdr:from>
    <xdr:to>
      <xdr:col>72</xdr:col>
      <xdr:colOff>38100</xdr:colOff>
      <xdr:row>96</xdr:row>
      <xdr:rowOff>93444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109971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22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18368</xdr:rowOff>
    </xdr:from>
    <xdr:to>
      <xdr:col>67</xdr:col>
      <xdr:colOff>101600</xdr:colOff>
      <xdr:row>96</xdr:row>
      <xdr:rowOff>119968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136495</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25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86564</xdr:rowOff>
    </xdr:from>
    <xdr:to>
      <xdr:col>112</xdr:col>
      <xdr:colOff>38100</xdr:colOff>
      <xdr:row>39</xdr:row>
      <xdr:rowOff>16714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33241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87026</xdr:rowOff>
    </xdr:from>
    <xdr:to>
      <xdr:col>107</xdr:col>
      <xdr:colOff>101600</xdr:colOff>
      <xdr:row>39</xdr:row>
      <xdr:rowOff>17176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33702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87638</xdr:rowOff>
    </xdr:from>
    <xdr:to>
      <xdr:col>102</xdr:col>
      <xdr:colOff>165100</xdr:colOff>
      <xdr:row>39</xdr:row>
      <xdr:rowOff>17788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0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34315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7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86934</xdr:rowOff>
    </xdr:from>
    <xdr:to>
      <xdr:col>98</xdr:col>
      <xdr:colOff>38100</xdr:colOff>
      <xdr:row>39</xdr:row>
      <xdr:rowOff>17084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33611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37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災害復旧費において住民一人当たりのコストが急増している理由は、令和２年度７月豪雨災害により多くの公共施設や農林水産施設が被災したためである。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年度以降の財政調整基金残高は，財政健全化の取組を着実に実施したことによる実質収支の黒字拡大に伴い，取崩額を上回る歳計剰余金を積み立てたため，前年度比で増加している。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一般会計及び</a:t>
          </a:r>
          <a:r>
            <a:rPr kumimoji="1" lang="ja-JP" altLang="ja-JP" sz="1100">
              <a:solidFill>
                <a:schemeClr val="dk1"/>
              </a:solidFill>
              <a:effectLst/>
              <a:latin typeface="+mn-lt"/>
              <a:ea typeface="+mn-ea"/>
              <a:cs typeface="+mn-cs"/>
            </a:rPr>
            <a:t>特別会計においては多少の増減はあるものの、比率はほぼ横ばいで推移している。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B1" s="385" t="s">
        <v>80</v>
      </c>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385"/>
      <c r="CD1" s="385"/>
      <c r="CE1" s="385"/>
      <c r="CF1" s="385"/>
      <c r="CG1" s="385"/>
      <c r="CH1" s="385"/>
      <c r="CI1" s="385"/>
      <c r="CJ1" s="385"/>
      <c r="CK1" s="385"/>
      <c r="CL1" s="385"/>
      <c r="CM1" s="385"/>
      <c r="CN1" s="385"/>
      <c r="CO1" s="385"/>
      <c r="CP1" s="385"/>
      <c r="CQ1" s="385"/>
      <c r="CR1" s="385"/>
      <c r="CS1" s="385"/>
      <c r="CT1" s="385"/>
      <c r="CU1" s="385"/>
      <c r="CV1" s="385"/>
      <c r="CW1" s="385"/>
      <c r="CX1" s="385"/>
      <c r="CY1" s="385"/>
      <c r="CZ1" s="385"/>
      <c r="DA1" s="385"/>
      <c r="DB1" s="385"/>
      <c r="DC1" s="385"/>
      <c r="DD1" s="385"/>
      <c r="DE1" s="385"/>
      <c r="DF1" s="385"/>
      <c r="DG1" s="385"/>
      <c r="DH1" s="385"/>
      <c r="DI1" s="385"/>
      <c r="DJ1" s="168"/>
      <c r="DK1" s="168"/>
      <c r="DL1" s="168"/>
      <c r="DM1" s="168"/>
      <c r="DN1" s="168"/>
      <c r="DO1" s="168"/>
    </row>
    <row r="2" spans="1:119" ht="24.75" thickBot="1" x14ac:dyDescent="0.2">
      <c r="B2" s="169" t="s">
        <v>81</v>
      </c>
      <c r="C2" s="169"/>
      <c r="D2" s="170"/>
    </row>
    <row r="3" spans="1:119" ht="18.75" customHeight="1" thickBot="1" x14ac:dyDescent="0.2">
      <c r="A3" s="168"/>
      <c r="B3" s="386" t="s">
        <v>82</v>
      </c>
      <c r="C3" s="387"/>
      <c r="D3" s="387"/>
      <c r="E3" s="388"/>
      <c r="F3" s="388"/>
      <c r="G3" s="388"/>
      <c r="H3" s="388"/>
      <c r="I3" s="388"/>
      <c r="J3" s="388"/>
      <c r="K3" s="388"/>
      <c r="L3" s="388" t="s">
        <v>83</v>
      </c>
      <c r="M3" s="388"/>
      <c r="N3" s="388"/>
      <c r="O3" s="388"/>
      <c r="P3" s="388"/>
      <c r="Q3" s="388"/>
      <c r="R3" s="395"/>
      <c r="S3" s="395"/>
      <c r="T3" s="395"/>
      <c r="U3" s="395"/>
      <c r="V3" s="396"/>
      <c r="W3" s="370" t="s">
        <v>84</v>
      </c>
      <c r="X3" s="371"/>
      <c r="Y3" s="371"/>
      <c r="Z3" s="371"/>
      <c r="AA3" s="371"/>
      <c r="AB3" s="387"/>
      <c r="AC3" s="395" t="s">
        <v>85</v>
      </c>
      <c r="AD3" s="371"/>
      <c r="AE3" s="371"/>
      <c r="AF3" s="371"/>
      <c r="AG3" s="371"/>
      <c r="AH3" s="371"/>
      <c r="AI3" s="371"/>
      <c r="AJ3" s="371"/>
      <c r="AK3" s="371"/>
      <c r="AL3" s="372"/>
      <c r="AM3" s="370" t="s">
        <v>86</v>
      </c>
      <c r="AN3" s="371"/>
      <c r="AO3" s="371"/>
      <c r="AP3" s="371"/>
      <c r="AQ3" s="371"/>
      <c r="AR3" s="371"/>
      <c r="AS3" s="371"/>
      <c r="AT3" s="371"/>
      <c r="AU3" s="371"/>
      <c r="AV3" s="371"/>
      <c r="AW3" s="371"/>
      <c r="AX3" s="372"/>
      <c r="AY3" s="407" t="s">
        <v>1</v>
      </c>
      <c r="AZ3" s="408"/>
      <c r="BA3" s="408"/>
      <c r="BB3" s="408"/>
      <c r="BC3" s="408"/>
      <c r="BD3" s="408"/>
      <c r="BE3" s="408"/>
      <c r="BF3" s="408"/>
      <c r="BG3" s="408"/>
      <c r="BH3" s="408"/>
      <c r="BI3" s="408"/>
      <c r="BJ3" s="408"/>
      <c r="BK3" s="408"/>
      <c r="BL3" s="408"/>
      <c r="BM3" s="409"/>
      <c r="BN3" s="370" t="s">
        <v>87</v>
      </c>
      <c r="BO3" s="371"/>
      <c r="BP3" s="371"/>
      <c r="BQ3" s="371"/>
      <c r="BR3" s="371"/>
      <c r="BS3" s="371"/>
      <c r="BT3" s="371"/>
      <c r="BU3" s="372"/>
      <c r="BV3" s="370" t="s">
        <v>88</v>
      </c>
      <c r="BW3" s="371"/>
      <c r="BX3" s="371"/>
      <c r="BY3" s="371"/>
      <c r="BZ3" s="371"/>
      <c r="CA3" s="371"/>
      <c r="CB3" s="371"/>
      <c r="CC3" s="372"/>
      <c r="CD3" s="407" t="s">
        <v>1</v>
      </c>
      <c r="CE3" s="408"/>
      <c r="CF3" s="408"/>
      <c r="CG3" s="408"/>
      <c r="CH3" s="408"/>
      <c r="CI3" s="408"/>
      <c r="CJ3" s="408"/>
      <c r="CK3" s="408"/>
      <c r="CL3" s="408"/>
      <c r="CM3" s="408"/>
      <c r="CN3" s="408"/>
      <c r="CO3" s="408"/>
      <c r="CP3" s="408"/>
      <c r="CQ3" s="408"/>
      <c r="CR3" s="408"/>
      <c r="CS3" s="409"/>
      <c r="CT3" s="370" t="s">
        <v>89</v>
      </c>
      <c r="CU3" s="371"/>
      <c r="CV3" s="371"/>
      <c r="CW3" s="371"/>
      <c r="CX3" s="371"/>
      <c r="CY3" s="371"/>
      <c r="CZ3" s="371"/>
      <c r="DA3" s="372"/>
      <c r="DB3" s="370" t="s">
        <v>90</v>
      </c>
      <c r="DC3" s="371"/>
      <c r="DD3" s="371"/>
      <c r="DE3" s="371"/>
      <c r="DF3" s="371"/>
      <c r="DG3" s="371"/>
      <c r="DH3" s="371"/>
      <c r="DI3" s="372"/>
    </row>
    <row r="4" spans="1:119" ht="18.75" customHeight="1" x14ac:dyDescent="0.15">
      <c r="A4" s="168"/>
      <c r="B4" s="389"/>
      <c r="C4" s="390"/>
      <c r="D4" s="390"/>
      <c r="E4" s="391"/>
      <c r="F4" s="391"/>
      <c r="G4" s="391"/>
      <c r="H4" s="391"/>
      <c r="I4" s="391"/>
      <c r="J4" s="391"/>
      <c r="K4" s="391"/>
      <c r="L4" s="391"/>
      <c r="M4" s="391"/>
      <c r="N4" s="391"/>
      <c r="O4" s="391"/>
      <c r="P4" s="391"/>
      <c r="Q4" s="391"/>
      <c r="R4" s="397"/>
      <c r="S4" s="397"/>
      <c r="T4" s="397"/>
      <c r="U4" s="397"/>
      <c r="V4" s="398"/>
      <c r="W4" s="401"/>
      <c r="X4" s="402"/>
      <c r="Y4" s="402"/>
      <c r="Z4" s="402"/>
      <c r="AA4" s="402"/>
      <c r="AB4" s="390"/>
      <c r="AC4" s="397"/>
      <c r="AD4" s="402"/>
      <c r="AE4" s="402"/>
      <c r="AF4" s="402"/>
      <c r="AG4" s="402"/>
      <c r="AH4" s="402"/>
      <c r="AI4" s="402"/>
      <c r="AJ4" s="402"/>
      <c r="AK4" s="402"/>
      <c r="AL4" s="405"/>
      <c r="AM4" s="403"/>
      <c r="AN4" s="404"/>
      <c r="AO4" s="404"/>
      <c r="AP4" s="404"/>
      <c r="AQ4" s="404"/>
      <c r="AR4" s="404"/>
      <c r="AS4" s="404"/>
      <c r="AT4" s="404"/>
      <c r="AU4" s="404"/>
      <c r="AV4" s="404"/>
      <c r="AW4" s="404"/>
      <c r="AX4" s="406"/>
      <c r="AY4" s="373" t="s">
        <v>91</v>
      </c>
      <c r="AZ4" s="374"/>
      <c r="BA4" s="374"/>
      <c r="BB4" s="374"/>
      <c r="BC4" s="374"/>
      <c r="BD4" s="374"/>
      <c r="BE4" s="374"/>
      <c r="BF4" s="374"/>
      <c r="BG4" s="374"/>
      <c r="BH4" s="374"/>
      <c r="BI4" s="374"/>
      <c r="BJ4" s="374"/>
      <c r="BK4" s="374"/>
      <c r="BL4" s="374"/>
      <c r="BM4" s="375"/>
      <c r="BN4" s="376">
        <v>2704094</v>
      </c>
      <c r="BO4" s="377"/>
      <c r="BP4" s="377"/>
      <c r="BQ4" s="377"/>
      <c r="BR4" s="377"/>
      <c r="BS4" s="377"/>
      <c r="BT4" s="377"/>
      <c r="BU4" s="378"/>
      <c r="BV4" s="376">
        <v>2728669</v>
      </c>
      <c r="BW4" s="377"/>
      <c r="BX4" s="377"/>
      <c r="BY4" s="377"/>
      <c r="BZ4" s="377"/>
      <c r="CA4" s="377"/>
      <c r="CB4" s="377"/>
      <c r="CC4" s="378"/>
      <c r="CD4" s="379" t="s">
        <v>92</v>
      </c>
      <c r="CE4" s="380"/>
      <c r="CF4" s="380"/>
      <c r="CG4" s="380"/>
      <c r="CH4" s="380"/>
      <c r="CI4" s="380"/>
      <c r="CJ4" s="380"/>
      <c r="CK4" s="380"/>
      <c r="CL4" s="380"/>
      <c r="CM4" s="380"/>
      <c r="CN4" s="380"/>
      <c r="CO4" s="380"/>
      <c r="CP4" s="380"/>
      <c r="CQ4" s="380"/>
      <c r="CR4" s="380"/>
      <c r="CS4" s="381"/>
      <c r="CT4" s="382">
        <v>13.6</v>
      </c>
      <c r="CU4" s="383"/>
      <c r="CV4" s="383"/>
      <c r="CW4" s="383"/>
      <c r="CX4" s="383"/>
      <c r="CY4" s="383"/>
      <c r="CZ4" s="383"/>
      <c r="DA4" s="384"/>
      <c r="DB4" s="382">
        <v>12.4</v>
      </c>
      <c r="DC4" s="383"/>
      <c r="DD4" s="383"/>
      <c r="DE4" s="383"/>
      <c r="DF4" s="383"/>
      <c r="DG4" s="383"/>
      <c r="DH4" s="383"/>
      <c r="DI4" s="384"/>
    </row>
    <row r="5" spans="1:119" ht="18.75" customHeight="1" x14ac:dyDescent="0.15">
      <c r="A5" s="168"/>
      <c r="B5" s="392"/>
      <c r="C5" s="393"/>
      <c r="D5" s="393"/>
      <c r="E5" s="394"/>
      <c r="F5" s="394"/>
      <c r="G5" s="394"/>
      <c r="H5" s="394"/>
      <c r="I5" s="394"/>
      <c r="J5" s="394"/>
      <c r="K5" s="394"/>
      <c r="L5" s="394"/>
      <c r="M5" s="394"/>
      <c r="N5" s="394"/>
      <c r="O5" s="394"/>
      <c r="P5" s="394"/>
      <c r="Q5" s="394"/>
      <c r="R5" s="399"/>
      <c r="S5" s="399"/>
      <c r="T5" s="399"/>
      <c r="U5" s="399"/>
      <c r="V5" s="400"/>
      <c r="W5" s="403"/>
      <c r="X5" s="404"/>
      <c r="Y5" s="404"/>
      <c r="Z5" s="404"/>
      <c r="AA5" s="404"/>
      <c r="AB5" s="393"/>
      <c r="AC5" s="399"/>
      <c r="AD5" s="404"/>
      <c r="AE5" s="404"/>
      <c r="AF5" s="404"/>
      <c r="AG5" s="404"/>
      <c r="AH5" s="404"/>
      <c r="AI5" s="404"/>
      <c r="AJ5" s="404"/>
      <c r="AK5" s="404"/>
      <c r="AL5" s="406"/>
      <c r="AM5" s="442" t="s">
        <v>93</v>
      </c>
      <c r="AN5" s="443"/>
      <c r="AO5" s="443"/>
      <c r="AP5" s="443"/>
      <c r="AQ5" s="443"/>
      <c r="AR5" s="443"/>
      <c r="AS5" s="443"/>
      <c r="AT5" s="444"/>
      <c r="AU5" s="445" t="s">
        <v>94</v>
      </c>
      <c r="AV5" s="446"/>
      <c r="AW5" s="446"/>
      <c r="AX5" s="446"/>
      <c r="AY5" s="447" t="s">
        <v>95</v>
      </c>
      <c r="AZ5" s="448"/>
      <c r="BA5" s="448"/>
      <c r="BB5" s="448"/>
      <c r="BC5" s="448"/>
      <c r="BD5" s="448"/>
      <c r="BE5" s="448"/>
      <c r="BF5" s="448"/>
      <c r="BG5" s="448"/>
      <c r="BH5" s="448"/>
      <c r="BI5" s="448"/>
      <c r="BJ5" s="448"/>
      <c r="BK5" s="448"/>
      <c r="BL5" s="448"/>
      <c r="BM5" s="449"/>
      <c r="BN5" s="413">
        <v>2453032</v>
      </c>
      <c r="BO5" s="414"/>
      <c r="BP5" s="414"/>
      <c r="BQ5" s="414"/>
      <c r="BR5" s="414"/>
      <c r="BS5" s="414"/>
      <c r="BT5" s="414"/>
      <c r="BU5" s="415"/>
      <c r="BV5" s="413">
        <v>2511363</v>
      </c>
      <c r="BW5" s="414"/>
      <c r="BX5" s="414"/>
      <c r="BY5" s="414"/>
      <c r="BZ5" s="414"/>
      <c r="CA5" s="414"/>
      <c r="CB5" s="414"/>
      <c r="CC5" s="415"/>
      <c r="CD5" s="416" t="s">
        <v>96</v>
      </c>
      <c r="CE5" s="417"/>
      <c r="CF5" s="417"/>
      <c r="CG5" s="417"/>
      <c r="CH5" s="417"/>
      <c r="CI5" s="417"/>
      <c r="CJ5" s="417"/>
      <c r="CK5" s="417"/>
      <c r="CL5" s="417"/>
      <c r="CM5" s="417"/>
      <c r="CN5" s="417"/>
      <c r="CO5" s="417"/>
      <c r="CP5" s="417"/>
      <c r="CQ5" s="417"/>
      <c r="CR5" s="417"/>
      <c r="CS5" s="418"/>
      <c r="CT5" s="410">
        <v>60.3</v>
      </c>
      <c r="CU5" s="411"/>
      <c r="CV5" s="411"/>
      <c r="CW5" s="411"/>
      <c r="CX5" s="411"/>
      <c r="CY5" s="411"/>
      <c r="CZ5" s="411"/>
      <c r="DA5" s="412"/>
      <c r="DB5" s="410">
        <v>69.7</v>
      </c>
      <c r="DC5" s="411"/>
      <c r="DD5" s="411"/>
      <c r="DE5" s="411"/>
      <c r="DF5" s="411"/>
      <c r="DG5" s="411"/>
      <c r="DH5" s="411"/>
      <c r="DI5" s="412"/>
    </row>
    <row r="6" spans="1:119" ht="18.75" customHeight="1" x14ac:dyDescent="0.15">
      <c r="A6" s="168"/>
      <c r="B6" s="419" t="s">
        <v>97</v>
      </c>
      <c r="C6" s="420"/>
      <c r="D6" s="420"/>
      <c r="E6" s="421"/>
      <c r="F6" s="421"/>
      <c r="G6" s="421"/>
      <c r="H6" s="421"/>
      <c r="I6" s="421"/>
      <c r="J6" s="421"/>
      <c r="K6" s="421"/>
      <c r="L6" s="421" t="s">
        <v>98</v>
      </c>
      <c r="M6" s="421"/>
      <c r="N6" s="421"/>
      <c r="O6" s="421"/>
      <c r="P6" s="421"/>
      <c r="Q6" s="421"/>
      <c r="R6" s="425"/>
      <c r="S6" s="425"/>
      <c r="T6" s="425"/>
      <c r="U6" s="425"/>
      <c r="V6" s="426"/>
      <c r="W6" s="429" t="s">
        <v>99</v>
      </c>
      <c r="X6" s="430"/>
      <c r="Y6" s="430"/>
      <c r="Z6" s="430"/>
      <c r="AA6" s="430"/>
      <c r="AB6" s="420"/>
      <c r="AC6" s="433" t="s">
        <v>100</v>
      </c>
      <c r="AD6" s="434"/>
      <c r="AE6" s="434"/>
      <c r="AF6" s="434"/>
      <c r="AG6" s="434"/>
      <c r="AH6" s="434"/>
      <c r="AI6" s="434"/>
      <c r="AJ6" s="434"/>
      <c r="AK6" s="434"/>
      <c r="AL6" s="435"/>
      <c r="AM6" s="442" t="s">
        <v>101</v>
      </c>
      <c r="AN6" s="443"/>
      <c r="AO6" s="443"/>
      <c r="AP6" s="443"/>
      <c r="AQ6" s="443"/>
      <c r="AR6" s="443"/>
      <c r="AS6" s="443"/>
      <c r="AT6" s="444"/>
      <c r="AU6" s="445" t="s">
        <v>94</v>
      </c>
      <c r="AV6" s="446"/>
      <c r="AW6" s="446"/>
      <c r="AX6" s="446"/>
      <c r="AY6" s="447" t="s">
        <v>102</v>
      </c>
      <c r="AZ6" s="448"/>
      <c r="BA6" s="448"/>
      <c r="BB6" s="448"/>
      <c r="BC6" s="448"/>
      <c r="BD6" s="448"/>
      <c r="BE6" s="448"/>
      <c r="BF6" s="448"/>
      <c r="BG6" s="448"/>
      <c r="BH6" s="448"/>
      <c r="BI6" s="448"/>
      <c r="BJ6" s="448"/>
      <c r="BK6" s="448"/>
      <c r="BL6" s="448"/>
      <c r="BM6" s="449"/>
      <c r="BN6" s="413">
        <v>251062</v>
      </c>
      <c r="BO6" s="414"/>
      <c r="BP6" s="414"/>
      <c r="BQ6" s="414"/>
      <c r="BR6" s="414"/>
      <c r="BS6" s="414"/>
      <c r="BT6" s="414"/>
      <c r="BU6" s="415"/>
      <c r="BV6" s="413">
        <v>217306</v>
      </c>
      <c r="BW6" s="414"/>
      <c r="BX6" s="414"/>
      <c r="BY6" s="414"/>
      <c r="BZ6" s="414"/>
      <c r="CA6" s="414"/>
      <c r="CB6" s="414"/>
      <c r="CC6" s="415"/>
      <c r="CD6" s="416" t="s">
        <v>103</v>
      </c>
      <c r="CE6" s="417"/>
      <c r="CF6" s="417"/>
      <c r="CG6" s="417"/>
      <c r="CH6" s="417"/>
      <c r="CI6" s="417"/>
      <c r="CJ6" s="417"/>
      <c r="CK6" s="417"/>
      <c r="CL6" s="417"/>
      <c r="CM6" s="417"/>
      <c r="CN6" s="417"/>
      <c r="CO6" s="417"/>
      <c r="CP6" s="417"/>
      <c r="CQ6" s="417"/>
      <c r="CR6" s="417"/>
      <c r="CS6" s="418"/>
      <c r="CT6" s="450">
        <v>62.3</v>
      </c>
      <c r="CU6" s="451"/>
      <c r="CV6" s="451"/>
      <c r="CW6" s="451"/>
      <c r="CX6" s="451"/>
      <c r="CY6" s="451"/>
      <c r="CZ6" s="451"/>
      <c r="DA6" s="452"/>
      <c r="DB6" s="450">
        <v>71.5</v>
      </c>
      <c r="DC6" s="451"/>
      <c r="DD6" s="451"/>
      <c r="DE6" s="451"/>
      <c r="DF6" s="451"/>
      <c r="DG6" s="451"/>
      <c r="DH6" s="451"/>
      <c r="DI6" s="452"/>
    </row>
    <row r="7" spans="1:119" ht="18.75" customHeight="1" x14ac:dyDescent="0.15">
      <c r="A7" s="168"/>
      <c r="B7" s="389"/>
      <c r="C7" s="390"/>
      <c r="D7" s="390"/>
      <c r="E7" s="391"/>
      <c r="F7" s="391"/>
      <c r="G7" s="391"/>
      <c r="H7" s="391"/>
      <c r="I7" s="391"/>
      <c r="J7" s="391"/>
      <c r="K7" s="391"/>
      <c r="L7" s="391"/>
      <c r="M7" s="391"/>
      <c r="N7" s="391"/>
      <c r="O7" s="391"/>
      <c r="P7" s="391"/>
      <c r="Q7" s="391"/>
      <c r="R7" s="397"/>
      <c r="S7" s="397"/>
      <c r="T7" s="397"/>
      <c r="U7" s="397"/>
      <c r="V7" s="398"/>
      <c r="W7" s="401"/>
      <c r="X7" s="402"/>
      <c r="Y7" s="402"/>
      <c r="Z7" s="402"/>
      <c r="AA7" s="402"/>
      <c r="AB7" s="390"/>
      <c r="AC7" s="436"/>
      <c r="AD7" s="437"/>
      <c r="AE7" s="437"/>
      <c r="AF7" s="437"/>
      <c r="AG7" s="437"/>
      <c r="AH7" s="437"/>
      <c r="AI7" s="437"/>
      <c r="AJ7" s="437"/>
      <c r="AK7" s="437"/>
      <c r="AL7" s="438"/>
      <c r="AM7" s="442" t="s">
        <v>104</v>
      </c>
      <c r="AN7" s="443"/>
      <c r="AO7" s="443"/>
      <c r="AP7" s="443"/>
      <c r="AQ7" s="443"/>
      <c r="AR7" s="443"/>
      <c r="AS7" s="443"/>
      <c r="AT7" s="444"/>
      <c r="AU7" s="445" t="s">
        <v>94</v>
      </c>
      <c r="AV7" s="446"/>
      <c r="AW7" s="446"/>
      <c r="AX7" s="446"/>
      <c r="AY7" s="447" t="s">
        <v>105</v>
      </c>
      <c r="AZ7" s="448"/>
      <c r="BA7" s="448"/>
      <c r="BB7" s="448"/>
      <c r="BC7" s="448"/>
      <c r="BD7" s="448"/>
      <c r="BE7" s="448"/>
      <c r="BF7" s="448"/>
      <c r="BG7" s="448"/>
      <c r="BH7" s="448"/>
      <c r="BI7" s="448"/>
      <c r="BJ7" s="448"/>
      <c r="BK7" s="448"/>
      <c r="BL7" s="448"/>
      <c r="BM7" s="449"/>
      <c r="BN7" s="413">
        <v>50530</v>
      </c>
      <c r="BO7" s="414"/>
      <c r="BP7" s="414"/>
      <c r="BQ7" s="414"/>
      <c r="BR7" s="414"/>
      <c r="BS7" s="414"/>
      <c r="BT7" s="414"/>
      <c r="BU7" s="415"/>
      <c r="BV7" s="413">
        <v>52747</v>
      </c>
      <c r="BW7" s="414"/>
      <c r="BX7" s="414"/>
      <c r="BY7" s="414"/>
      <c r="BZ7" s="414"/>
      <c r="CA7" s="414"/>
      <c r="CB7" s="414"/>
      <c r="CC7" s="415"/>
      <c r="CD7" s="416" t="s">
        <v>106</v>
      </c>
      <c r="CE7" s="417"/>
      <c r="CF7" s="417"/>
      <c r="CG7" s="417"/>
      <c r="CH7" s="417"/>
      <c r="CI7" s="417"/>
      <c r="CJ7" s="417"/>
      <c r="CK7" s="417"/>
      <c r="CL7" s="417"/>
      <c r="CM7" s="417"/>
      <c r="CN7" s="417"/>
      <c r="CO7" s="417"/>
      <c r="CP7" s="417"/>
      <c r="CQ7" s="417"/>
      <c r="CR7" s="417"/>
      <c r="CS7" s="418"/>
      <c r="CT7" s="413">
        <v>1473402</v>
      </c>
      <c r="CU7" s="414"/>
      <c r="CV7" s="414"/>
      <c r="CW7" s="414"/>
      <c r="CX7" s="414"/>
      <c r="CY7" s="414"/>
      <c r="CZ7" s="414"/>
      <c r="DA7" s="415"/>
      <c r="DB7" s="413">
        <v>1324204</v>
      </c>
      <c r="DC7" s="414"/>
      <c r="DD7" s="414"/>
      <c r="DE7" s="414"/>
      <c r="DF7" s="414"/>
      <c r="DG7" s="414"/>
      <c r="DH7" s="414"/>
      <c r="DI7" s="415"/>
    </row>
    <row r="8" spans="1:119" ht="18.75" customHeight="1" thickBot="1" x14ac:dyDescent="0.2">
      <c r="A8" s="168"/>
      <c r="B8" s="422"/>
      <c r="C8" s="423"/>
      <c r="D8" s="423"/>
      <c r="E8" s="424"/>
      <c r="F8" s="424"/>
      <c r="G8" s="424"/>
      <c r="H8" s="424"/>
      <c r="I8" s="424"/>
      <c r="J8" s="424"/>
      <c r="K8" s="424"/>
      <c r="L8" s="424"/>
      <c r="M8" s="424"/>
      <c r="N8" s="424"/>
      <c r="O8" s="424"/>
      <c r="P8" s="424"/>
      <c r="Q8" s="424"/>
      <c r="R8" s="427"/>
      <c r="S8" s="427"/>
      <c r="T8" s="427"/>
      <c r="U8" s="427"/>
      <c r="V8" s="428"/>
      <c r="W8" s="431"/>
      <c r="X8" s="432"/>
      <c r="Y8" s="432"/>
      <c r="Z8" s="432"/>
      <c r="AA8" s="432"/>
      <c r="AB8" s="423"/>
      <c r="AC8" s="439"/>
      <c r="AD8" s="440"/>
      <c r="AE8" s="440"/>
      <c r="AF8" s="440"/>
      <c r="AG8" s="440"/>
      <c r="AH8" s="440"/>
      <c r="AI8" s="440"/>
      <c r="AJ8" s="440"/>
      <c r="AK8" s="440"/>
      <c r="AL8" s="441"/>
      <c r="AM8" s="442" t="s">
        <v>107</v>
      </c>
      <c r="AN8" s="443"/>
      <c r="AO8" s="443"/>
      <c r="AP8" s="443"/>
      <c r="AQ8" s="443"/>
      <c r="AR8" s="443"/>
      <c r="AS8" s="443"/>
      <c r="AT8" s="444"/>
      <c r="AU8" s="445" t="s">
        <v>108</v>
      </c>
      <c r="AV8" s="446"/>
      <c r="AW8" s="446"/>
      <c r="AX8" s="446"/>
      <c r="AY8" s="447" t="s">
        <v>109</v>
      </c>
      <c r="AZ8" s="448"/>
      <c r="BA8" s="448"/>
      <c r="BB8" s="448"/>
      <c r="BC8" s="448"/>
      <c r="BD8" s="448"/>
      <c r="BE8" s="448"/>
      <c r="BF8" s="448"/>
      <c r="BG8" s="448"/>
      <c r="BH8" s="448"/>
      <c r="BI8" s="448"/>
      <c r="BJ8" s="448"/>
      <c r="BK8" s="448"/>
      <c r="BL8" s="448"/>
      <c r="BM8" s="449"/>
      <c r="BN8" s="413">
        <v>200532</v>
      </c>
      <c r="BO8" s="414"/>
      <c r="BP8" s="414"/>
      <c r="BQ8" s="414"/>
      <c r="BR8" s="414"/>
      <c r="BS8" s="414"/>
      <c r="BT8" s="414"/>
      <c r="BU8" s="415"/>
      <c r="BV8" s="413">
        <v>164559</v>
      </c>
      <c r="BW8" s="414"/>
      <c r="BX8" s="414"/>
      <c r="BY8" s="414"/>
      <c r="BZ8" s="414"/>
      <c r="CA8" s="414"/>
      <c r="CB8" s="414"/>
      <c r="CC8" s="415"/>
      <c r="CD8" s="416" t="s">
        <v>110</v>
      </c>
      <c r="CE8" s="417"/>
      <c r="CF8" s="417"/>
      <c r="CG8" s="417"/>
      <c r="CH8" s="417"/>
      <c r="CI8" s="417"/>
      <c r="CJ8" s="417"/>
      <c r="CK8" s="417"/>
      <c r="CL8" s="417"/>
      <c r="CM8" s="417"/>
      <c r="CN8" s="417"/>
      <c r="CO8" s="417"/>
      <c r="CP8" s="417"/>
      <c r="CQ8" s="417"/>
      <c r="CR8" s="417"/>
      <c r="CS8" s="418"/>
      <c r="CT8" s="453">
        <v>0.16</v>
      </c>
      <c r="CU8" s="454"/>
      <c r="CV8" s="454"/>
      <c r="CW8" s="454"/>
      <c r="CX8" s="454"/>
      <c r="CY8" s="454"/>
      <c r="CZ8" s="454"/>
      <c r="DA8" s="455"/>
      <c r="DB8" s="453">
        <v>0.17</v>
      </c>
      <c r="DC8" s="454"/>
      <c r="DD8" s="454"/>
      <c r="DE8" s="454"/>
      <c r="DF8" s="454"/>
      <c r="DG8" s="454"/>
      <c r="DH8" s="454"/>
      <c r="DI8" s="455"/>
    </row>
    <row r="9" spans="1:119" ht="18.75" customHeight="1" thickBot="1" x14ac:dyDescent="0.2">
      <c r="A9" s="168"/>
      <c r="B9" s="407" t="s">
        <v>111</v>
      </c>
      <c r="C9" s="408"/>
      <c r="D9" s="408"/>
      <c r="E9" s="408"/>
      <c r="F9" s="408"/>
      <c r="G9" s="408"/>
      <c r="H9" s="408"/>
      <c r="I9" s="408"/>
      <c r="J9" s="408"/>
      <c r="K9" s="456"/>
      <c r="L9" s="457" t="s">
        <v>112</v>
      </c>
      <c r="M9" s="458"/>
      <c r="N9" s="458"/>
      <c r="O9" s="458"/>
      <c r="P9" s="458"/>
      <c r="Q9" s="459"/>
      <c r="R9" s="460">
        <v>1542</v>
      </c>
      <c r="S9" s="461"/>
      <c r="T9" s="461"/>
      <c r="U9" s="461"/>
      <c r="V9" s="462"/>
      <c r="W9" s="370" t="s">
        <v>113</v>
      </c>
      <c r="X9" s="371"/>
      <c r="Y9" s="371"/>
      <c r="Z9" s="371"/>
      <c r="AA9" s="371"/>
      <c r="AB9" s="371"/>
      <c r="AC9" s="371"/>
      <c r="AD9" s="371"/>
      <c r="AE9" s="371"/>
      <c r="AF9" s="371"/>
      <c r="AG9" s="371"/>
      <c r="AH9" s="371"/>
      <c r="AI9" s="371"/>
      <c r="AJ9" s="371"/>
      <c r="AK9" s="371"/>
      <c r="AL9" s="372"/>
      <c r="AM9" s="442" t="s">
        <v>114</v>
      </c>
      <c r="AN9" s="443"/>
      <c r="AO9" s="443"/>
      <c r="AP9" s="443"/>
      <c r="AQ9" s="443"/>
      <c r="AR9" s="443"/>
      <c r="AS9" s="443"/>
      <c r="AT9" s="444"/>
      <c r="AU9" s="445" t="s">
        <v>115</v>
      </c>
      <c r="AV9" s="446"/>
      <c r="AW9" s="446"/>
      <c r="AX9" s="446"/>
      <c r="AY9" s="447" t="s">
        <v>116</v>
      </c>
      <c r="AZ9" s="448"/>
      <c r="BA9" s="448"/>
      <c r="BB9" s="448"/>
      <c r="BC9" s="448"/>
      <c r="BD9" s="448"/>
      <c r="BE9" s="448"/>
      <c r="BF9" s="448"/>
      <c r="BG9" s="448"/>
      <c r="BH9" s="448"/>
      <c r="BI9" s="448"/>
      <c r="BJ9" s="448"/>
      <c r="BK9" s="448"/>
      <c r="BL9" s="448"/>
      <c r="BM9" s="449"/>
      <c r="BN9" s="413">
        <v>35973</v>
      </c>
      <c r="BO9" s="414"/>
      <c r="BP9" s="414"/>
      <c r="BQ9" s="414"/>
      <c r="BR9" s="414"/>
      <c r="BS9" s="414"/>
      <c r="BT9" s="414"/>
      <c r="BU9" s="415"/>
      <c r="BV9" s="413">
        <v>-4221</v>
      </c>
      <c r="BW9" s="414"/>
      <c r="BX9" s="414"/>
      <c r="BY9" s="414"/>
      <c r="BZ9" s="414"/>
      <c r="CA9" s="414"/>
      <c r="CB9" s="414"/>
      <c r="CC9" s="415"/>
      <c r="CD9" s="416" t="s">
        <v>117</v>
      </c>
      <c r="CE9" s="417"/>
      <c r="CF9" s="417"/>
      <c r="CG9" s="417"/>
      <c r="CH9" s="417"/>
      <c r="CI9" s="417"/>
      <c r="CJ9" s="417"/>
      <c r="CK9" s="417"/>
      <c r="CL9" s="417"/>
      <c r="CM9" s="417"/>
      <c r="CN9" s="417"/>
      <c r="CO9" s="417"/>
      <c r="CP9" s="417"/>
      <c r="CQ9" s="417"/>
      <c r="CR9" s="417"/>
      <c r="CS9" s="418"/>
      <c r="CT9" s="410">
        <v>15.5</v>
      </c>
      <c r="CU9" s="411"/>
      <c r="CV9" s="411"/>
      <c r="CW9" s="411"/>
      <c r="CX9" s="411"/>
      <c r="CY9" s="411"/>
      <c r="CZ9" s="411"/>
      <c r="DA9" s="412"/>
      <c r="DB9" s="410">
        <v>16.3</v>
      </c>
      <c r="DC9" s="411"/>
      <c r="DD9" s="411"/>
      <c r="DE9" s="411"/>
      <c r="DF9" s="411"/>
      <c r="DG9" s="411"/>
      <c r="DH9" s="411"/>
      <c r="DI9" s="412"/>
    </row>
    <row r="10" spans="1:119" ht="18.75" customHeight="1" thickBot="1" x14ac:dyDescent="0.2">
      <c r="A10" s="168"/>
      <c r="B10" s="407"/>
      <c r="C10" s="408"/>
      <c r="D10" s="408"/>
      <c r="E10" s="408"/>
      <c r="F10" s="408"/>
      <c r="G10" s="408"/>
      <c r="H10" s="408"/>
      <c r="I10" s="408"/>
      <c r="J10" s="408"/>
      <c r="K10" s="456"/>
      <c r="L10" s="463" t="s">
        <v>118</v>
      </c>
      <c r="M10" s="443"/>
      <c r="N10" s="443"/>
      <c r="O10" s="443"/>
      <c r="P10" s="443"/>
      <c r="Q10" s="444"/>
      <c r="R10" s="464">
        <v>1702</v>
      </c>
      <c r="S10" s="465"/>
      <c r="T10" s="465"/>
      <c r="U10" s="465"/>
      <c r="V10" s="466"/>
      <c r="W10" s="401"/>
      <c r="X10" s="402"/>
      <c r="Y10" s="402"/>
      <c r="Z10" s="402"/>
      <c r="AA10" s="402"/>
      <c r="AB10" s="402"/>
      <c r="AC10" s="402"/>
      <c r="AD10" s="402"/>
      <c r="AE10" s="402"/>
      <c r="AF10" s="402"/>
      <c r="AG10" s="402"/>
      <c r="AH10" s="402"/>
      <c r="AI10" s="402"/>
      <c r="AJ10" s="402"/>
      <c r="AK10" s="402"/>
      <c r="AL10" s="405"/>
      <c r="AM10" s="442" t="s">
        <v>119</v>
      </c>
      <c r="AN10" s="443"/>
      <c r="AO10" s="443"/>
      <c r="AP10" s="443"/>
      <c r="AQ10" s="443"/>
      <c r="AR10" s="443"/>
      <c r="AS10" s="443"/>
      <c r="AT10" s="444"/>
      <c r="AU10" s="445" t="s">
        <v>120</v>
      </c>
      <c r="AV10" s="446"/>
      <c r="AW10" s="446"/>
      <c r="AX10" s="446"/>
      <c r="AY10" s="447" t="s">
        <v>121</v>
      </c>
      <c r="AZ10" s="448"/>
      <c r="BA10" s="448"/>
      <c r="BB10" s="448"/>
      <c r="BC10" s="448"/>
      <c r="BD10" s="448"/>
      <c r="BE10" s="448"/>
      <c r="BF10" s="448"/>
      <c r="BG10" s="448"/>
      <c r="BH10" s="448"/>
      <c r="BI10" s="448"/>
      <c r="BJ10" s="448"/>
      <c r="BK10" s="448"/>
      <c r="BL10" s="448"/>
      <c r="BM10" s="449"/>
      <c r="BN10" s="413">
        <v>252711</v>
      </c>
      <c r="BO10" s="414"/>
      <c r="BP10" s="414"/>
      <c r="BQ10" s="414"/>
      <c r="BR10" s="414"/>
      <c r="BS10" s="414"/>
      <c r="BT10" s="414"/>
      <c r="BU10" s="415"/>
      <c r="BV10" s="413">
        <v>91433</v>
      </c>
      <c r="BW10" s="414"/>
      <c r="BX10" s="414"/>
      <c r="BY10" s="414"/>
      <c r="BZ10" s="414"/>
      <c r="CA10" s="414"/>
      <c r="CB10" s="414"/>
      <c r="CC10" s="415"/>
      <c r="CD10" s="171" t="s">
        <v>122</v>
      </c>
      <c r="CE10" s="172"/>
      <c r="CF10" s="172"/>
      <c r="CG10" s="172"/>
      <c r="CH10" s="172"/>
      <c r="CI10" s="172"/>
      <c r="CJ10" s="172"/>
      <c r="CK10" s="172"/>
      <c r="CL10" s="172"/>
      <c r="CM10" s="172"/>
      <c r="CN10" s="172"/>
      <c r="CO10" s="172"/>
      <c r="CP10" s="172"/>
      <c r="CQ10" s="172"/>
      <c r="CR10" s="172"/>
      <c r="CS10" s="173"/>
      <c r="CT10" s="174"/>
      <c r="CU10" s="175"/>
      <c r="CV10" s="175"/>
      <c r="CW10" s="175"/>
      <c r="CX10" s="175"/>
      <c r="CY10" s="175"/>
      <c r="CZ10" s="175"/>
      <c r="DA10" s="176"/>
      <c r="DB10" s="174"/>
      <c r="DC10" s="175"/>
      <c r="DD10" s="175"/>
      <c r="DE10" s="175"/>
      <c r="DF10" s="175"/>
      <c r="DG10" s="175"/>
      <c r="DH10" s="175"/>
      <c r="DI10" s="176"/>
    </row>
    <row r="11" spans="1:119" ht="18.75" customHeight="1" thickBot="1" x14ac:dyDescent="0.2">
      <c r="A11" s="168"/>
      <c r="B11" s="407"/>
      <c r="C11" s="408"/>
      <c r="D11" s="408"/>
      <c r="E11" s="408"/>
      <c r="F11" s="408"/>
      <c r="G11" s="408"/>
      <c r="H11" s="408"/>
      <c r="I11" s="408"/>
      <c r="J11" s="408"/>
      <c r="K11" s="456"/>
      <c r="L11" s="467" t="s">
        <v>123</v>
      </c>
      <c r="M11" s="468"/>
      <c r="N11" s="468"/>
      <c r="O11" s="468"/>
      <c r="P11" s="468"/>
      <c r="Q11" s="469"/>
      <c r="R11" s="470" t="s">
        <v>124</v>
      </c>
      <c r="S11" s="471"/>
      <c r="T11" s="471"/>
      <c r="U11" s="471"/>
      <c r="V11" s="472"/>
      <c r="W11" s="401"/>
      <c r="X11" s="402"/>
      <c r="Y11" s="402"/>
      <c r="Z11" s="402"/>
      <c r="AA11" s="402"/>
      <c r="AB11" s="402"/>
      <c r="AC11" s="402"/>
      <c r="AD11" s="402"/>
      <c r="AE11" s="402"/>
      <c r="AF11" s="402"/>
      <c r="AG11" s="402"/>
      <c r="AH11" s="402"/>
      <c r="AI11" s="402"/>
      <c r="AJ11" s="402"/>
      <c r="AK11" s="402"/>
      <c r="AL11" s="405"/>
      <c r="AM11" s="442" t="s">
        <v>125</v>
      </c>
      <c r="AN11" s="443"/>
      <c r="AO11" s="443"/>
      <c r="AP11" s="443"/>
      <c r="AQ11" s="443"/>
      <c r="AR11" s="443"/>
      <c r="AS11" s="443"/>
      <c r="AT11" s="444"/>
      <c r="AU11" s="445" t="s">
        <v>115</v>
      </c>
      <c r="AV11" s="446"/>
      <c r="AW11" s="446"/>
      <c r="AX11" s="446"/>
      <c r="AY11" s="447" t="s">
        <v>126</v>
      </c>
      <c r="AZ11" s="448"/>
      <c r="BA11" s="448"/>
      <c r="BB11" s="448"/>
      <c r="BC11" s="448"/>
      <c r="BD11" s="448"/>
      <c r="BE11" s="448"/>
      <c r="BF11" s="448"/>
      <c r="BG11" s="448"/>
      <c r="BH11" s="448"/>
      <c r="BI11" s="448"/>
      <c r="BJ11" s="448"/>
      <c r="BK11" s="448"/>
      <c r="BL11" s="448"/>
      <c r="BM11" s="449"/>
      <c r="BN11" s="413">
        <v>33314</v>
      </c>
      <c r="BO11" s="414"/>
      <c r="BP11" s="414"/>
      <c r="BQ11" s="414"/>
      <c r="BR11" s="414"/>
      <c r="BS11" s="414"/>
      <c r="BT11" s="414"/>
      <c r="BU11" s="415"/>
      <c r="BV11" s="413">
        <v>0</v>
      </c>
      <c r="BW11" s="414"/>
      <c r="BX11" s="414"/>
      <c r="BY11" s="414"/>
      <c r="BZ11" s="414"/>
      <c r="CA11" s="414"/>
      <c r="CB11" s="414"/>
      <c r="CC11" s="415"/>
      <c r="CD11" s="416" t="s">
        <v>127</v>
      </c>
      <c r="CE11" s="417"/>
      <c r="CF11" s="417"/>
      <c r="CG11" s="417"/>
      <c r="CH11" s="417"/>
      <c r="CI11" s="417"/>
      <c r="CJ11" s="417"/>
      <c r="CK11" s="417"/>
      <c r="CL11" s="417"/>
      <c r="CM11" s="417"/>
      <c r="CN11" s="417"/>
      <c r="CO11" s="417"/>
      <c r="CP11" s="417"/>
      <c r="CQ11" s="417"/>
      <c r="CR11" s="417"/>
      <c r="CS11" s="418"/>
      <c r="CT11" s="453" t="s">
        <v>128</v>
      </c>
      <c r="CU11" s="454"/>
      <c r="CV11" s="454"/>
      <c r="CW11" s="454"/>
      <c r="CX11" s="454"/>
      <c r="CY11" s="454"/>
      <c r="CZ11" s="454"/>
      <c r="DA11" s="455"/>
      <c r="DB11" s="453" t="s">
        <v>129</v>
      </c>
      <c r="DC11" s="454"/>
      <c r="DD11" s="454"/>
      <c r="DE11" s="454"/>
      <c r="DF11" s="454"/>
      <c r="DG11" s="454"/>
      <c r="DH11" s="454"/>
      <c r="DI11" s="455"/>
    </row>
    <row r="12" spans="1:119" ht="18.75" customHeight="1" x14ac:dyDescent="0.15">
      <c r="A12" s="168"/>
      <c r="B12" s="473" t="s">
        <v>130</v>
      </c>
      <c r="C12" s="474"/>
      <c r="D12" s="474"/>
      <c r="E12" s="474"/>
      <c r="F12" s="474"/>
      <c r="G12" s="474"/>
      <c r="H12" s="474"/>
      <c r="I12" s="474"/>
      <c r="J12" s="474"/>
      <c r="K12" s="475"/>
      <c r="L12" s="482" t="s">
        <v>131</v>
      </c>
      <c r="M12" s="483"/>
      <c r="N12" s="483"/>
      <c r="O12" s="483"/>
      <c r="P12" s="483"/>
      <c r="Q12" s="484"/>
      <c r="R12" s="485">
        <v>1558</v>
      </c>
      <c r="S12" s="486"/>
      <c r="T12" s="486"/>
      <c r="U12" s="486"/>
      <c r="V12" s="487"/>
      <c r="W12" s="488" t="s">
        <v>1</v>
      </c>
      <c r="X12" s="446"/>
      <c r="Y12" s="446"/>
      <c r="Z12" s="446"/>
      <c r="AA12" s="446"/>
      <c r="AB12" s="489"/>
      <c r="AC12" s="490" t="s">
        <v>132</v>
      </c>
      <c r="AD12" s="491"/>
      <c r="AE12" s="491"/>
      <c r="AF12" s="491"/>
      <c r="AG12" s="492"/>
      <c r="AH12" s="490" t="s">
        <v>133</v>
      </c>
      <c r="AI12" s="491"/>
      <c r="AJ12" s="491"/>
      <c r="AK12" s="491"/>
      <c r="AL12" s="493"/>
      <c r="AM12" s="442" t="s">
        <v>134</v>
      </c>
      <c r="AN12" s="443"/>
      <c r="AO12" s="443"/>
      <c r="AP12" s="443"/>
      <c r="AQ12" s="443"/>
      <c r="AR12" s="443"/>
      <c r="AS12" s="443"/>
      <c r="AT12" s="444"/>
      <c r="AU12" s="445" t="s">
        <v>108</v>
      </c>
      <c r="AV12" s="446"/>
      <c r="AW12" s="446"/>
      <c r="AX12" s="446"/>
      <c r="AY12" s="447" t="s">
        <v>135</v>
      </c>
      <c r="AZ12" s="448"/>
      <c r="BA12" s="448"/>
      <c r="BB12" s="448"/>
      <c r="BC12" s="448"/>
      <c r="BD12" s="448"/>
      <c r="BE12" s="448"/>
      <c r="BF12" s="448"/>
      <c r="BG12" s="448"/>
      <c r="BH12" s="448"/>
      <c r="BI12" s="448"/>
      <c r="BJ12" s="448"/>
      <c r="BK12" s="448"/>
      <c r="BL12" s="448"/>
      <c r="BM12" s="449"/>
      <c r="BN12" s="413">
        <v>0</v>
      </c>
      <c r="BO12" s="414"/>
      <c r="BP12" s="414"/>
      <c r="BQ12" s="414"/>
      <c r="BR12" s="414"/>
      <c r="BS12" s="414"/>
      <c r="BT12" s="414"/>
      <c r="BU12" s="415"/>
      <c r="BV12" s="413">
        <v>0</v>
      </c>
      <c r="BW12" s="414"/>
      <c r="BX12" s="414"/>
      <c r="BY12" s="414"/>
      <c r="BZ12" s="414"/>
      <c r="CA12" s="414"/>
      <c r="CB12" s="414"/>
      <c r="CC12" s="415"/>
      <c r="CD12" s="416" t="s">
        <v>136</v>
      </c>
      <c r="CE12" s="417"/>
      <c r="CF12" s="417"/>
      <c r="CG12" s="417"/>
      <c r="CH12" s="417"/>
      <c r="CI12" s="417"/>
      <c r="CJ12" s="417"/>
      <c r="CK12" s="417"/>
      <c r="CL12" s="417"/>
      <c r="CM12" s="417"/>
      <c r="CN12" s="417"/>
      <c r="CO12" s="417"/>
      <c r="CP12" s="417"/>
      <c r="CQ12" s="417"/>
      <c r="CR12" s="417"/>
      <c r="CS12" s="418"/>
      <c r="CT12" s="453" t="s">
        <v>137</v>
      </c>
      <c r="CU12" s="454"/>
      <c r="CV12" s="454"/>
      <c r="CW12" s="454"/>
      <c r="CX12" s="454"/>
      <c r="CY12" s="454"/>
      <c r="CZ12" s="454"/>
      <c r="DA12" s="455"/>
      <c r="DB12" s="453" t="s">
        <v>137</v>
      </c>
      <c r="DC12" s="454"/>
      <c r="DD12" s="454"/>
      <c r="DE12" s="454"/>
      <c r="DF12" s="454"/>
      <c r="DG12" s="454"/>
      <c r="DH12" s="454"/>
      <c r="DI12" s="455"/>
    </row>
    <row r="13" spans="1:119" ht="18.75" customHeight="1" x14ac:dyDescent="0.15">
      <c r="A13" s="168"/>
      <c r="B13" s="476"/>
      <c r="C13" s="477"/>
      <c r="D13" s="477"/>
      <c r="E13" s="477"/>
      <c r="F13" s="477"/>
      <c r="G13" s="477"/>
      <c r="H13" s="477"/>
      <c r="I13" s="477"/>
      <c r="J13" s="477"/>
      <c r="K13" s="478"/>
      <c r="L13" s="177"/>
      <c r="M13" s="504" t="s">
        <v>138</v>
      </c>
      <c r="N13" s="505"/>
      <c r="O13" s="505"/>
      <c r="P13" s="505"/>
      <c r="Q13" s="506"/>
      <c r="R13" s="497">
        <v>1528</v>
      </c>
      <c r="S13" s="498"/>
      <c r="T13" s="498"/>
      <c r="U13" s="498"/>
      <c r="V13" s="499"/>
      <c r="W13" s="429" t="s">
        <v>139</v>
      </c>
      <c r="X13" s="430"/>
      <c r="Y13" s="430"/>
      <c r="Z13" s="430"/>
      <c r="AA13" s="430"/>
      <c r="AB13" s="420"/>
      <c r="AC13" s="464">
        <v>128</v>
      </c>
      <c r="AD13" s="465"/>
      <c r="AE13" s="465"/>
      <c r="AF13" s="465"/>
      <c r="AG13" s="507"/>
      <c r="AH13" s="464">
        <v>187</v>
      </c>
      <c r="AI13" s="465"/>
      <c r="AJ13" s="465"/>
      <c r="AK13" s="465"/>
      <c r="AL13" s="466"/>
      <c r="AM13" s="442" t="s">
        <v>140</v>
      </c>
      <c r="AN13" s="443"/>
      <c r="AO13" s="443"/>
      <c r="AP13" s="443"/>
      <c r="AQ13" s="443"/>
      <c r="AR13" s="443"/>
      <c r="AS13" s="443"/>
      <c r="AT13" s="444"/>
      <c r="AU13" s="445" t="s">
        <v>141</v>
      </c>
      <c r="AV13" s="446"/>
      <c r="AW13" s="446"/>
      <c r="AX13" s="446"/>
      <c r="AY13" s="447" t="s">
        <v>142</v>
      </c>
      <c r="AZ13" s="448"/>
      <c r="BA13" s="448"/>
      <c r="BB13" s="448"/>
      <c r="BC13" s="448"/>
      <c r="BD13" s="448"/>
      <c r="BE13" s="448"/>
      <c r="BF13" s="448"/>
      <c r="BG13" s="448"/>
      <c r="BH13" s="448"/>
      <c r="BI13" s="448"/>
      <c r="BJ13" s="448"/>
      <c r="BK13" s="448"/>
      <c r="BL13" s="448"/>
      <c r="BM13" s="449"/>
      <c r="BN13" s="413">
        <v>321998</v>
      </c>
      <c r="BO13" s="414"/>
      <c r="BP13" s="414"/>
      <c r="BQ13" s="414"/>
      <c r="BR13" s="414"/>
      <c r="BS13" s="414"/>
      <c r="BT13" s="414"/>
      <c r="BU13" s="415"/>
      <c r="BV13" s="413">
        <v>87212</v>
      </c>
      <c r="BW13" s="414"/>
      <c r="BX13" s="414"/>
      <c r="BY13" s="414"/>
      <c r="BZ13" s="414"/>
      <c r="CA13" s="414"/>
      <c r="CB13" s="414"/>
      <c r="CC13" s="415"/>
      <c r="CD13" s="416" t="s">
        <v>143</v>
      </c>
      <c r="CE13" s="417"/>
      <c r="CF13" s="417"/>
      <c r="CG13" s="417"/>
      <c r="CH13" s="417"/>
      <c r="CI13" s="417"/>
      <c r="CJ13" s="417"/>
      <c r="CK13" s="417"/>
      <c r="CL13" s="417"/>
      <c r="CM13" s="417"/>
      <c r="CN13" s="417"/>
      <c r="CO13" s="417"/>
      <c r="CP13" s="417"/>
      <c r="CQ13" s="417"/>
      <c r="CR13" s="417"/>
      <c r="CS13" s="418"/>
      <c r="CT13" s="410">
        <v>7.1</v>
      </c>
      <c r="CU13" s="411"/>
      <c r="CV13" s="411"/>
      <c r="CW13" s="411"/>
      <c r="CX13" s="411"/>
      <c r="CY13" s="411"/>
      <c r="CZ13" s="411"/>
      <c r="DA13" s="412"/>
      <c r="DB13" s="410">
        <v>7.9</v>
      </c>
      <c r="DC13" s="411"/>
      <c r="DD13" s="411"/>
      <c r="DE13" s="411"/>
      <c r="DF13" s="411"/>
      <c r="DG13" s="411"/>
      <c r="DH13" s="411"/>
      <c r="DI13" s="412"/>
    </row>
    <row r="14" spans="1:119" ht="18.75" customHeight="1" thickBot="1" x14ac:dyDescent="0.2">
      <c r="A14" s="168"/>
      <c r="B14" s="476"/>
      <c r="C14" s="477"/>
      <c r="D14" s="477"/>
      <c r="E14" s="477"/>
      <c r="F14" s="477"/>
      <c r="G14" s="477"/>
      <c r="H14" s="477"/>
      <c r="I14" s="477"/>
      <c r="J14" s="477"/>
      <c r="K14" s="478"/>
      <c r="L14" s="494" t="s">
        <v>144</v>
      </c>
      <c r="M14" s="495"/>
      <c r="N14" s="495"/>
      <c r="O14" s="495"/>
      <c r="P14" s="495"/>
      <c r="Q14" s="496"/>
      <c r="R14" s="497">
        <v>1586</v>
      </c>
      <c r="S14" s="498"/>
      <c r="T14" s="498"/>
      <c r="U14" s="498"/>
      <c r="V14" s="499"/>
      <c r="W14" s="403"/>
      <c r="X14" s="404"/>
      <c r="Y14" s="404"/>
      <c r="Z14" s="404"/>
      <c r="AA14" s="404"/>
      <c r="AB14" s="393"/>
      <c r="AC14" s="500">
        <v>15.7</v>
      </c>
      <c r="AD14" s="501"/>
      <c r="AE14" s="501"/>
      <c r="AF14" s="501"/>
      <c r="AG14" s="502"/>
      <c r="AH14" s="500">
        <v>20.100000000000001</v>
      </c>
      <c r="AI14" s="501"/>
      <c r="AJ14" s="501"/>
      <c r="AK14" s="501"/>
      <c r="AL14" s="503"/>
      <c r="AM14" s="442"/>
      <c r="AN14" s="443"/>
      <c r="AO14" s="443"/>
      <c r="AP14" s="443"/>
      <c r="AQ14" s="443"/>
      <c r="AR14" s="443"/>
      <c r="AS14" s="443"/>
      <c r="AT14" s="444"/>
      <c r="AU14" s="445"/>
      <c r="AV14" s="446"/>
      <c r="AW14" s="446"/>
      <c r="AX14" s="446"/>
      <c r="AY14" s="447"/>
      <c r="AZ14" s="448"/>
      <c r="BA14" s="448"/>
      <c r="BB14" s="448"/>
      <c r="BC14" s="448"/>
      <c r="BD14" s="448"/>
      <c r="BE14" s="448"/>
      <c r="BF14" s="448"/>
      <c r="BG14" s="448"/>
      <c r="BH14" s="448"/>
      <c r="BI14" s="448"/>
      <c r="BJ14" s="448"/>
      <c r="BK14" s="448"/>
      <c r="BL14" s="448"/>
      <c r="BM14" s="449"/>
      <c r="BN14" s="413"/>
      <c r="BO14" s="414"/>
      <c r="BP14" s="414"/>
      <c r="BQ14" s="414"/>
      <c r="BR14" s="414"/>
      <c r="BS14" s="414"/>
      <c r="BT14" s="414"/>
      <c r="BU14" s="415"/>
      <c r="BV14" s="413"/>
      <c r="BW14" s="414"/>
      <c r="BX14" s="414"/>
      <c r="BY14" s="414"/>
      <c r="BZ14" s="414"/>
      <c r="CA14" s="414"/>
      <c r="CB14" s="414"/>
      <c r="CC14" s="415"/>
      <c r="CD14" s="508" t="s">
        <v>145</v>
      </c>
      <c r="CE14" s="509"/>
      <c r="CF14" s="509"/>
      <c r="CG14" s="509"/>
      <c r="CH14" s="509"/>
      <c r="CI14" s="509"/>
      <c r="CJ14" s="509"/>
      <c r="CK14" s="509"/>
      <c r="CL14" s="509"/>
      <c r="CM14" s="509"/>
      <c r="CN14" s="509"/>
      <c r="CO14" s="509"/>
      <c r="CP14" s="509"/>
      <c r="CQ14" s="509"/>
      <c r="CR14" s="509"/>
      <c r="CS14" s="510"/>
      <c r="CT14" s="511" t="s">
        <v>137</v>
      </c>
      <c r="CU14" s="512"/>
      <c r="CV14" s="512"/>
      <c r="CW14" s="512"/>
      <c r="CX14" s="512"/>
      <c r="CY14" s="512"/>
      <c r="CZ14" s="512"/>
      <c r="DA14" s="513"/>
      <c r="DB14" s="511" t="s">
        <v>128</v>
      </c>
      <c r="DC14" s="512"/>
      <c r="DD14" s="512"/>
      <c r="DE14" s="512"/>
      <c r="DF14" s="512"/>
      <c r="DG14" s="512"/>
      <c r="DH14" s="512"/>
      <c r="DI14" s="513"/>
    </row>
    <row r="15" spans="1:119" ht="18.75" customHeight="1" x14ac:dyDescent="0.15">
      <c r="A15" s="168"/>
      <c r="B15" s="476"/>
      <c r="C15" s="477"/>
      <c r="D15" s="477"/>
      <c r="E15" s="477"/>
      <c r="F15" s="477"/>
      <c r="G15" s="477"/>
      <c r="H15" s="477"/>
      <c r="I15" s="477"/>
      <c r="J15" s="477"/>
      <c r="K15" s="478"/>
      <c r="L15" s="177"/>
      <c r="M15" s="504" t="s">
        <v>146</v>
      </c>
      <c r="N15" s="505"/>
      <c r="O15" s="505"/>
      <c r="P15" s="505"/>
      <c r="Q15" s="506"/>
      <c r="R15" s="497">
        <v>1560</v>
      </c>
      <c r="S15" s="498"/>
      <c r="T15" s="498"/>
      <c r="U15" s="498"/>
      <c r="V15" s="499"/>
      <c r="W15" s="429" t="s">
        <v>147</v>
      </c>
      <c r="X15" s="430"/>
      <c r="Y15" s="430"/>
      <c r="Z15" s="430"/>
      <c r="AA15" s="430"/>
      <c r="AB15" s="420"/>
      <c r="AC15" s="464">
        <v>248</v>
      </c>
      <c r="AD15" s="465"/>
      <c r="AE15" s="465"/>
      <c r="AF15" s="465"/>
      <c r="AG15" s="507"/>
      <c r="AH15" s="464">
        <v>265</v>
      </c>
      <c r="AI15" s="465"/>
      <c r="AJ15" s="465"/>
      <c r="AK15" s="465"/>
      <c r="AL15" s="466"/>
      <c r="AM15" s="442"/>
      <c r="AN15" s="443"/>
      <c r="AO15" s="443"/>
      <c r="AP15" s="443"/>
      <c r="AQ15" s="443"/>
      <c r="AR15" s="443"/>
      <c r="AS15" s="443"/>
      <c r="AT15" s="444"/>
      <c r="AU15" s="445"/>
      <c r="AV15" s="446"/>
      <c r="AW15" s="446"/>
      <c r="AX15" s="446"/>
      <c r="AY15" s="373" t="s">
        <v>148</v>
      </c>
      <c r="AZ15" s="374"/>
      <c r="BA15" s="374"/>
      <c r="BB15" s="374"/>
      <c r="BC15" s="374"/>
      <c r="BD15" s="374"/>
      <c r="BE15" s="374"/>
      <c r="BF15" s="374"/>
      <c r="BG15" s="374"/>
      <c r="BH15" s="374"/>
      <c r="BI15" s="374"/>
      <c r="BJ15" s="374"/>
      <c r="BK15" s="374"/>
      <c r="BL15" s="374"/>
      <c r="BM15" s="375"/>
      <c r="BN15" s="376">
        <v>195313</v>
      </c>
      <c r="BO15" s="377"/>
      <c r="BP15" s="377"/>
      <c r="BQ15" s="377"/>
      <c r="BR15" s="377"/>
      <c r="BS15" s="377"/>
      <c r="BT15" s="377"/>
      <c r="BU15" s="378"/>
      <c r="BV15" s="376">
        <v>200870</v>
      </c>
      <c r="BW15" s="377"/>
      <c r="BX15" s="377"/>
      <c r="BY15" s="377"/>
      <c r="BZ15" s="377"/>
      <c r="CA15" s="377"/>
      <c r="CB15" s="377"/>
      <c r="CC15" s="378"/>
      <c r="CD15" s="514" t="s">
        <v>149</v>
      </c>
      <c r="CE15" s="515"/>
      <c r="CF15" s="515"/>
      <c r="CG15" s="515"/>
      <c r="CH15" s="515"/>
      <c r="CI15" s="515"/>
      <c r="CJ15" s="515"/>
      <c r="CK15" s="515"/>
      <c r="CL15" s="515"/>
      <c r="CM15" s="515"/>
      <c r="CN15" s="515"/>
      <c r="CO15" s="515"/>
      <c r="CP15" s="515"/>
      <c r="CQ15" s="515"/>
      <c r="CR15" s="515"/>
      <c r="CS15" s="516"/>
      <c r="CT15" s="178"/>
      <c r="CU15" s="179"/>
      <c r="CV15" s="179"/>
      <c r="CW15" s="179"/>
      <c r="CX15" s="179"/>
      <c r="CY15" s="179"/>
      <c r="CZ15" s="179"/>
      <c r="DA15" s="180"/>
      <c r="DB15" s="178"/>
      <c r="DC15" s="179"/>
      <c r="DD15" s="179"/>
      <c r="DE15" s="179"/>
      <c r="DF15" s="179"/>
      <c r="DG15" s="179"/>
      <c r="DH15" s="179"/>
      <c r="DI15" s="180"/>
    </row>
    <row r="16" spans="1:119" ht="18.75" customHeight="1" x14ac:dyDescent="0.15">
      <c r="A16" s="168"/>
      <c r="B16" s="476"/>
      <c r="C16" s="477"/>
      <c r="D16" s="477"/>
      <c r="E16" s="477"/>
      <c r="F16" s="477"/>
      <c r="G16" s="477"/>
      <c r="H16" s="477"/>
      <c r="I16" s="477"/>
      <c r="J16" s="477"/>
      <c r="K16" s="478"/>
      <c r="L16" s="494" t="s">
        <v>150</v>
      </c>
      <c r="M16" s="517"/>
      <c r="N16" s="517"/>
      <c r="O16" s="517"/>
      <c r="P16" s="517"/>
      <c r="Q16" s="518"/>
      <c r="R16" s="519" t="s">
        <v>151</v>
      </c>
      <c r="S16" s="520"/>
      <c r="T16" s="520"/>
      <c r="U16" s="520"/>
      <c r="V16" s="521"/>
      <c r="W16" s="403"/>
      <c r="X16" s="404"/>
      <c r="Y16" s="404"/>
      <c r="Z16" s="404"/>
      <c r="AA16" s="404"/>
      <c r="AB16" s="393"/>
      <c r="AC16" s="500">
        <v>30.4</v>
      </c>
      <c r="AD16" s="501"/>
      <c r="AE16" s="501"/>
      <c r="AF16" s="501"/>
      <c r="AG16" s="502"/>
      <c r="AH16" s="500">
        <v>28.5</v>
      </c>
      <c r="AI16" s="501"/>
      <c r="AJ16" s="501"/>
      <c r="AK16" s="501"/>
      <c r="AL16" s="503"/>
      <c r="AM16" s="442"/>
      <c r="AN16" s="443"/>
      <c r="AO16" s="443"/>
      <c r="AP16" s="443"/>
      <c r="AQ16" s="443"/>
      <c r="AR16" s="443"/>
      <c r="AS16" s="443"/>
      <c r="AT16" s="444"/>
      <c r="AU16" s="445"/>
      <c r="AV16" s="446"/>
      <c r="AW16" s="446"/>
      <c r="AX16" s="446"/>
      <c r="AY16" s="447" t="s">
        <v>152</v>
      </c>
      <c r="AZ16" s="448"/>
      <c r="BA16" s="448"/>
      <c r="BB16" s="448"/>
      <c r="BC16" s="448"/>
      <c r="BD16" s="448"/>
      <c r="BE16" s="448"/>
      <c r="BF16" s="448"/>
      <c r="BG16" s="448"/>
      <c r="BH16" s="448"/>
      <c r="BI16" s="448"/>
      <c r="BJ16" s="448"/>
      <c r="BK16" s="448"/>
      <c r="BL16" s="448"/>
      <c r="BM16" s="449"/>
      <c r="BN16" s="413">
        <v>1384524</v>
      </c>
      <c r="BO16" s="414"/>
      <c r="BP16" s="414"/>
      <c r="BQ16" s="414"/>
      <c r="BR16" s="414"/>
      <c r="BS16" s="414"/>
      <c r="BT16" s="414"/>
      <c r="BU16" s="415"/>
      <c r="BV16" s="413">
        <v>1246111</v>
      </c>
      <c r="BW16" s="414"/>
      <c r="BX16" s="414"/>
      <c r="BY16" s="414"/>
      <c r="BZ16" s="414"/>
      <c r="CA16" s="414"/>
      <c r="CB16" s="414"/>
      <c r="CC16" s="415"/>
      <c r="CD16" s="181"/>
      <c r="CE16" s="527"/>
      <c r="CF16" s="527"/>
      <c r="CG16" s="527"/>
      <c r="CH16" s="527"/>
      <c r="CI16" s="527"/>
      <c r="CJ16" s="527"/>
      <c r="CK16" s="527"/>
      <c r="CL16" s="527"/>
      <c r="CM16" s="527"/>
      <c r="CN16" s="527"/>
      <c r="CO16" s="527"/>
      <c r="CP16" s="527"/>
      <c r="CQ16" s="527"/>
      <c r="CR16" s="527"/>
      <c r="CS16" s="528"/>
      <c r="CT16" s="410"/>
      <c r="CU16" s="411"/>
      <c r="CV16" s="411"/>
      <c r="CW16" s="411"/>
      <c r="CX16" s="411"/>
      <c r="CY16" s="411"/>
      <c r="CZ16" s="411"/>
      <c r="DA16" s="412"/>
      <c r="DB16" s="410"/>
      <c r="DC16" s="411"/>
      <c r="DD16" s="411"/>
      <c r="DE16" s="411"/>
      <c r="DF16" s="411"/>
      <c r="DG16" s="411"/>
      <c r="DH16" s="411"/>
      <c r="DI16" s="412"/>
    </row>
    <row r="17" spans="1:113" ht="18.75" customHeight="1" thickBot="1" x14ac:dyDescent="0.2">
      <c r="A17" s="168"/>
      <c r="B17" s="479"/>
      <c r="C17" s="480"/>
      <c r="D17" s="480"/>
      <c r="E17" s="480"/>
      <c r="F17" s="480"/>
      <c r="G17" s="480"/>
      <c r="H17" s="480"/>
      <c r="I17" s="480"/>
      <c r="J17" s="480"/>
      <c r="K17" s="481"/>
      <c r="L17" s="182"/>
      <c r="M17" s="524" t="s">
        <v>153</v>
      </c>
      <c r="N17" s="525"/>
      <c r="O17" s="525"/>
      <c r="P17" s="525"/>
      <c r="Q17" s="526"/>
      <c r="R17" s="519" t="s">
        <v>154</v>
      </c>
      <c r="S17" s="520"/>
      <c r="T17" s="520"/>
      <c r="U17" s="520"/>
      <c r="V17" s="521"/>
      <c r="W17" s="429" t="s">
        <v>155</v>
      </c>
      <c r="X17" s="430"/>
      <c r="Y17" s="430"/>
      <c r="Z17" s="430"/>
      <c r="AA17" s="430"/>
      <c r="AB17" s="420"/>
      <c r="AC17" s="464">
        <v>439</v>
      </c>
      <c r="AD17" s="465"/>
      <c r="AE17" s="465"/>
      <c r="AF17" s="465"/>
      <c r="AG17" s="507"/>
      <c r="AH17" s="464">
        <v>478</v>
      </c>
      <c r="AI17" s="465"/>
      <c r="AJ17" s="465"/>
      <c r="AK17" s="465"/>
      <c r="AL17" s="466"/>
      <c r="AM17" s="442"/>
      <c r="AN17" s="443"/>
      <c r="AO17" s="443"/>
      <c r="AP17" s="443"/>
      <c r="AQ17" s="443"/>
      <c r="AR17" s="443"/>
      <c r="AS17" s="443"/>
      <c r="AT17" s="444"/>
      <c r="AU17" s="445"/>
      <c r="AV17" s="446"/>
      <c r="AW17" s="446"/>
      <c r="AX17" s="446"/>
      <c r="AY17" s="447" t="s">
        <v>156</v>
      </c>
      <c r="AZ17" s="448"/>
      <c r="BA17" s="448"/>
      <c r="BB17" s="448"/>
      <c r="BC17" s="448"/>
      <c r="BD17" s="448"/>
      <c r="BE17" s="448"/>
      <c r="BF17" s="448"/>
      <c r="BG17" s="448"/>
      <c r="BH17" s="448"/>
      <c r="BI17" s="448"/>
      <c r="BJ17" s="448"/>
      <c r="BK17" s="448"/>
      <c r="BL17" s="448"/>
      <c r="BM17" s="449"/>
      <c r="BN17" s="413">
        <v>237619</v>
      </c>
      <c r="BO17" s="414"/>
      <c r="BP17" s="414"/>
      <c r="BQ17" s="414"/>
      <c r="BR17" s="414"/>
      <c r="BS17" s="414"/>
      <c r="BT17" s="414"/>
      <c r="BU17" s="415"/>
      <c r="BV17" s="413">
        <v>244541</v>
      </c>
      <c r="BW17" s="414"/>
      <c r="BX17" s="414"/>
      <c r="BY17" s="414"/>
      <c r="BZ17" s="414"/>
      <c r="CA17" s="414"/>
      <c r="CB17" s="414"/>
      <c r="CC17" s="415"/>
      <c r="CD17" s="181"/>
      <c r="CE17" s="527"/>
      <c r="CF17" s="527"/>
      <c r="CG17" s="527"/>
      <c r="CH17" s="527"/>
      <c r="CI17" s="527"/>
      <c r="CJ17" s="527"/>
      <c r="CK17" s="527"/>
      <c r="CL17" s="527"/>
      <c r="CM17" s="527"/>
      <c r="CN17" s="527"/>
      <c r="CO17" s="527"/>
      <c r="CP17" s="527"/>
      <c r="CQ17" s="527"/>
      <c r="CR17" s="527"/>
      <c r="CS17" s="528"/>
      <c r="CT17" s="410"/>
      <c r="CU17" s="411"/>
      <c r="CV17" s="411"/>
      <c r="CW17" s="411"/>
      <c r="CX17" s="411"/>
      <c r="CY17" s="411"/>
      <c r="CZ17" s="411"/>
      <c r="DA17" s="412"/>
      <c r="DB17" s="410"/>
      <c r="DC17" s="411"/>
      <c r="DD17" s="411"/>
      <c r="DE17" s="411"/>
      <c r="DF17" s="411"/>
      <c r="DG17" s="411"/>
      <c r="DH17" s="411"/>
      <c r="DI17" s="412"/>
    </row>
    <row r="18" spans="1:113" ht="18.75" customHeight="1" thickBot="1" x14ac:dyDescent="0.2">
      <c r="A18" s="168"/>
      <c r="B18" s="535" t="s">
        <v>157</v>
      </c>
      <c r="C18" s="456"/>
      <c r="D18" s="456"/>
      <c r="E18" s="536"/>
      <c r="F18" s="536"/>
      <c r="G18" s="536"/>
      <c r="H18" s="536"/>
      <c r="I18" s="536"/>
      <c r="J18" s="536"/>
      <c r="K18" s="536"/>
      <c r="L18" s="537">
        <v>64.59</v>
      </c>
      <c r="M18" s="537"/>
      <c r="N18" s="537"/>
      <c r="O18" s="537"/>
      <c r="P18" s="537"/>
      <c r="Q18" s="537"/>
      <c r="R18" s="538"/>
      <c r="S18" s="538"/>
      <c r="T18" s="538"/>
      <c r="U18" s="538"/>
      <c r="V18" s="539"/>
      <c r="W18" s="431"/>
      <c r="X18" s="432"/>
      <c r="Y18" s="432"/>
      <c r="Z18" s="432"/>
      <c r="AA18" s="432"/>
      <c r="AB18" s="423"/>
      <c r="AC18" s="540">
        <v>53.9</v>
      </c>
      <c r="AD18" s="541"/>
      <c r="AE18" s="541"/>
      <c r="AF18" s="541"/>
      <c r="AG18" s="542"/>
      <c r="AH18" s="540">
        <v>51.4</v>
      </c>
      <c r="AI18" s="541"/>
      <c r="AJ18" s="541"/>
      <c r="AK18" s="541"/>
      <c r="AL18" s="543"/>
      <c r="AM18" s="442"/>
      <c r="AN18" s="443"/>
      <c r="AO18" s="443"/>
      <c r="AP18" s="443"/>
      <c r="AQ18" s="443"/>
      <c r="AR18" s="443"/>
      <c r="AS18" s="443"/>
      <c r="AT18" s="444"/>
      <c r="AU18" s="445"/>
      <c r="AV18" s="446"/>
      <c r="AW18" s="446"/>
      <c r="AX18" s="446"/>
      <c r="AY18" s="447" t="s">
        <v>158</v>
      </c>
      <c r="AZ18" s="448"/>
      <c r="BA18" s="448"/>
      <c r="BB18" s="448"/>
      <c r="BC18" s="448"/>
      <c r="BD18" s="448"/>
      <c r="BE18" s="448"/>
      <c r="BF18" s="448"/>
      <c r="BG18" s="448"/>
      <c r="BH18" s="448"/>
      <c r="BI18" s="448"/>
      <c r="BJ18" s="448"/>
      <c r="BK18" s="448"/>
      <c r="BL18" s="448"/>
      <c r="BM18" s="449"/>
      <c r="BN18" s="413">
        <v>904757</v>
      </c>
      <c r="BO18" s="414"/>
      <c r="BP18" s="414"/>
      <c r="BQ18" s="414"/>
      <c r="BR18" s="414"/>
      <c r="BS18" s="414"/>
      <c r="BT18" s="414"/>
      <c r="BU18" s="415"/>
      <c r="BV18" s="413">
        <v>933960</v>
      </c>
      <c r="BW18" s="414"/>
      <c r="BX18" s="414"/>
      <c r="BY18" s="414"/>
      <c r="BZ18" s="414"/>
      <c r="CA18" s="414"/>
      <c r="CB18" s="414"/>
      <c r="CC18" s="415"/>
      <c r="CD18" s="181"/>
      <c r="CE18" s="527"/>
      <c r="CF18" s="527"/>
      <c r="CG18" s="527"/>
      <c r="CH18" s="527"/>
      <c r="CI18" s="527"/>
      <c r="CJ18" s="527"/>
      <c r="CK18" s="527"/>
      <c r="CL18" s="527"/>
      <c r="CM18" s="527"/>
      <c r="CN18" s="527"/>
      <c r="CO18" s="527"/>
      <c r="CP18" s="527"/>
      <c r="CQ18" s="527"/>
      <c r="CR18" s="527"/>
      <c r="CS18" s="528"/>
      <c r="CT18" s="410"/>
      <c r="CU18" s="411"/>
      <c r="CV18" s="411"/>
      <c r="CW18" s="411"/>
      <c r="CX18" s="411"/>
      <c r="CY18" s="411"/>
      <c r="CZ18" s="411"/>
      <c r="DA18" s="412"/>
      <c r="DB18" s="410"/>
      <c r="DC18" s="411"/>
      <c r="DD18" s="411"/>
      <c r="DE18" s="411"/>
      <c r="DF18" s="411"/>
      <c r="DG18" s="411"/>
      <c r="DH18" s="411"/>
      <c r="DI18" s="412"/>
    </row>
    <row r="19" spans="1:113" ht="18.75" customHeight="1" thickBot="1" x14ac:dyDescent="0.2">
      <c r="A19" s="168"/>
      <c r="B19" s="535" t="s">
        <v>159</v>
      </c>
      <c r="C19" s="456"/>
      <c r="D19" s="456"/>
      <c r="E19" s="536"/>
      <c r="F19" s="536"/>
      <c r="G19" s="536"/>
      <c r="H19" s="536"/>
      <c r="I19" s="536"/>
      <c r="J19" s="536"/>
      <c r="K19" s="536"/>
      <c r="L19" s="544">
        <v>24</v>
      </c>
      <c r="M19" s="544"/>
      <c r="N19" s="544"/>
      <c r="O19" s="544"/>
      <c r="P19" s="544"/>
      <c r="Q19" s="544"/>
      <c r="R19" s="545"/>
      <c r="S19" s="545"/>
      <c r="T19" s="545"/>
      <c r="U19" s="545"/>
      <c r="V19" s="546"/>
      <c r="W19" s="370"/>
      <c r="X19" s="371"/>
      <c r="Y19" s="371"/>
      <c r="Z19" s="371"/>
      <c r="AA19" s="371"/>
      <c r="AB19" s="371"/>
      <c r="AC19" s="522"/>
      <c r="AD19" s="522"/>
      <c r="AE19" s="522"/>
      <c r="AF19" s="522"/>
      <c r="AG19" s="522"/>
      <c r="AH19" s="522"/>
      <c r="AI19" s="522"/>
      <c r="AJ19" s="522"/>
      <c r="AK19" s="522"/>
      <c r="AL19" s="523"/>
      <c r="AM19" s="442"/>
      <c r="AN19" s="443"/>
      <c r="AO19" s="443"/>
      <c r="AP19" s="443"/>
      <c r="AQ19" s="443"/>
      <c r="AR19" s="443"/>
      <c r="AS19" s="443"/>
      <c r="AT19" s="444"/>
      <c r="AU19" s="445"/>
      <c r="AV19" s="446"/>
      <c r="AW19" s="446"/>
      <c r="AX19" s="446"/>
      <c r="AY19" s="447" t="s">
        <v>160</v>
      </c>
      <c r="AZ19" s="448"/>
      <c r="BA19" s="448"/>
      <c r="BB19" s="448"/>
      <c r="BC19" s="448"/>
      <c r="BD19" s="448"/>
      <c r="BE19" s="448"/>
      <c r="BF19" s="448"/>
      <c r="BG19" s="448"/>
      <c r="BH19" s="448"/>
      <c r="BI19" s="448"/>
      <c r="BJ19" s="448"/>
      <c r="BK19" s="448"/>
      <c r="BL19" s="448"/>
      <c r="BM19" s="449"/>
      <c r="BN19" s="413">
        <v>1925803</v>
      </c>
      <c r="BO19" s="414"/>
      <c r="BP19" s="414"/>
      <c r="BQ19" s="414"/>
      <c r="BR19" s="414"/>
      <c r="BS19" s="414"/>
      <c r="BT19" s="414"/>
      <c r="BU19" s="415"/>
      <c r="BV19" s="413">
        <v>1695134</v>
      </c>
      <c r="BW19" s="414"/>
      <c r="BX19" s="414"/>
      <c r="BY19" s="414"/>
      <c r="BZ19" s="414"/>
      <c r="CA19" s="414"/>
      <c r="CB19" s="414"/>
      <c r="CC19" s="415"/>
      <c r="CD19" s="181"/>
      <c r="CE19" s="527"/>
      <c r="CF19" s="527"/>
      <c r="CG19" s="527"/>
      <c r="CH19" s="527"/>
      <c r="CI19" s="527"/>
      <c r="CJ19" s="527"/>
      <c r="CK19" s="527"/>
      <c r="CL19" s="527"/>
      <c r="CM19" s="527"/>
      <c r="CN19" s="527"/>
      <c r="CO19" s="527"/>
      <c r="CP19" s="527"/>
      <c r="CQ19" s="527"/>
      <c r="CR19" s="527"/>
      <c r="CS19" s="528"/>
      <c r="CT19" s="410"/>
      <c r="CU19" s="411"/>
      <c r="CV19" s="411"/>
      <c r="CW19" s="411"/>
      <c r="CX19" s="411"/>
      <c r="CY19" s="411"/>
      <c r="CZ19" s="411"/>
      <c r="DA19" s="412"/>
      <c r="DB19" s="410"/>
      <c r="DC19" s="411"/>
      <c r="DD19" s="411"/>
      <c r="DE19" s="411"/>
      <c r="DF19" s="411"/>
      <c r="DG19" s="411"/>
      <c r="DH19" s="411"/>
      <c r="DI19" s="412"/>
    </row>
    <row r="20" spans="1:113" ht="18.75" customHeight="1" thickBot="1" x14ac:dyDescent="0.2">
      <c r="A20" s="168"/>
      <c r="B20" s="535" t="s">
        <v>161</v>
      </c>
      <c r="C20" s="456"/>
      <c r="D20" s="456"/>
      <c r="E20" s="536"/>
      <c r="F20" s="536"/>
      <c r="G20" s="536"/>
      <c r="H20" s="536"/>
      <c r="I20" s="536"/>
      <c r="J20" s="536"/>
      <c r="K20" s="536"/>
      <c r="L20" s="544">
        <v>595</v>
      </c>
      <c r="M20" s="544"/>
      <c r="N20" s="544"/>
      <c r="O20" s="544"/>
      <c r="P20" s="544"/>
      <c r="Q20" s="544"/>
      <c r="R20" s="545"/>
      <c r="S20" s="545"/>
      <c r="T20" s="545"/>
      <c r="U20" s="545"/>
      <c r="V20" s="546"/>
      <c r="W20" s="431"/>
      <c r="X20" s="432"/>
      <c r="Y20" s="432"/>
      <c r="Z20" s="432"/>
      <c r="AA20" s="432"/>
      <c r="AB20" s="432"/>
      <c r="AC20" s="547"/>
      <c r="AD20" s="547"/>
      <c r="AE20" s="547"/>
      <c r="AF20" s="547"/>
      <c r="AG20" s="547"/>
      <c r="AH20" s="547"/>
      <c r="AI20" s="547"/>
      <c r="AJ20" s="547"/>
      <c r="AK20" s="547"/>
      <c r="AL20" s="548"/>
      <c r="AM20" s="549"/>
      <c r="AN20" s="468"/>
      <c r="AO20" s="468"/>
      <c r="AP20" s="468"/>
      <c r="AQ20" s="468"/>
      <c r="AR20" s="468"/>
      <c r="AS20" s="468"/>
      <c r="AT20" s="469"/>
      <c r="AU20" s="550"/>
      <c r="AV20" s="551"/>
      <c r="AW20" s="551"/>
      <c r="AX20" s="552"/>
      <c r="AY20" s="447"/>
      <c r="AZ20" s="448"/>
      <c r="BA20" s="448"/>
      <c r="BB20" s="448"/>
      <c r="BC20" s="448"/>
      <c r="BD20" s="448"/>
      <c r="BE20" s="448"/>
      <c r="BF20" s="448"/>
      <c r="BG20" s="448"/>
      <c r="BH20" s="448"/>
      <c r="BI20" s="448"/>
      <c r="BJ20" s="448"/>
      <c r="BK20" s="448"/>
      <c r="BL20" s="448"/>
      <c r="BM20" s="449"/>
      <c r="BN20" s="413"/>
      <c r="BO20" s="414"/>
      <c r="BP20" s="414"/>
      <c r="BQ20" s="414"/>
      <c r="BR20" s="414"/>
      <c r="BS20" s="414"/>
      <c r="BT20" s="414"/>
      <c r="BU20" s="415"/>
      <c r="BV20" s="413"/>
      <c r="BW20" s="414"/>
      <c r="BX20" s="414"/>
      <c r="BY20" s="414"/>
      <c r="BZ20" s="414"/>
      <c r="CA20" s="414"/>
      <c r="CB20" s="414"/>
      <c r="CC20" s="415"/>
      <c r="CD20" s="181"/>
      <c r="CE20" s="527"/>
      <c r="CF20" s="527"/>
      <c r="CG20" s="527"/>
      <c r="CH20" s="527"/>
      <c r="CI20" s="527"/>
      <c r="CJ20" s="527"/>
      <c r="CK20" s="527"/>
      <c r="CL20" s="527"/>
      <c r="CM20" s="527"/>
      <c r="CN20" s="527"/>
      <c r="CO20" s="527"/>
      <c r="CP20" s="527"/>
      <c r="CQ20" s="527"/>
      <c r="CR20" s="527"/>
      <c r="CS20" s="528"/>
      <c r="CT20" s="410"/>
      <c r="CU20" s="411"/>
      <c r="CV20" s="411"/>
      <c r="CW20" s="411"/>
      <c r="CX20" s="411"/>
      <c r="CY20" s="411"/>
      <c r="CZ20" s="411"/>
      <c r="DA20" s="412"/>
      <c r="DB20" s="410"/>
      <c r="DC20" s="411"/>
      <c r="DD20" s="411"/>
      <c r="DE20" s="411"/>
      <c r="DF20" s="411"/>
      <c r="DG20" s="411"/>
      <c r="DH20" s="411"/>
      <c r="DI20" s="412"/>
    </row>
    <row r="21" spans="1:113" ht="18.75" customHeight="1" thickBot="1" x14ac:dyDescent="0.2">
      <c r="A21" s="168"/>
      <c r="B21" s="553" t="s">
        <v>162</v>
      </c>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5"/>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81"/>
      <c r="CE21" s="527"/>
      <c r="CF21" s="527"/>
      <c r="CG21" s="527"/>
      <c r="CH21" s="527"/>
      <c r="CI21" s="527"/>
      <c r="CJ21" s="527"/>
      <c r="CK21" s="527"/>
      <c r="CL21" s="527"/>
      <c r="CM21" s="527"/>
      <c r="CN21" s="527"/>
      <c r="CO21" s="527"/>
      <c r="CP21" s="527"/>
      <c r="CQ21" s="527"/>
      <c r="CR21" s="527"/>
      <c r="CS21" s="528"/>
      <c r="CT21" s="410"/>
      <c r="CU21" s="411"/>
      <c r="CV21" s="411"/>
      <c r="CW21" s="411"/>
      <c r="CX21" s="411"/>
      <c r="CY21" s="411"/>
      <c r="CZ21" s="411"/>
      <c r="DA21" s="412"/>
      <c r="DB21" s="410"/>
      <c r="DC21" s="411"/>
      <c r="DD21" s="411"/>
      <c r="DE21" s="411"/>
      <c r="DF21" s="411"/>
      <c r="DG21" s="411"/>
      <c r="DH21" s="411"/>
      <c r="DI21" s="412"/>
    </row>
    <row r="22" spans="1:113" ht="18.75" customHeight="1" x14ac:dyDescent="0.15">
      <c r="A22" s="168"/>
      <c r="B22" s="583" t="s">
        <v>163</v>
      </c>
      <c r="C22" s="557"/>
      <c r="D22" s="558"/>
      <c r="E22" s="425" t="s">
        <v>1</v>
      </c>
      <c r="F22" s="430"/>
      <c r="G22" s="430"/>
      <c r="H22" s="430"/>
      <c r="I22" s="430"/>
      <c r="J22" s="430"/>
      <c r="K22" s="420"/>
      <c r="L22" s="425" t="s">
        <v>164</v>
      </c>
      <c r="M22" s="430"/>
      <c r="N22" s="430"/>
      <c r="O22" s="430"/>
      <c r="P22" s="420"/>
      <c r="Q22" s="588" t="s">
        <v>165</v>
      </c>
      <c r="R22" s="589"/>
      <c r="S22" s="589"/>
      <c r="T22" s="589"/>
      <c r="U22" s="589"/>
      <c r="V22" s="590"/>
      <c r="W22" s="556" t="s">
        <v>166</v>
      </c>
      <c r="X22" s="557"/>
      <c r="Y22" s="558"/>
      <c r="Z22" s="425" t="s">
        <v>1</v>
      </c>
      <c r="AA22" s="430"/>
      <c r="AB22" s="430"/>
      <c r="AC22" s="430"/>
      <c r="AD22" s="430"/>
      <c r="AE22" s="430"/>
      <c r="AF22" s="430"/>
      <c r="AG22" s="420"/>
      <c r="AH22" s="594" t="s">
        <v>167</v>
      </c>
      <c r="AI22" s="430"/>
      <c r="AJ22" s="430"/>
      <c r="AK22" s="430"/>
      <c r="AL22" s="420"/>
      <c r="AM22" s="594" t="s">
        <v>168</v>
      </c>
      <c r="AN22" s="595"/>
      <c r="AO22" s="595"/>
      <c r="AP22" s="595"/>
      <c r="AQ22" s="595"/>
      <c r="AR22" s="596"/>
      <c r="AS22" s="588" t="s">
        <v>165</v>
      </c>
      <c r="AT22" s="589"/>
      <c r="AU22" s="589"/>
      <c r="AV22" s="589"/>
      <c r="AW22" s="589"/>
      <c r="AX22" s="600"/>
      <c r="AY22" s="373" t="s">
        <v>169</v>
      </c>
      <c r="AZ22" s="374"/>
      <c r="BA22" s="374"/>
      <c r="BB22" s="374"/>
      <c r="BC22" s="374"/>
      <c r="BD22" s="374"/>
      <c r="BE22" s="374"/>
      <c r="BF22" s="374"/>
      <c r="BG22" s="374"/>
      <c r="BH22" s="374"/>
      <c r="BI22" s="374"/>
      <c r="BJ22" s="374"/>
      <c r="BK22" s="374"/>
      <c r="BL22" s="374"/>
      <c r="BM22" s="375"/>
      <c r="BN22" s="376">
        <v>2512195</v>
      </c>
      <c r="BO22" s="377"/>
      <c r="BP22" s="377"/>
      <c r="BQ22" s="377"/>
      <c r="BR22" s="377"/>
      <c r="BS22" s="377"/>
      <c r="BT22" s="377"/>
      <c r="BU22" s="378"/>
      <c r="BV22" s="376">
        <v>2557990</v>
      </c>
      <c r="BW22" s="377"/>
      <c r="BX22" s="377"/>
      <c r="BY22" s="377"/>
      <c r="BZ22" s="377"/>
      <c r="CA22" s="377"/>
      <c r="CB22" s="377"/>
      <c r="CC22" s="378"/>
      <c r="CD22" s="181"/>
      <c r="CE22" s="527"/>
      <c r="CF22" s="527"/>
      <c r="CG22" s="527"/>
      <c r="CH22" s="527"/>
      <c r="CI22" s="527"/>
      <c r="CJ22" s="527"/>
      <c r="CK22" s="527"/>
      <c r="CL22" s="527"/>
      <c r="CM22" s="527"/>
      <c r="CN22" s="527"/>
      <c r="CO22" s="527"/>
      <c r="CP22" s="527"/>
      <c r="CQ22" s="527"/>
      <c r="CR22" s="527"/>
      <c r="CS22" s="528"/>
      <c r="CT22" s="410"/>
      <c r="CU22" s="411"/>
      <c r="CV22" s="411"/>
      <c r="CW22" s="411"/>
      <c r="CX22" s="411"/>
      <c r="CY22" s="411"/>
      <c r="CZ22" s="411"/>
      <c r="DA22" s="412"/>
      <c r="DB22" s="410"/>
      <c r="DC22" s="411"/>
      <c r="DD22" s="411"/>
      <c r="DE22" s="411"/>
      <c r="DF22" s="411"/>
      <c r="DG22" s="411"/>
      <c r="DH22" s="411"/>
      <c r="DI22" s="412"/>
    </row>
    <row r="23" spans="1:113" ht="18.75" customHeight="1" x14ac:dyDescent="0.15">
      <c r="A23" s="168"/>
      <c r="B23" s="584"/>
      <c r="C23" s="560"/>
      <c r="D23" s="561"/>
      <c r="E23" s="399"/>
      <c r="F23" s="404"/>
      <c r="G23" s="404"/>
      <c r="H23" s="404"/>
      <c r="I23" s="404"/>
      <c r="J23" s="404"/>
      <c r="K23" s="393"/>
      <c r="L23" s="399"/>
      <c r="M23" s="404"/>
      <c r="N23" s="404"/>
      <c r="O23" s="404"/>
      <c r="P23" s="393"/>
      <c r="Q23" s="591"/>
      <c r="R23" s="592"/>
      <c r="S23" s="592"/>
      <c r="T23" s="592"/>
      <c r="U23" s="592"/>
      <c r="V23" s="593"/>
      <c r="W23" s="559"/>
      <c r="X23" s="560"/>
      <c r="Y23" s="561"/>
      <c r="Z23" s="399"/>
      <c r="AA23" s="404"/>
      <c r="AB23" s="404"/>
      <c r="AC23" s="404"/>
      <c r="AD23" s="404"/>
      <c r="AE23" s="404"/>
      <c r="AF23" s="404"/>
      <c r="AG23" s="393"/>
      <c r="AH23" s="399"/>
      <c r="AI23" s="404"/>
      <c r="AJ23" s="404"/>
      <c r="AK23" s="404"/>
      <c r="AL23" s="393"/>
      <c r="AM23" s="597"/>
      <c r="AN23" s="598"/>
      <c r="AO23" s="598"/>
      <c r="AP23" s="598"/>
      <c r="AQ23" s="598"/>
      <c r="AR23" s="599"/>
      <c r="AS23" s="591"/>
      <c r="AT23" s="592"/>
      <c r="AU23" s="592"/>
      <c r="AV23" s="592"/>
      <c r="AW23" s="592"/>
      <c r="AX23" s="601"/>
      <c r="AY23" s="447" t="s">
        <v>170</v>
      </c>
      <c r="AZ23" s="448"/>
      <c r="BA23" s="448"/>
      <c r="BB23" s="448"/>
      <c r="BC23" s="448"/>
      <c r="BD23" s="448"/>
      <c r="BE23" s="448"/>
      <c r="BF23" s="448"/>
      <c r="BG23" s="448"/>
      <c r="BH23" s="448"/>
      <c r="BI23" s="448"/>
      <c r="BJ23" s="448"/>
      <c r="BK23" s="448"/>
      <c r="BL23" s="448"/>
      <c r="BM23" s="449"/>
      <c r="BN23" s="413">
        <v>1824935</v>
      </c>
      <c r="BO23" s="414"/>
      <c r="BP23" s="414"/>
      <c r="BQ23" s="414"/>
      <c r="BR23" s="414"/>
      <c r="BS23" s="414"/>
      <c r="BT23" s="414"/>
      <c r="BU23" s="415"/>
      <c r="BV23" s="413">
        <v>1861050</v>
      </c>
      <c r="BW23" s="414"/>
      <c r="BX23" s="414"/>
      <c r="BY23" s="414"/>
      <c r="BZ23" s="414"/>
      <c r="CA23" s="414"/>
      <c r="CB23" s="414"/>
      <c r="CC23" s="415"/>
      <c r="CD23" s="181"/>
      <c r="CE23" s="527"/>
      <c r="CF23" s="527"/>
      <c r="CG23" s="527"/>
      <c r="CH23" s="527"/>
      <c r="CI23" s="527"/>
      <c r="CJ23" s="527"/>
      <c r="CK23" s="527"/>
      <c r="CL23" s="527"/>
      <c r="CM23" s="527"/>
      <c r="CN23" s="527"/>
      <c r="CO23" s="527"/>
      <c r="CP23" s="527"/>
      <c r="CQ23" s="527"/>
      <c r="CR23" s="527"/>
      <c r="CS23" s="528"/>
      <c r="CT23" s="410"/>
      <c r="CU23" s="411"/>
      <c r="CV23" s="411"/>
      <c r="CW23" s="411"/>
      <c r="CX23" s="411"/>
      <c r="CY23" s="411"/>
      <c r="CZ23" s="411"/>
      <c r="DA23" s="412"/>
      <c r="DB23" s="410"/>
      <c r="DC23" s="411"/>
      <c r="DD23" s="411"/>
      <c r="DE23" s="411"/>
      <c r="DF23" s="411"/>
      <c r="DG23" s="411"/>
      <c r="DH23" s="411"/>
      <c r="DI23" s="412"/>
    </row>
    <row r="24" spans="1:113" ht="18.75" customHeight="1" thickBot="1" x14ac:dyDescent="0.2">
      <c r="A24" s="168"/>
      <c r="B24" s="584"/>
      <c r="C24" s="560"/>
      <c r="D24" s="561"/>
      <c r="E24" s="463" t="s">
        <v>171</v>
      </c>
      <c r="F24" s="443"/>
      <c r="G24" s="443"/>
      <c r="H24" s="443"/>
      <c r="I24" s="443"/>
      <c r="J24" s="443"/>
      <c r="K24" s="444"/>
      <c r="L24" s="464">
        <v>1</v>
      </c>
      <c r="M24" s="465"/>
      <c r="N24" s="465"/>
      <c r="O24" s="465"/>
      <c r="P24" s="507"/>
      <c r="Q24" s="464">
        <v>6000</v>
      </c>
      <c r="R24" s="465"/>
      <c r="S24" s="465"/>
      <c r="T24" s="465"/>
      <c r="U24" s="465"/>
      <c r="V24" s="507"/>
      <c r="W24" s="559"/>
      <c r="X24" s="560"/>
      <c r="Y24" s="561"/>
      <c r="Z24" s="463" t="s">
        <v>172</v>
      </c>
      <c r="AA24" s="443"/>
      <c r="AB24" s="443"/>
      <c r="AC24" s="443"/>
      <c r="AD24" s="443"/>
      <c r="AE24" s="443"/>
      <c r="AF24" s="443"/>
      <c r="AG24" s="444"/>
      <c r="AH24" s="464">
        <v>31</v>
      </c>
      <c r="AI24" s="465"/>
      <c r="AJ24" s="465"/>
      <c r="AK24" s="465"/>
      <c r="AL24" s="507"/>
      <c r="AM24" s="464">
        <v>77190</v>
      </c>
      <c r="AN24" s="465"/>
      <c r="AO24" s="465"/>
      <c r="AP24" s="465"/>
      <c r="AQ24" s="465"/>
      <c r="AR24" s="507"/>
      <c r="AS24" s="464">
        <v>2490</v>
      </c>
      <c r="AT24" s="465"/>
      <c r="AU24" s="465"/>
      <c r="AV24" s="465"/>
      <c r="AW24" s="465"/>
      <c r="AX24" s="466"/>
      <c r="AY24" s="529" t="s">
        <v>173</v>
      </c>
      <c r="AZ24" s="530"/>
      <c r="BA24" s="530"/>
      <c r="BB24" s="530"/>
      <c r="BC24" s="530"/>
      <c r="BD24" s="530"/>
      <c r="BE24" s="530"/>
      <c r="BF24" s="530"/>
      <c r="BG24" s="530"/>
      <c r="BH24" s="530"/>
      <c r="BI24" s="530"/>
      <c r="BJ24" s="530"/>
      <c r="BK24" s="530"/>
      <c r="BL24" s="530"/>
      <c r="BM24" s="531"/>
      <c r="BN24" s="413">
        <v>1886093</v>
      </c>
      <c r="BO24" s="414"/>
      <c r="BP24" s="414"/>
      <c r="BQ24" s="414"/>
      <c r="BR24" s="414"/>
      <c r="BS24" s="414"/>
      <c r="BT24" s="414"/>
      <c r="BU24" s="415"/>
      <c r="BV24" s="413">
        <v>1885305</v>
      </c>
      <c r="BW24" s="414"/>
      <c r="BX24" s="414"/>
      <c r="BY24" s="414"/>
      <c r="BZ24" s="414"/>
      <c r="CA24" s="414"/>
      <c r="CB24" s="414"/>
      <c r="CC24" s="415"/>
      <c r="CD24" s="181"/>
      <c r="CE24" s="527"/>
      <c r="CF24" s="527"/>
      <c r="CG24" s="527"/>
      <c r="CH24" s="527"/>
      <c r="CI24" s="527"/>
      <c r="CJ24" s="527"/>
      <c r="CK24" s="527"/>
      <c r="CL24" s="527"/>
      <c r="CM24" s="527"/>
      <c r="CN24" s="527"/>
      <c r="CO24" s="527"/>
      <c r="CP24" s="527"/>
      <c r="CQ24" s="527"/>
      <c r="CR24" s="527"/>
      <c r="CS24" s="528"/>
      <c r="CT24" s="410"/>
      <c r="CU24" s="411"/>
      <c r="CV24" s="411"/>
      <c r="CW24" s="411"/>
      <c r="CX24" s="411"/>
      <c r="CY24" s="411"/>
      <c r="CZ24" s="411"/>
      <c r="DA24" s="412"/>
      <c r="DB24" s="410"/>
      <c r="DC24" s="411"/>
      <c r="DD24" s="411"/>
      <c r="DE24" s="411"/>
      <c r="DF24" s="411"/>
      <c r="DG24" s="411"/>
      <c r="DH24" s="411"/>
      <c r="DI24" s="412"/>
    </row>
    <row r="25" spans="1:113" ht="18.75" customHeight="1" x14ac:dyDescent="0.15">
      <c r="A25" s="168"/>
      <c r="B25" s="584"/>
      <c r="C25" s="560"/>
      <c r="D25" s="561"/>
      <c r="E25" s="463" t="s">
        <v>174</v>
      </c>
      <c r="F25" s="443"/>
      <c r="G25" s="443"/>
      <c r="H25" s="443"/>
      <c r="I25" s="443"/>
      <c r="J25" s="443"/>
      <c r="K25" s="444"/>
      <c r="L25" s="464">
        <v>1</v>
      </c>
      <c r="M25" s="465"/>
      <c r="N25" s="465"/>
      <c r="O25" s="465"/>
      <c r="P25" s="507"/>
      <c r="Q25" s="464">
        <v>5200</v>
      </c>
      <c r="R25" s="465"/>
      <c r="S25" s="465"/>
      <c r="T25" s="465"/>
      <c r="U25" s="465"/>
      <c r="V25" s="507"/>
      <c r="W25" s="559"/>
      <c r="X25" s="560"/>
      <c r="Y25" s="561"/>
      <c r="Z25" s="463" t="s">
        <v>175</v>
      </c>
      <c r="AA25" s="443"/>
      <c r="AB25" s="443"/>
      <c r="AC25" s="443"/>
      <c r="AD25" s="443"/>
      <c r="AE25" s="443"/>
      <c r="AF25" s="443"/>
      <c r="AG25" s="444"/>
      <c r="AH25" s="464" t="s">
        <v>137</v>
      </c>
      <c r="AI25" s="465"/>
      <c r="AJ25" s="465"/>
      <c r="AK25" s="465"/>
      <c r="AL25" s="507"/>
      <c r="AM25" s="464" t="s">
        <v>176</v>
      </c>
      <c r="AN25" s="465"/>
      <c r="AO25" s="465"/>
      <c r="AP25" s="465"/>
      <c r="AQ25" s="465"/>
      <c r="AR25" s="507"/>
      <c r="AS25" s="464" t="s">
        <v>137</v>
      </c>
      <c r="AT25" s="465"/>
      <c r="AU25" s="465"/>
      <c r="AV25" s="465"/>
      <c r="AW25" s="465"/>
      <c r="AX25" s="466"/>
      <c r="AY25" s="373" t="s">
        <v>177</v>
      </c>
      <c r="AZ25" s="374"/>
      <c r="BA25" s="374"/>
      <c r="BB25" s="374"/>
      <c r="BC25" s="374"/>
      <c r="BD25" s="374"/>
      <c r="BE25" s="374"/>
      <c r="BF25" s="374"/>
      <c r="BG25" s="374"/>
      <c r="BH25" s="374"/>
      <c r="BI25" s="374"/>
      <c r="BJ25" s="374"/>
      <c r="BK25" s="374"/>
      <c r="BL25" s="374"/>
      <c r="BM25" s="375"/>
      <c r="BN25" s="376" t="s">
        <v>137</v>
      </c>
      <c r="BO25" s="377"/>
      <c r="BP25" s="377"/>
      <c r="BQ25" s="377"/>
      <c r="BR25" s="377"/>
      <c r="BS25" s="377"/>
      <c r="BT25" s="377"/>
      <c r="BU25" s="378"/>
      <c r="BV25" s="376" t="s">
        <v>178</v>
      </c>
      <c r="BW25" s="377"/>
      <c r="BX25" s="377"/>
      <c r="BY25" s="377"/>
      <c r="BZ25" s="377"/>
      <c r="CA25" s="377"/>
      <c r="CB25" s="377"/>
      <c r="CC25" s="378"/>
      <c r="CD25" s="181"/>
      <c r="CE25" s="527"/>
      <c r="CF25" s="527"/>
      <c r="CG25" s="527"/>
      <c r="CH25" s="527"/>
      <c r="CI25" s="527"/>
      <c r="CJ25" s="527"/>
      <c r="CK25" s="527"/>
      <c r="CL25" s="527"/>
      <c r="CM25" s="527"/>
      <c r="CN25" s="527"/>
      <c r="CO25" s="527"/>
      <c r="CP25" s="527"/>
      <c r="CQ25" s="527"/>
      <c r="CR25" s="527"/>
      <c r="CS25" s="528"/>
      <c r="CT25" s="410"/>
      <c r="CU25" s="411"/>
      <c r="CV25" s="411"/>
      <c r="CW25" s="411"/>
      <c r="CX25" s="411"/>
      <c r="CY25" s="411"/>
      <c r="CZ25" s="411"/>
      <c r="DA25" s="412"/>
      <c r="DB25" s="410"/>
      <c r="DC25" s="411"/>
      <c r="DD25" s="411"/>
      <c r="DE25" s="411"/>
      <c r="DF25" s="411"/>
      <c r="DG25" s="411"/>
      <c r="DH25" s="411"/>
      <c r="DI25" s="412"/>
    </row>
    <row r="26" spans="1:113" ht="18.75" customHeight="1" x14ac:dyDescent="0.15">
      <c r="A26" s="168"/>
      <c r="B26" s="584"/>
      <c r="C26" s="560"/>
      <c r="D26" s="561"/>
      <c r="E26" s="463" t="s">
        <v>179</v>
      </c>
      <c r="F26" s="443"/>
      <c r="G26" s="443"/>
      <c r="H26" s="443"/>
      <c r="I26" s="443"/>
      <c r="J26" s="443"/>
      <c r="K26" s="444"/>
      <c r="L26" s="464">
        <v>1</v>
      </c>
      <c r="M26" s="465"/>
      <c r="N26" s="465"/>
      <c r="O26" s="465"/>
      <c r="P26" s="507"/>
      <c r="Q26" s="464">
        <v>4600</v>
      </c>
      <c r="R26" s="465"/>
      <c r="S26" s="465"/>
      <c r="T26" s="465"/>
      <c r="U26" s="465"/>
      <c r="V26" s="507"/>
      <c r="W26" s="559"/>
      <c r="X26" s="560"/>
      <c r="Y26" s="561"/>
      <c r="Z26" s="463" t="s">
        <v>180</v>
      </c>
      <c r="AA26" s="565"/>
      <c r="AB26" s="565"/>
      <c r="AC26" s="565"/>
      <c r="AD26" s="565"/>
      <c r="AE26" s="565"/>
      <c r="AF26" s="565"/>
      <c r="AG26" s="566"/>
      <c r="AH26" s="464">
        <v>2</v>
      </c>
      <c r="AI26" s="465"/>
      <c r="AJ26" s="465"/>
      <c r="AK26" s="465"/>
      <c r="AL26" s="507"/>
      <c r="AM26" s="464" t="s">
        <v>181</v>
      </c>
      <c r="AN26" s="465"/>
      <c r="AO26" s="465"/>
      <c r="AP26" s="465"/>
      <c r="AQ26" s="465"/>
      <c r="AR26" s="507"/>
      <c r="AS26" s="464" t="s">
        <v>182</v>
      </c>
      <c r="AT26" s="465"/>
      <c r="AU26" s="465"/>
      <c r="AV26" s="465"/>
      <c r="AW26" s="465"/>
      <c r="AX26" s="466"/>
      <c r="AY26" s="416" t="s">
        <v>183</v>
      </c>
      <c r="AZ26" s="417"/>
      <c r="BA26" s="417"/>
      <c r="BB26" s="417"/>
      <c r="BC26" s="417"/>
      <c r="BD26" s="417"/>
      <c r="BE26" s="417"/>
      <c r="BF26" s="417"/>
      <c r="BG26" s="417"/>
      <c r="BH26" s="417"/>
      <c r="BI26" s="417"/>
      <c r="BJ26" s="417"/>
      <c r="BK26" s="417"/>
      <c r="BL26" s="417"/>
      <c r="BM26" s="418"/>
      <c r="BN26" s="413" t="s">
        <v>178</v>
      </c>
      <c r="BO26" s="414"/>
      <c r="BP26" s="414"/>
      <c r="BQ26" s="414"/>
      <c r="BR26" s="414"/>
      <c r="BS26" s="414"/>
      <c r="BT26" s="414"/>
      <c r="BU26" s="415"/>
      <c r="BV26" s="413" t="s">
        <v>178</v>
      </c>
      <c r="BW26" s="414"/>
      <c r="BX26" s="414"/>
      <c r="BY26" s="414"/>
      <c r="BZ26" s="414"/>
      <c r="CA26" s="414"/>
      <c r="CB26" s="414"/>
      <c r="CC26" s="415"/>
      <c r="CD26" s="181"/>
      <c r="CE26" s="527"/>
      <c r="CF26" s="527"/>
      <c r="CG26" s="527"/>
      <c r="CH26" s="527"/>
      <c r="CI26" s="527"/>
      <c r="CJ26" s="527"/>
      <c r="CK26" s="527"/>
      <c r="CL26" s="527"/>
      <c r="CM26" s="527"/>
      <c r="CN26" s="527"/>
      <c r="CO26" s="527"/>
      <c r="CP26" s="527"/>
      <c r="CQ26" s="527"/>
      <c r="CR26" s="527"/>
      <c r="CS26" s="528"/>
      <c r="CT26" s="410"/>
      <c r="CU26" s="411"/>
      <c r="CV26" s="411"/>
      <c r="CW26" s="411"/>
      <c r="CX26" s="411"/>
      <c r="CY26" s="411"/>
      <c r="CZ26" s="411"/>
      <c r="DA26" s="412"/>
      <c r="DB26" s="410"/>
      <c r="DC26" s="411"/>
      <c r="DD26" s="411"/>
      <c r="DE26" s="411"/>
      <c r="DF26" s="411"/>
      <c r="DG26" s="411"/>
      <c r="DH26" s="411"/>
      <c r="DI26" s="412"/>
    </row>
    <row r="27" spans="1:113" ht="18.75" customHeight="1" thickBot="1" x14ac:dyDescent="0.2">
      <c r="A27" s="168"/>
      <c r="B27" s="584"/>
      <c r="C27" s="560"/>
      <c r="D27" s="561"/>
      <c r="E27" s="463" t="s">
        <v>184</v>
      </c>
      <c r="F27" s="443"/>
      <c r="G27" s="443"/>
      <c r="H27" s="443"/>
      <c r="I27" s="443"/>
      <c r="J27" s="443"/>
      <c r="K27" s="444"/>
      <c r="L27" s="464">
        <v>1</v>
      </c>
      <c r="M27" s="465"/>
      <c r="N27" s="465"/>
      <c r="O27" s="465"/>
      <c r="P27" s="507"/>
      <c r="Q27" s="464">
        <v>2290</v>
      </c>
      <c r="R27" s="465"/>
      <c r="S27" s="465"/>
      <c r="T27" s="465"/>
      <c r="U27" s="465"/>
      <c r="V27" s="507"/>
      <c r="W27" s="559"/>
      <c r="X27" s="560"/>
      <c r="Y27" s="561"/>
      <c r="Z27" s="463" t="s">
        <v>185</v>
      </c>
      <c r="AA27" s="443"/>
      <c r="AB27" s="443"/>
      <c r="AC27" s="443"/>
      <c r="AD27" s="443"/>
      <c r="AE27" s="443"/>
      <c r="AF27" s="443"/>
      <c r="AG27" s="444"/>
      <c r="AH27" s="464" t="s">
        <v>178</v>
      </c>
      <c r="AI27" s="465"/>
      <c r="AJ27" s="465"/>
      <c r="AK27" s="465"/>
      <c r="AL27" s="507"/>
      <c r="AM27" s="464" t="s">
        <v>137</v>
      </c>
      <c r="AN27" s="465"/>
      <c r="AO27" s="465"/>
      <c r="AP27" s="465"/>
      <c r="AQ27" s="465"/>
      <c r="AR27" s="507"/>
      <c r="AS27" s="464" t="s">
        <v>178</v>
      </c>
      <c r="AT27" s="465"/>
      <c r="AU27" s="465"/>
      <c r="AV27" s="465"/>
      <c r="AW27" s="465"/>
      <c r="AX27" s="466"/>
      <c r="AY27" s="508" t="s">
        <v>186</v>
      </c>
      <c r="AZ27" s="509"/>
      <c r="BA27" s="509"/>
      <c r="BB27" s="509"/>
      <c r="BC27" s="509"/>
      <c r="BD27" s="509"/>
      <c r="BE27" s="509"/>
      <c r="BF27" s="509"/>
      <c r="BG27" s="509"/>
      <c r="BH27" s="509"/>
      <c r="BI27" s="509"/>
      <c r="BJ27" s="509"/>
      <c r="BK27" s="509"/>
      <c r="BL27" s="509"/>
      <c r="BM27" s="510"/>
      <c r="BN27" s="532">
        <v>92385</v>
      </c>
      <c r="BO27" s="533"/>
      <c r="BP27" s="533"/>
      <c r="BQ27" s="533"/>
      <c r="BR27" s="533"/>
      <c r="BS27" s="533"/>
      <c r="BT27" s="533"/>
      <c r="BU27" s="534"/>
      <c r="BV27" s="532">
        <v>92285</v>
      </c>
      <c r="BW27" s="533"/>
      <c r="BX27" s="533"/>
      <c r="BY27" s="533"/>
      <c r="BZ27" s="533"/>
      <c r="CA27" s="533"/>
      <c r="CB27" s="533"/>
      <c r="CC27" s="534"/>
      <c r="CD27" s="183"/>
      <c r="CE27" s="527"/>
      <c r="CF27" s="527"/>
      <c r="CG27" s="527"/>
      <c r="CH27" s="527"/>
      <c r="CI27" s="527"/>
      <c r="CJ27" s="527"/>
      <c r="CK27" s="527"/>
      <c r="CL27" s="527"/>
      <c r="CM27" s="527"/>
      <c r="CN27" s="527"/>
      <c r="CO27" s="527"/>
      <c r="CP27" s="527"/>
      <c r="CQ27" s="527"/>
      <c r="CR27" s="527"/>
      <c r="CS27" s="528"/>
      <c r="CT27" s="410"/>
      <c r="CU27" s="411"/>
      <c r="CV27" s="411"/>
      <c r="CW27" s="411"/>
      <c r="CX27" s="411"/>
      <c r="CY27" s="411"/>
      <c r="CZ27" s="411"/>
      <c r="DA27" s="412"/>
      <c r="DB27" s="410"/>
      <c r="DC27" s="411"/>
      <c r="DD27" s="411"/>
      <c r="DE27" s="411"/>
      <c r="DF27" s="411"/>
      <c r="DG27" s="411"/>
      <c r="DH27" s="411"/>
      <c r="DI27" s="412"/>
    </row>
    <row r="28" spans="1:113" ht="18.75" customHeight="1" x14ac:dyDescent="0.15">
      <c r="A28" s="168"/>
      <c r="B28" s="584"/>
      <c r="C28" s="560"/>
      <c r="D28" s="561"/>
      <c r="E28" s="463" t="s">
        <v>187</v>
      </c>
      <c r="F28" s="443"/>
      <c r="G28" s="443"/>
      <c r="H28" s="443"/>
      <c r="I28" s="443"/>
      <c r="J28" s="443"/>
      <c r="K28" s="444"/>
      <c r="L28" s="464">
        <v>1</v>
      </c>
      <c r="M28" s="465"/>
      <c r="N28" s="465"/>
      <c r="O28" s="465"/>
      <c r="P28" s="507"/>
      <c r="Q28" s="464">
        <v>1590</v>
      </c>
      <c r="R28" s="465"/>
      <c r="S28" s="465"/>
      <c r="T28" s="465"/>
      <c r="U28" s="465"/>
      <c r="V28" s="507"/>
      <c r="W28" s="559"/>
      <c r="X28" s="560"/>
      <c r="Y28" s="561"/>
      <c r="Z28" s="463" t="s">
        <v>188</v>
      </c>
      <c r="AA28" s="443"/>
      <c r="AB28" s="443"/>
      <c r="AC28" s="443"/>
      <c r="AD28" s="443"/>
      <c r="AE28" s="443"/>
      <c r="AF28" s="443"/>
      <c r="AG28" s="444"/>
      <c r="AH28" s="464" t="s">
        <v>178</v>
      </c>
      <c r="AI28" s="465"/>
      <c r="AJ28" s="465"/>
      <c r="AK28" s="465"/>
      <c r="AL28" s="507"/>
      <c r="AM28" s="464" t="s">
        <v>137</v>
      </c>
      <c r="AN28" s="465"/>
      <c r="AO28" s="465"/>
      <c r="AP28" s="465"/>
      <c r="AQ28" s="465"/>
      <c r="AR28" s="507"/>
      <c r="AS28" s="464" t="s">
        <v>137</v>
      </c>
      <c r="AT28" s="465"/>
      <c r="AU28" s="465"/>
      <c r="AV28" s="465"/>
      <c r="AW28" s="465"/>
      <c r="AX28" s="466"/>
      <c r="AY28" s="567" t="s">
        <v>189</v>
      </c>
      <c r="AZ28" s="568"/>
      <c r="BA28" s="568"/>
      <c r="BB28" s="569"/>
      <c r="BC28" s="373" t="s">
        <v>48</v>
      </c>
      <c r="BD28" s="374"/>
      <c r="BE28" s="374"/>
      <c r="BF28" s="374"/>
      <c r="BG28" s="374"/>
      <c r="BH28" s="374"/>
      <c r="BI28" s="374"/>
      <c r="BJ28" s="374"/>
      <c r="BK28" s="374"/>
      <c r="BL28" s="374"/>
      <c r="BM28" s="375"/>
      <c r="BN28" s="376">
        <v>885973</v>
      </c>
      <c r="BO28" s="377"/>
      <c r="BP28" s="377"/>
      <c r="BQ28" s="377"/>
      <c r="BR28" s="377"/>
      <c r="BS28" s="377"/>
      <c r="BT28" s="377"/>
      <c r="BU28" s="378"/>
      <c r="BV28" s="376">
        <v>633262</v>
      </c>
      <c r="BW28" s="377"/>
      <c r="BX28" s="377"/>
      <c r="BY28" s="377"/>
      <c r="BZ28" s="377"/>
      <c r="CA28" s="377"/>
      <c r="CB28" s="377"/>
      <c r="CC28" s="378"/>
      <c r="CD28" s="181"/>
      <c r="CE28" s="527"/>
      <c r="CF28" s="527"/>
      <c r="CG28" s="527"/>
      <c r="CH28" s="527"/>
      <c r="CI28" s="527"/>
      <c r="CJ28" s="527"/>
      <c r="CK28" s="527"/>
      <c r="CL28" s="527"/>
      <c r="CM28" s="527"/>
      <c r="CN28" s="527"/>
      <c r="CO28" s="527"/>
      <c r="CP28" s="527"/>
      <c r="CQ28" s="527"/>
      <c r="CR28" s="527"/>
      <c r="CS28" s="528"/>
      <c r="CT28" s="410"/>
      <c r="CU28" s="411"/>
      <c r="CV28" s="411"/>
      <c r="CW28" s="411"/>
      <c r="CX28" s="411"/>
      <c r="CY28" s="411"/>
      <c r="CZ28" s="411"/>
      <c r="DA28" s="412"/>
      <c r="DB28" s="410"/>
      <c r="DC28" s="411"/>
      <c r="DD28" s="411"/>
      <c r="DE28" s="411"/>
      <c r="DF28" s="411"/>
      <c r="DG28" s="411"/>
      <c r="DH28" s="411"/>
      <c r="DI28" s="412"/>
    </row>
    <row r="29" spans="1:113" ht="18.75" customHeight="1" x14ac:dyDescent="0.15">
      <c r="A29" s="168"/>
      <c r="B29" s="584"/>
      <c r="C29" s="560"/>
      <c r="D29" s="561"/>
      <c r="E29" s="463" t="s">
        <v>190</v>
      </c>
      <c r="F29" s="443"/>
      <c r="G29" s="443"/>
      <c r="H29" s="443"/>
      <c r="I29" s="443"/>
      <c r="J29" s="443"/>
      <c r="K29" s="444"/>
      <c r="L29" s="464">
        <v>7</v>
      </c>
      <c r="M29" s="465"/>
      <c r="N29" s="465"/>
      <c r="O29" s="465"/>
      <c r="P29" s="507"/>
      <c r="Q29" s="464">
        <v>1370</v>
      </c>
      <c r="R29" s="465"/>
      <c r="S29" s="465"/>
      <c r="T29" s="465"/>
      <c r="U29" s="465"/>
      <c r="V29" s="507"/>
      <c r="W29" s="562"/>
      <c r="X29" s="563"/>
      <c r="Y29" s="564"/>
      <c r="Z29" s="463" t="s">
        <v>191</v>
      </c>
      <c r="AA29" s="443"/>
      <c r="AB29" s="443"/>
      <c r="AC29" s="443"/>
      <c r="AD29" s="443"/>
      <c r="AE29" s="443"/>
      <c r="AF29" s="443"/>
      <c r="AG29" s="444"/>
      <c r="AH29" s="464">
        <v>31</v>
      </c>
      <c r="AI29" s="465"/>
      <c r="AJ29" s="465"/>
      <c r="AK29" s="465"/>
      <c r="AL29" s="507"/>
      <c r="AM29" s="464">
        <v>77190</v>
      </c>
      <c r="AN29" s="465"/>
      <c r="AO29" s="465"/>
      <c r="AP29" s="465"/>
      <c r="AQ29" s="465"/>
      <c r="AR29" s="507"/>
      <c r="AS29" s="464">
        <v>2490</v>
      </c>
      <c r="AT29" s="465"/>
      <c r="AU29" s="465"/>
      <c r="AV29" s="465"/>
      <c r="AW29" s="465"/>
      <c r="AX29" s="466"/>
      <c r="AY29" s="570"/>
      <c r="AZ29" s="571"/>
      <c r="BA29" s="571"/>
      <c r="BB29" s="572"/>
      <c r="BC29" s="447" t="s">
        <v>192</v>
      </c>
      <c r="BD29" s="448"/>
      <c r="BE29" s="448"/>
      <c r="BF29" s="448"/>
      <c r="BG29" s="448"/>
      <c r="BH29" s="448"/>
      <c r="BI29" s="448"/>
      <c r="BJ29" s="448"/>
      <c r="BK29" s="448"/>
      <c r="BL29" s="448"/>
      <c r="BM29" s="449"/>
      <c r="BN29" s="413">
        <v>253626</v>
      </c>
      <c r="BO29" s="414"/>
      <c r="BP29" s="414"/>
      <c r="BQ29" s="414"/>
      <c r="BR29" s="414"/>
      <c r="BS29" s="414"/>
      <c r="BT29" s="414"/>
      <c r="BU29" s="415"/>
      <c r="BV29" s="413">
        <v>236940</v>
      </c>
      <c r="BW29" s="414"/>
      <c r="BX29" s="414"/>
      <c r="BY29" s="414"/>
      <c r="BZ29" s="414"/>
      <c r="CA29" s="414"/>
      <c r="CB29" s="414"/>
      <c r="CC29" s="415"/>
      <c r="CD29" s="183"/>
      <c r="CE29" s="527"/>
      <c r="CF29" s="527"/>
      <c r="CG29" s="527"/>
      <c r="CH29" s="527"/>
      <c r="CI29" s="527"/>
      <c r="CJ29" s="527"/>
      <c r="CK29" s="527"/>
      <c r="CL29" s="527"/>
      <c r="CM29" s="527"/>
      <c r="CN29" s="527"/>
      <c r="CO29" s="527"/>
      <c r="CP29" s="527"/>
      <c r="CQ29" s="527"/>
      <c r="CR29" s="527"/>
      <c r="CS29" s="528"/>
      <c r="CT29" s="410"/>
      <c r="CU29" s="411"/>
      <c r="CV29" s="411"/>
      <c r="CW29" s="411"/>
      <c r="CX29" s="411"/>
      <c r="CY29" s="411"/>
      <c r="CZ29" s="411"/>
      <c r="DA29" s="412"/>
      <c r="DB29" s="410"/>
      <c r="DC29" s="411"/>
      <c r="DD29" s="411"/>
      <c r="DE29" s="411"/>
      <c r="DF29" s="411"/>
      <c r="DG29" s="411"/>
      <c r="DH29" s="411"/>
      <c r="DI29" s="412"/>
    </row>
    <row r="30" spans="1:113" ht="18.75" customHeight="1" thickBot="1" x14ac:dyDescent="0.2">
      <c r="A30" s="168"/>
      <c r="B30" s="585"/>
      <c r="C30" s="586"/>
      <c r="D30" s="587"/>
      <c r="E30" s="467"/>
      <c r="F30" s="468"/>
      <c r="G30" s="468"/>
      <c r="H30" s="468"/>
      <c r="I30" s="468"/>
      <c r="J30" s="468"/>
      <c r="K30" s="469"/>
      <c r="L30" s="577"/>
      <c r="M30" s="578"/>
      <c r="N30" s="578"/>
      <c r="O30" s="578"/>
      <c r="P30" s="579"/>
      <c r="Q30" s="577"/>
      <c r="R30" s="578"/>
      <c r="S30" s="578"/>
      <c r="T30" s="578"/>
      <c r="U30" s="578"/>
      <c r="V30" s="579"/>
      <c r="W30" s="580" t="s">
        <v>193</v>
      </c>
      <c r="X30" s="581"/>
      <c r="Y30" s="581"/>
      <c r="Z30" s="581"/>
      <c r="AA30" s="581"/>
      <c r="AB30" s="581"/>
      <c r="AC30" s="581"/>
      <c r="AD30" s="581"/>
      <c r="AE30" s="581"/>
      <c r="AF30" s="581"/>
      <c r="AG30" s="582"/>
      <c r="AH30" s="540">
        <v>89.3</v>
      </c>
      <c r="AI30" s="541"/>
      <c r="AJ30" s="541"/>
      <c r="AK30" s="541"/>
      <c r="AL30" s="541"/>
      <c r="AM30" s="541"/>
      <c r="AN30" s="541"/>
      <c r="AO30" s="541"/>
      <c r="AP30" s="541"/>
      <c r="AQ30" s="541"/>
      <c r="AR30" s="541"/>
      <c r="AS30" s="541"/>
      <c r="AT30" s="541"/>
      <c r="AU30" s="541"/>
      <c r="AV30" s="541"/>
      <c r="AW30" s="541"/>
      <c r="AX30" s="543"/>
      <c r="AY30" s="573"/>
      <c r="AZ30" s="574"/>
      <c r="BA30" s="574"/>
      <c r="BB30" s="575"/>
      <c r="BC30" s="529" t="s">
        <v>50</v>
      </c>
      <c r="BD30" s="530"/>
      <c r="BE30" s="530"/>
      <c r="BF30" s="530"/>
      <c r="BG30" s="530"/>
      <c r="BH30" s="530"/>
      <c r="BI30" s="530"/>
      <c r="BJ30" s="530"/>
      <c r="BK30" s="530"/>
      <c r="BL30" s="530"/>
      <c r="BM30" s="531"/>
      <c r="BN30" s="532">
        <v>842372</v>
      </c>
      <c r="BO30" s="533"/>
      <c r="BP30" s="533"/>
      <c r="BQ30" s="533"/>
      <c r="BR30" s="533"/>
      <c r="BS30" s="533"/>
      <c r="BT30" s="533"/>
      <c r="BU30" s="534"/>
      <c r="BV30" s="532">
        <v>822587</v>
      </c>
      <c r="BW30" s="533"/>
      <c r="BX30" s="533"/>
      <c r="BY30" s="533"/>
      <c r="BZ30" s="533"/>
      <c r="CA30" s="533"/>
      <c r="CB30" s="533"/>
      <c r="CC30" s="534"/>
      <c r="CD30" s="184"/>
      <c r="CE30" s="185"/>
      <c r="CF30" s="185"/>
      <c r="CG30" s="185"/>
      <c r="CH30" s="185"/>
      <c r="CI30" s="185"/>
      <c r="CJ30" s="185"/>
      <c r="CK30" s="185"/>
      <c r="CL30" s="185"/>
      <c r="CM30" s="185"/>
      <c r="CN30" s="185"/>
      <c r="CO30" s="185"/>
      <c r="CP30" s="185"/>
      <c r="CQ30" s="185"/>
      <c r="CR30" s="185"/>
      <c r="CS30" s="186"/>
      <c r="CT30" s="187"/>
      <c r="CU30" s="188"/>
      <c r="CV30" s="188"/>
      <c r="CW30" s="188"/>
      <c r="CX30" s="188"/>
      <c r="CY30" s="188"/>
      <c r="CZ30" s="188"/>
      <c r="DA30" s="189"/>
      <c r="DB30" s="187"/>
      <c r="DC30" s="188"/>
      <c r="DD30" s="188"/>
      <c r="DE30" s="188"/>
      <c r="DF30" s="188"/>
      <c r="DG30" s="188"/>
      <c r="DH30" s="188"/>
      <c r="DI30" s="189"/>
    </row>
    <row r="31" spans="1:113" ht="13.5" customHeight="1" x14ac:dyDescent="0.15">
      <c r="A31" s="168"/>
      <c r="B31" s="190"/>
      <c r="DI31" s="191"/>
    </row>
    <row r="32" spans="1:113" ht="13.5" customHeight="1" x14ac:dyDescent="0.15">
      <c r="A32" s="168"/>
      <c r="B32" s="192"/>
      <c r="C32" s="576" t="s">
        <v>194</v>
      </c>
      <c r="D32" s="576"/>
      <c r="E32" s="576"/>
      <c r="F32" s="576"/>
      <c r="G32" s="576"/>
      <c r="H32" s="576"/>
      <c r="I32" s="576"/>
      <c r="J32" s="576"/>
      <c r="K32" s="576"/>
      <c r="L32" s="576"/>
      <c r="M32" s="576"/>
      <c r="N32" s="576"/>
      <c r="O32" s="576"/>
      <c r="P32" s="576"/>
      <c r="Q32" s="576"/>
      <c r="R32" s="576"/>
      <c r="S32" s="576"/>
      <c r="U32" s="417" t="s">
        <v>195</v>
      </c>
      <c r="V32" s="417"/>
      <c r="W32" s="417"/>
      <c r="X32" s="417"/>
      <c r="Y32" s="417"/>
      <c r="Z32" s="417"/>
      <c r="AA32" s="417"/>
      <c r="AB32" s="417"/>
      <c r="AC32" s="417"/>
      <c r="AD32" s="417"/>
      <c r="AE32" s="417"/>
      <c r="AF32" s="417"/>
      <c r="AG32" s="417"/>
      <c r="AH32" s="417"/>
      <c r="AI32" s="417"/>
      <c r="AJ32" s="417"/>
      <c r="AK32" s="417"/>
      <c r="AM32" s="417" t="s">
        <v>196</v>
      </c>
      <c r="AN32" s="417"/>
      <c r="AO32" s="417"/>
      <c r="AP32" s="417"/>
      <c r="AQ32" s="417"/>
      <c r="AR32" s="417"/>
      <c r="AS32" s="417"/>
      <c r="AT32" s="417"/>
      <c r="AU32" s="417"/>
      <c r="AV32" s="417"/>
      <c r="AW32" s="417"/>
      <c r="AX32" s="417"/>
      <c r="AY32" s="417"/>
      <c r="AZ32" s="417"/>
      <c r="BA32" s="417"/>
      <c r="BB32" s="417"/>
      <c r="BC32" s="417"/>
      <c r="BE32" s="417" t="s">
        <v>197</v>
      </c>
      <c r="BF32" s="417"/>
      <c r="BG32" s="417"/>
      <c r="BH32" s="417"/>
      <c r="BI32" s="417"/>
      <c r="BJ32" s="417"/>
      <c r="BK32" s="417"/>
      <c r="BL32" s="417"/>
      <c r="BM32" s="417"/>
      <c r="BN32" s="417"/>
      <c r="BO32" s="417"/>
      <c r="BP32" s="417"/>
      <c r="BQ32" s="417"/>
      <c r="BR32" s="417"/>
      <c r="BS32" s="417"/>
      <c r="BT32" s="417"/>
      <c r="BU32" s="417"/>
      <c r="BW32" s="417" t="s">
        <v>198</v>
      </c>
      <c r="BX32" s="417"/>
      <c r="BY32" s="417"/>
      <c r="BZ32" s="417"/>
      <c r="CA32" s="417"/>
      <c r="CB32" s="417"/>
      <c r="CC32" s="417"/>
      <c r="CD32" s="417"/>
      <c r="CE32" s="417"/>
      <c r="CF32" s="417"/>
      <c r="CG32" s="417"/>
      <c r="CH32" s="417"/>
      <c r="CI32" s="417"/>
      <c r="CJ32" s="417"/>
      <c r="CK32" s="417"/>
      <c r="CL32" s="417"/>
      <c r="CM32" s="417"/>
      <c r="CO32" s="417" t="s">
        <v>199</v>
      </c>
      <c r="CP32" s="417"/>
      <c r="CQ32" s="417"/>
      <c r="CR32" s="417"/>
      <c r="CS32" s="417"/>
      <c r="CT32" s="417"/>
      <c r="CU32" s="417"/>
      <c r="CV32" s="417"/>
      <c r="CW32" s="417"/>
      <c r="CX32" s="417"/>
      <c r="CY32" s="417"/>
      <c r="CZ32" s="417"/>
      <c r="DA32" s="417"/>
      <c r="DB32" s="417"/>
      <c r="DC32" s="417"/>
      <c r="DD32" s="417"/>
      <c r="DE32" s="417"/>
      <c r="DI32" s="191"/>
    </row>
    <row r="33" spans="1:113" ht="13.5" customHeight="1" x14ac:dyDescent="0.15">
      <c r="A33" s="168"/>
      <c r="B33" s="192"/>
      <c r="C33" s="437" t="s">
        <v>200</v>
      </c>
      <c r="D33" s="437"/>
      <c r="E33" s="402" t="s">
        <v>201</v>
      </c>
      <c r="F33" s="402"/>
      <c r="G33" s="402"/>
      <c r="H33" s="402"/>
      <c r="I33" s="402"/>
      <c r="J33" s="402"/>
      <c r="K33" s="402"/>
      <c r="L33" s="402"/>
      <c r="M33" s="402"/>
      <c r="N33" s="402"/>
      <c r="O33" s="402"/>
      <c r="P33" s="402"/>
      <c r="Q33" s="402"/>
      <c r="R33" s="402"/>
      <c r="S33" s="402"/>
      <c r="T33" s="193"/>
      <c r="U33" s="437" t="s">
        <v>200</v>
      </c>
      <c r="V33" s="437"/>
      <c r="W33" s="402" t="s">
        <v>202</v>
      </c>
      <c r="X33" s="402"/>
      <c r="Y33" s="402"/>
      <c r="Z33" s="402"/>
      <c r="AA33" s="402"/>
      <c r="AB33" s="402"/>
      <c r="AC33" s="402"/>
      <c r="AD33" s="402"/>
      <c r="AE33" s="402"/>
      <c r="AF33" s="402"/>
      <c r="AG33" s="402"/>
      <c r="AH33" s="402"/>
      <c r="AI33" s="402"/>
      <c r="AJ33" s="402"/>
      <c r="AK33" s="402"/>
      <c r="AL33" s="193"/>
      <c r="AM33" s="437" t="s">
        <v>203</v>
      </c>
      <c r="AN33" s="437"/>
      <c r="AO33" s="402" t="s">
        <v>201</v>
      </c>
      <c r="AP33" s="402"/>
      <c r="AQ33" s="402"/>
      <c r="AR33" s="402"/>
      <c r="AS33" s="402"/>
      <c r="AT33" s="402"/>
      <c r="AU33" s="402"/>
      <c r="AV33" s="402"/>
      <c r="AW33" s="402"/>
      <c r="AX33" s="402"/>
      <c r="AY33" s="402"/>
      <c r="AZ33" s="402"/>
      <c r="BA33" s="402"/>
      <c r="BB33" s="402"/>
      <c r="BC33" s="402"/>
      <c r="BD33" s="194"/>
      <c r="BE33" s="402" t="s">
        <v>204</v>
      </c>
      <c r="BF33" s="402"/>
      <c r="BG33" s="402" t="s">
        <v>205</v>
      </c>
      <c r="BH33" s="402"/>
      <c r="BI33" s="402"/>
      <c r="BJ33" s="402"/>
      <c r="BK33" s="402"/>
      <c r="BL33" s="402"/>
      <c r="BM33" s="402"/>
      <c r="BN33" s="402"/>
      <c r="BO33" s="402"/>
      <c r="BP33" s="402"/>
      <c r="BQ33" s="402"/>
      <c r="BR33" s="402"/>
      <c r="BS33" s="402"/>
      <c r="BT33" s="402"/>
      <c r="BU33" s="402"/>
      <c r="BV33" s="194"/>
      <c r="BW33" s="437" t="s">
        <v>204</v>
      </c>
      <c r="BX33" s="437"/>
      <c r="BY33" s="402" t="s">
        <v>206</v>
      </c>
      <c r="BZ33" s="402"/>
      <c r="CA33" s="402"/>
      <c r="CB33" s="402"/>
      <c r="CC33" s="402"/>
      <c r="CD33" s="402"/>
      <c r="CE33" s="402"/>
      <c r="CF33" s="402"/>
      <c r="CG33" s="402"/>
      <c r="CH33" s="402"/>
      <c r="CI33" s="402"/>
      <c r="CJ33" s="402"/>
      <c r="CK33" s="402"/>
      <c r="CL33" s="402"/>
      <c r="CM33" s="402"/>
      <c r="CN33" s="193"/>
      <c r="CO33" s="437" t="s">
        <v>203</v>
      </c>
      <c r="CP33" s="437"/>
      <c r="CQ33" s="402" t="s">
        <v>207</v>
      </c>
      <c r="CR33" s="402"/>
      <c r="CS33" s="402"/>
      <c r="CT33" s="402"/>
      <c r="CU33" s="402"/>
      <c r="CV33" s="402"/>
      <c r="CW33" s="402"/>
      <c r="CX33" s="402"/>
      <c r="CY33" s="402"/>
      <c r="CZ33" s="402"/>
      <c r="DA33" s="402"/>
      <c r="DB33" s="402"/>
      <c r="DC33" s="402"/>
      <c r="DD33" s="402"/>
      <c r="DE33" s="402"/>
      <c r="DF33" s="193"/>
      <c r="DG33" s="602" t="s">
        <v>208</v>
      </c>
      <c r="DH33" s="602"/>
      <c r="DI33" s="195"/>
    </row>
    <row r="34" spans="1:113" ht="32.25" customHeight="1" x14ac:dyDescent="0.15">
      <c r="A34" s="168"/>
      <c r="B34" s="192"/>
      <c r="C34" s="603">
        <f>IF(E34="","",1)</f>
        <v>1</v>
      </c>
      <c r="D34" s="603"/>
      <c r="E34" s="604" t="str">
        <f>IF('各会計、関係団体の財政状況及び健全化判断比率'!B7="","",'各会計、関係団体の財政状況及び健全化判断比率'!B7)</f>
        <v>一般会計</v>
      </c>
      <c r="F34" s="604"/>
      <c r="G34" s="604"/>
      <c r="H34" s="604"/>
      <c r="I34" s="604"/>
      <c r="J34" s="604"/>
      <c r="K34" s="604"/>
      <c r="L34" s="604"/>
      <c r="M34" s="604"/>
      <c r="N34" s="604"/>
      <c r="O34" s="604"/>
      <c r="P34" s="604"/>
      <c r="Q34" s="604"/>
      <c r="R34" s="604"/>
      <c r="S34" s="604"/>
      <c r="T34" s="168"/>
      <c r="U34" s="603">
        <f>IF(W34="","",MAX(C34:D43)+1)</f>
        <v>2</v>
      </c>
      <c r="V34" s="603"/>
      <c r="W34" s="604" t="str">
        <f>IF('各会計、関係団体の財政状況及び健全化判断比率'!B28="","",'各会計、関係団体の財政状況及び健全化判断比率'!B28)</f>
        <v>国民健康保険特別会計事業勘定</v>
      </c>
      <c r="X34" s="604"/>
      <c r="Y34" s="604"/>
      <c r="Z34" s="604"/>
      <c r="AA34" s="604"/>
      <c r="AB34" s="604"/>
      <c r="AC34" s="604"/>
      <c r="AD34" s="604"/>
      <c r="AE34" s="604"/>
      <c r="AF34" s="604"/>
      <c r="AG34" s="604"/>
      <c r="AH34" s="604"/>
      <c r="AI34" s="604"/>
      <c r="AJ34" s="604"/>
      <c r="AK34" s="604"/>
      <c r="AL34" s="168"/>
      <c r="AM34" s="603" t="str">
        <f>IF(AO34="","",MAX(C34:D43,U34:V43)+1)</f>
        <v/>
      </c>
      <c r="AN34" s="603"/>
      <c r="AO34" s="604"/>
      <c r="AP34" s="604"/>
      <c r="AQ34" s="604"/>
      <c r="AR34" s="604"/>
      <c r="AS34" s="604"/>
      <c r="AT34" s="604"/>
      <c r="AU34" s="604"/>
      <c r="AV34" s="604"/>
      <c r="AW34" s="604"/>
      <c r="AX34" s="604"/>
      <c r="AY34" s="604"/>
      <c r="AZ34" s="604"/>
      <c r="BA34" s="604"/>
      <c r="BB34" s="604"/>
      <c r="BC34" s="604"/>
      <c r="BD34" s="168"/>
      <c r="BE34" s="603">
        <f>IF(BG34="","",MAX(C34:D43,U34:V43,AM34:AN43)+1)</f>
        <v>6</v>
      </c>
      <c r="BF34" s="603"/>
      <c r="BG34" s="604" t="str">
        <f>IF('各会計、関係団体の財政状況及び健全化判断比率'!B32="","",'各会計、関係団体の財政状況及び健全化判断比率'!B32)</f>
        <v>簡易水道特別会計</v>
      </c>
      <c r="BH34" s="604"/>
      <c r="BI34" s="604"/>
      <c r="BJ34" s="604"/>
      <c r="BK34" s="604"/>
      <c r="BL34" s="604"/>
      <c r="BM34" s="604"/>
      <c r="BN34" s="604"/>
      <c r="BO34" s="604"/>
      <c r="BP34" s="604"/>
      <c r="BQ34" s="604"/>
      <c r="BR34" s="604"/>
      <c r="BS34" s="604"/>
      <c r="BT34" s="604"/>
      <c r="BU34" s="604"/>
      <c r="BV34" s="168"/>
      <c r="BW34" s="603">
        <f>IF(BY34="","",MAX(C34:D43,U34:V43,AM34:AN43,BE34:BF43)+1)</f>
        <v>7</v>
      </c>
      <c r="BX34" s="603"/>
      <c r="BY34" s="604" t="str">
        <f>IF('各会計、関係団体の財政状況及び健全化判断比率'!B68="","",'各会計、関係団体の財政状況及び健全化判断比率'!B68)</f>
        <v>南信州広域連合（一般会計）</v>
      </c>
      <c r="BZ34" s="604"/>
      <c r="CA34" s="604"/>
      <c r="CB34" s="604"/>
      <c r="CC34" s="604"/>
      <c r="CD34" s="604"/>
      <c r="CE34" s="604"/>
      <c r="CF34" s="604"/>
      <c r="CG34" s="604"/>
      <c r="CH34" s="604"/>
      <c r="CI34" s="604"/>
      <c r="CJ34" s="604"/>
      <c r="CK34" s="604"/>
      <c r="CL34" s="604"/>
      <c r="CM34" s="604"/>
      <c r="CN34" s="168"/>
      <c r="CO34" s="603">
        <f>IF(CQ34="","",MAX(C34:D43,U34:V43,AM34:AN43,BE34:BF43,BW34:BX43)+1)</f>
        <v>17</v>
      </c>
      <c r="CP34" s="603"/>
      <c r="CQ34" s="604" t="str">
        <f>IF('各会計、関係団体の財政状況及び健全化判断比率'!BS7="","",'各会計、関係団体の財政状況及び健全化判断比率'!BS7)</f>
        <v>ヌーベルファーム泰阜</v>
      </c>
      <c r="CR34" s="604"/>
      <c r="CS34" s="604"/>
      <c r="CT34" s="604"/>
      <c r="CU34" s="604"/>
      <c r="CV34" s="604"/>
      <c r="CW34" s="604"/>
      <c r="CX34" s="604"/>
      <c r="CY34" s="604"/>
      <c r="CZ34" s="604"/>
      <c r="DA34" s="604"/>
      <c r="DB34" s="604"/>
      <c r="DC34" s="604"/>
      <c r="DD34" s="604"/>
      <c r="DE34" s="604"/>
      <c r="DG34" s="605" t="str">
        <f>IF('各会計、関係団体の財政状況及び健全化判断比率'!BR7="","",'各会計、関係団体の財政状況及び健全化判断比率'!BR7)</f>
        <v/>
      </c>
      <c r="DH34" s="605"/>
      <c r="DI34" s="195"/>
    </row>
    <row r="35" spans="1:113" ht="32.25" customHeight="1" x14ac:dyDescent="0.15">
      <c r="A35" s="168"/>
      <c r="B35" s="192"/>
      <c r="C35" s="603" t="str">
        <f>IF(E35="","",C34+1)</f>
        <v/>
      </c>
      <c r="D35" s="603"/>
      <c r="E35" s="604" t="str">
        <f>IF('各会計、関係団体の財政状況及び健全化判断比率'!B8="","",'各会計、関係団体の財政状況及び健全化判断比率'!B8)</f>
        <v/>
      </c>
      <c r="F35" s="604"/>
      <c r="G35" s="604"/>
      <c r="H35" s="604"/>
      <c r="I35" s="604"/>
      <c r="J35" s="604"/>
      <c r="K35" s="604"/>
      <c r="L35" s="604"/>
      <c r="M35" s="604"/>
      <c r="N35" s="604"/>
      <c r="O35" s="604"/>
      <c r="P35" s="604"/>
      <c r="Q35" s="604"/>
      <c r="R35" s="604"/>
      <c r="S35" s="604"/>
      <c r="T35" s="168"/>
      <c r="U35" s="603">
        <f>IF(W35="","",U34+1)</f>
        <v>3</v>
      </c>
      <c r="V35" s="603"/>
      <c r="W35" s="604" t="str">
        <f>IF('各会計、関係団体の財政状況及び健全化判断比率'!B29="","",'各会計、関係団体の財政状況及び健全化判断比率'!B29)</f>
        <v>国民健康保険特別会計施設勘定</v>
      </c>
      <c r="X35" s="604"/>
      <c r="Y35" s="604"/>
      <c r="Z35" s="604"/>
      <c r="AA35" s="604"/>
      <c r="AB35" s="604"/>
      <c r="AC35" s="604"/>
      <c r="AD35" s="604"/>
      <c r="AE35" s="604"/>
      <c r="AF35" s="604"/>
      <c r="AG35" s="604"/>
      <c r="AH35" s="604"/>
      <c r="AI35" s="604"/>
      <c r="AJ35" s="604"/>
      <c r="AK35" s="604"/>
      <c r="AL35" s="168"/>
      <c r="AM35" s="603" t="str">
        <f t="shared" ref="AM35:AM43" si="0">IF(AO35="","",AM34+1)</f>
        <v/>
      </c>
      <c r="AN35" s="603"/>
      <c r="AO35" s="604"/>
      <c r="AP35" s="604"/>
      <c r="AQ35" s="604"/>
      <c r="AR35" s="604"/>
      <c r="AS35" s="604"/>
      <c r="AT35" s="604"/>
      <c r="AU35" s="604"/>
      <c r="AV35" s="604"/>
      <c r="AW35" s="604"/>
      <c r="AX35" s="604"/>
      <c r="AY35" s="604"/>
      <c r="AZ35" s="604"/>
      <c r="BA35" s="604"/>
      <c r="BB35" s="604"/>
      <c r="BC35" s="604"/>
      <c r="BD35" s="168"/>
      <c r="BE35" s="603" t="str">
        <f t="shared" ref="BE35:BE43" si="1">IF(BG35="","",BE34+1)</f>
        <v/>
      </c>
      <c r="BF35" s="603"/>
      <c r="BG35" s="604"/>
      <c r="BH35" s="604"/>
      <c r="BI35" s="604"/>
      <c r="BJ35" s="604"/>
      <c r="BK35" s="604"/>
      <c r="BL35" s="604"/>
      <c r="BM35" s="604"/>
      <c r="BN35" s="604"/>
      <c r="BO35" s="604"/>
      <c r="BP35" s="604"/>
      <c r="BQ35" s="604"/>
      <c r="BR35" s="604"/>
      <c r="BS35" s="604"/>
      <c r="BT35" s="604"/>
      <c r="BU35" s="604"/>
      <c r="BV35" s="168"/>
      <c r="BW35" s="603">
        <f t="shared" ref="BW35:BW43" si="2">IF(BY35="","",BW34+1)</f>
        <v>8</v>
      </c>
      <c r="BX35" s="603"/>
      <c r="BY35" s="604" t="str">
        <f>IF('各会計、関係団体の財政状況及び健全化判断比率'!B69="","",'各会計、関係団体の財政状況及び健全化判断比率'!B69)</f>
        <v>南信州広域連合（南信州広域振興基金特別会計）</v>
      </c>
      <c r="BZ35" s="604"/>
      <c r="CA35" s="604"/>
      <c r="CB35" s="604"/>
      <c r="CC35" s="604"/>
      <c r="CD35" s="604"/>
      <c r="CE35" s="604"/>
      <c r="CF35" s="604"/>
      <c r="CG35" s="604"/>
      <c r="CH35" s="604"/>
      <c r="CI35" s="604"/>
      <c r="CJ35" s="604"/>
      <c r="CK35" s="604"/>
      <c r="CL35" s="604"/>
      <c r="CM35" s="604"/>
      <c r="CN35" s="168"/>
      <c r="CO35" s="603" t="str">
        <f t="shared" ref="CO35:CO43" si="3">IF(CQ35="","",CO34+1)</f>
        <v/>
      </c>
      <c r="CP35" s="603"/>
      <c r="CQ35" s="604" t="str">
        <f>IF('各会計、関係団体の財政状況及び健全化判断比率'!BS8="","",'各会計、関係団体の財政状況及び健全化判断比率'!BS8)</f>
        <v/>
      </c>
      <c r="CR35" s="604"/>
      <c r="CS35" s="604"/>
      <c r="CT35" s="604"/>
      <c r="CU35" s="604"/>
      <c r="CV35" s="604"/>
      <c r="CW35" s="604"/>
      <c r="CX35" s="604"/>
      <c r="CY35" s="604"/>
      <c r="CZ35" s="604"/>
      <c r="DA35" s="604"/>
      <c r="DB35" s="604"/>
      <c r="DC35" s="604"/>
      <c r="DD35" s="604"/>
      <c r="DE35" s="604"/>
      <c r="DG35" s="605" t="str">
        <f>IF('各会計、関係団体の財政状況及び健全化判断比率'!BR8="","",'各会計、関係団体の財政状況及び健全化判断比率'!BR8)</f>
        <v/>
      </c>
      <c r="DH35" s="605"/>
      <c r="DI35" s="195"/>
    </row>
    <row r="36" spans="1:113" ht="32.25" customHeight="1" x14ac:dyDescent="0.15">
      <c r="A36" s="168"/>
      <c r="B36" s="192"/>
      <c r="C36" s="603" t="str">
        <f>IF(E36="","",C35+1)</f>
        <v/>
      </c>
      <c r="D36" s="603"/>
      <c r="E36" s="604" t="str">
        <f>IF('各会計、関係団体の財政状況及び健全化判断比率'!B9="","",'各会計、関係団体の財政状況及び健全化判断比率'!B9)</f>
        <v/>
      </c>
      <c r="F36" s="604"/>
      <c r="G36" s="604"/>
      <c r="H36" s="604"/>
      <c r="I36" s="604"/>
      <c r="J36" s="604"/>
      <c r="K36" s="604"/>
      <c r="L36" s="604"/>
      <c r="M36" s="604"/>
      <c r="N36" s="604"/>
      <c r="O36" s="604"/>
      <c r="P36" s="604"/>
      <c r="Q36" s="604"/>
      <c r="R36" s="604"/>
      <c r="S36" s="604"/>
      <c r="T36" s="168"/>
      <c r="U36" s="603">
        <f t="shared" ref="U36:U43" si="4">IF(W36="","",U35+1)</f>
        <v>4</v>
      </c>
      <c r="V36" s="603"/>
      <c r="W36" s="604" t="str">
        <f>IF('各会計、関係団体の財政状況及び健全化判断比率'!B30="","",'各会計、関係団体の財政状況及び健全化判断比率'!B30)</f>
        <v>介護保険事業特別会計</v>
      </c>
      <c r="X36" s="604"/>
      <c r="Y36" s="604"/>
      <c r="Z36" s="604"/>
      <c r="AA36" s="604"/>
      <c r="AB36" s="604"/>
      <c r="AC36" s="604"/>
      <c r="AD36" s="604"/>
      <c r="AE36" s="604"/>
      <c r="AF36" s="604"/>
      <c r="AG36" s="604"/>
      <c r="AH36" s="604"/>
      <c r="AI36" s="604"/>
      <c r="AJ36" s="604"/>
      <c r="AK36" s="604"/>
      <c r="AL36" s="168"/>
      <c r="AM36" s="603" t="str">
        <f t="shared" si="0"/>
        <v/>
      </c>
      <c r="AN36" s="603"/>
      <c r="AO36" s="604"/>
      <c r="AP36" s="604"/>
      <c r="AQ36" s="604"/>
      <c r="AR36" s="604"/>
      <c r="AS36" s="604"/>
      <c r="AT36" s="604"/>
      <c r="AU36" s="604"/>
      <c r="AV36" s="604"/>
      <c r="AW36" s="604"/>
      <c r="AX36" s="604"/>
      <c r="AY36" s="604"/>
      <c r="AZ36" s="604"/>
      <c r="BA36" s="604"/>
      <c r="BB36" s="604"/>
      <c r="BC36" s="604"/>
      <c r="BD36" s="168"/>
      <c r="BE36" s="603" t="str">
        <f t="shared" si="1"/>
        <v/>
      </c>
      <c r="BF36" s="603"/>
      <c r="BG36" s="604"/>
      <c r="BH36" s="604"/>
      <c r="BI36" s="604"/>
      <c r="BJ36" s="604"/>
      <c r="BK36" s="604"/>
      <c r="BL36" s="604"/>
      <c r="BM36" s="604"/>
      <c r="BN36" s="604"/>
      <c r="BO36" s="604"/>
      <c r="BP36" s="604"/>
      <c r="BQ36" s="604"/>
      <c r="BR36" s="604"/>
      <c r="BS36" s="604"/>
      <c r="BT36" s="604"/>
      <c r="BU36" s="604"/>
      <c r="BV36" s="168"/>
      <c r="BW36" s="603">
        <f t="shared" si="2"/>
        <v>9</v>
      </c>
      <c r="BX36" s="603"/>
      <c r="BY36" s="604" t="str">
        <f>IF('各会計、関係団体の財政状況及び健全化判断比率'!B70="","",'各会計、関係団体の財政状況及び健全化判断比率'!B70)</f>
        <v>南信州広域連合（飯田広域消防特別会計）</v>
      </c>
      <c r="BZ36" s="604"/>
      <c r="CA36" s="604"/>
      <c r="CB36" s="604"/>
      <c r="CC36" s="604"/>
      <c r="CD36" s="604"/>
      <c r="CE36" s="604"/>
      <c r="CF36" s="604"/>
      <c r="CG36" s="604"/>
      <c r="CH36" s="604"/>
      <c r="CI36" s="604"/>
      <c r="CJ36" s="604"/>
      <c r="CK36" s="604"/>
      <c r="CL36" s="604"/>
      <c r="CM36" s="604"/>
      <c r="CN36" s="168"/>
      <c r="CO36" s="603" t="str">
        <f t="shared" si="3"/>
        <v/>
      </c>
      <c r="CP36" s="603"/>
      <c r="CQ36" s="604" t="str">
        <f>IF('各会計、関係団体の財政状況及び健全化判断比率'!BS9="","",'各会計、関係団体の財政状況及び健全化判断比率'!BS9)</f>
        <v/>
      </c>
      <c r="CR36" s="604"/>
      <c r="CS36" s="604"/>
      <c r="CT36" s="604"/>
      <c r="CU36" s="604"/>
      <c r="CV36" s="604"/>
      <c r="CW36" s="604"/>
      <c r="CX36" s="604"/>
      <c r="CY36" s="604"/>
      <c r="CZ36" s="604"/>
      <c r="DA36" s="604"/>
      <c r="DB36" s="604"/>
      <c r="DC36" s="604"/>
      <c r="DD36" s="604"/>
      <c r="DE36" s="604"/>
      <c r="DG36" s="605" t="str">
        <f>IF('各会計、関係団体の財政状況及び健全化判断比率'!BR9="","",'各会計、関係団体の財政状況及び健全化判断比率'!BR9)</f>
        <v/>
      </c>
      <c r="DH36" s="605"/>
      <c r="DI36" s="195"/>
    </row>
    <row r="37" spans="1:113" ht="32.25" customHeight="1" x14ac:dyDescent="0.15">
      <c r="A37" s="168"/>
      <c r="B37" s="192"/>
      <c r="C37" s="603" t="str">
        <f>IF(E37="","",C36+1)</f>
        <v/>
      </c>
      <c r="D37" s="603"/>
      <c r="E37" s="604" t="str">
        <f>IF('各会計、関係団体の財政状況及び健全化判断比率'!B10="","",'各会計、関係団体の財政状況及び健全化判断比率'!B10)</f>
        <v/>
      </c>
      <c r="F37" s="604"/>
      <c r="G37" s="604"/>
      <c r="H37" s="604"/>
      <c r="I37" s="604"/>
      <c r="J37" s="604"/>
      <c r="K37" s="604"/>
      <c r="L37" s="604"/>
      <c r="M37" s="604"/>
      <c r="N37" s="604"/>
      <c r="O37" s="604"/>
      <c r="P37" s="604"/>
      <c r="Q37" s="604"/>
      <c r="R37" s="604"/>
      <c r="S37" s="604"/>
      <c r="T37" s="168"/>
      <c r="U37" s="603">
        <f t="shared" si="4"/>
        <v>5</v>
      </c>
      <c r="V37" s="603"/>
      <c r="W37" s="604" t="str">
        <f>IF('各会計、関係団体の財政状況及び健全化判断比率'!B31="","",'各会計、関係団体の財政状況及び健全化判断比率'!B31)</f>
        <v>後期高齢者医療特別会計</v>
      </c>
      <c r="X37" s="604"/>
      <c r="Y37" s="604"/>
      <c r="Z37" s="604"/>
      <c r="AA37" s="604"/>
      <c r="AB37" s="604"/>
      <c r="AC37" s="604"/>
      <c r="AD37" s="604"/>
      <c r="AE37" s="604"/>
      <c r="AF37" s="604"/>
      <c r="AG37" s="604"/>
      <c r="AH37" s="604"/>
      <c r="AI37" s="604"/>
      <c r="AJ37" s="604"/>
      <c r="AK37" s="604"/>
      <c r="AL37" s="168"/>
      <c r="AM37" s="603" t="str">
        <f t="shared" si="0"/>
        <v/>
      </c>
      <c r="AN37" s="603"/>
      <c r="AO37" s="604"/>
      <c r="AP37" s="604"/>
      <c r="AQ37" s="604"/>
      <c r="AR37" s="604"/>
      <c r="AS37" s="604"/>
      <c r="AT37" s="604"/>
      <c r="AU37" s="604"/>
      <c r="AV37" s="604"/>
      <c r="AW37" s="604"/>
      <c r="AX37" s="604"/>
      <c r="AY37" s="604"/>
      <c r="AZ37" s="604"/>
      <c r="BA37" s="604"/>
      <c r="BB37" s="604"/>
      <c r="BC37" s="604"/>
      <c r="BD37" s="168"/>
      <c r="BE37" s="603" t="str">
        <f t="shared" si="1"/>
        <v/>
      </c>
      <c r="BF37" s="603"/>
      <c r="BG37" s="604"/>
      <c r="BH37" s="604"/>
      <c r="BI37" s="604"/>
      <c r="BJ37" s="604"/>
      <c r="BK37" s="604"/>
      <c r="BL37" s="604"/>
      <c r="BM37" s="604"/>
      <c r="BN37" s="604"/>
      <c r="BO37" s="604"/>
      <c r="BP37" s="604"/>
      <c r="BQ37" s="604"/>
      <c r="BR37" s="604"/>
      <c r="BS37" s="604"/>
      <c r="BT37" s="604"/>
      <c r="BU37" s="604"/>
      <c r="BV37" s="168"/>
      <c r="BW37" s="603">
        <f t="shared" si="2"/>
        <v>10</v>
      </c>
      <c r="BX37" s="603"/>
      <c r="BY37" s="604" t="str">
        <f>IF('各会計、関係団体の財政状況及び健全化判断比率'!B71="","",'各会計、関係団体の財政状況及び健全化判断比率'!B71)</f>
        <v>南信州広域連合（稲葉クリーンセンター特別会計）</v>
      </c>
      <c r="BZ37" s="604"/>
      <c r="CA37" s="604"/>
      <c r="CB37" s="604"/>
      <c r="CC37" s="604"/>
      <c r="CD37" s="604"/>
      <c r="CE37" s="604"/>
      <c r="CF37" s="604"/>
      <c r="CG37" s="604"/>
      <c r="CH37" s="604"/>
      <c r="CI37" s="604"/>
      <c r="CJ37" s="604"/>
      <c r="CK37" s="604"/>
      <c r="CL37" s="604"/>
      <c r="CM37" s="604"/>
      <c r="CN37" s="168"/>
      <c r="CO37" s="603" t="str">
        <f t="shared" si="3"/>
        <v/>
      </c>
      <c r="CP37" s="603"/>
      <c r="CQ37" s="604" t="str">
        <f>IF('各会計、関係団体の財政状況及び健全化判断比率'!BS10="","",'各会計、関係団体の財政状況及び健全化判断比率'!BS10)</f>
        <v/>
      </c>
      <c r="CR37" s="604"/>
      <c r="CS37" s="604"/>
      <c r="CT37" s="604"/>
      <c r="CU37" s="604"/>
      <c r="CV37" s="604"/>
      <c r="CW37" s="604"/>
      <c r="CX37" s="604"/>
      <c r="CY37" s="604"/>
      <c r="CZ37" s="604"/>
      <c r="DA37" s="604"/>
      <c r="DB37" s="604"/>
      <c r="DC37" s="604"/>
      <c r="DD37" s="604"/>
      <c r="DE37" s="604"/>
      <c r="DG37" s="605" t="str">
        <f>IF('各会計、関係団体の財政状況及び健全化判断比率'!BR10="","",'各会計、関係団体の財政状況及び健全化判断比率'!BR10)</f>
        <v/>
      </c>
      <c r="DH37" s="605"/>
      <c r="DI37" s="195"/>
    </row>
    <row r="38" spans="1:113" ht="32.25" customHeight="1" x14ac:dyDescent="0.15">
      <c r="A38" s="168"/>
      <c r="B38" s="192"/>
      <c r="C38" s="603" t="str">
        <f t="shared" ref="C38:C43" si="5">IF(E38="","",C37+1)</f>
        <v/>
      </c>
      <c r="D38" s="603"/>
      <c r="E38" s="604" t="str">
        <f>IF('各会計、関係団体の財政状況及び健全化判断比率'!B11="","",'各会計、関係団体の財政状況及び健全化判断比率'!B11)</f>
        <v/>
      </c>
      <c r="F38" s="604"/>
      <c r="G38" s="604"/>
      <c r="H38" s="604"/>
      <c r="I38" s="604"/>
      <c r="J38" s="604"/>
      <c r="K38" s="604"/>
      <c r="L38" s="604"/>
      <c r="M38" s="604"/>
      <c r="N38" s="604"/>
      <c r="O38" s="604"/>
      <c r="P38" s="604"/>
      <c r="Q38" s="604"/>
      <c r="R38" s="604"/>
      <c r="S38" s="604"/>
      <c r="T38" s="168"/>
      <c r="U38" s="603" t="str">
        <f t="shared" si="4"/>
        <v/>
      </c>
      <c r="V38" s="603"/>
      <c r="W38" s="604"/>
      <c r="X38" s="604"/>
      <c r="Y38" s="604"/>
      <c r="Z38" s="604"/>
      <c r="AA38" s="604"/>
      <c r="AB38" s="604"/>
      <c r="AC38" s="604"/>
      <c r="AD38" s="604"/>
      <c r="AE38" s="604"/>
      <c r="AF38" s="604"/>
      <c r="AG38" s="604"/>
      <c r="AH38" s="604"/>
      <c r="AI38" s="604"/>
      <c r="AJ38" s="604"/>
      <c r="AK38" s="604"/>
      <c r="AL38" s="168"/>
      <c r="AM38" s="603" t="str">
        <f t="shared" si="0"/>
        <v/>
      </c>
      <c r="AN38" s="603"/>
      <c r="AO38" s="604"/>
      <c r="AP38" s="604"/>
      <c r="AQ38" s="604"/>
      <c r="AR38" s="604"/>
      <c r="AS38" s="604"/>
      <c r="AT38" s="604"/>
      <c r="AU38" s="604"/>
      <c r="AV38" s="604"/>
      <c r="AW38" s="604"/>
      <c r="AX38" s="604"/>
      <c r="AY38" s="604"/>
      <c r="AZ38" s="604"/>
      <c r="BA38" s="604"/>
      <c r="BB38" s="604"/>
      <c r="BC38" s="604"/>
      <c r="BD38" s="168"/>
      <c r="BE38" s="603" t="str">
        <f t="shared" si="1"/>
        <v/>
      </c>
      <c r="BF38" s="603"/>
      <c r="BG38" s="604"/>
      <c r="BH38" s="604"/>
      <c r="BI38" s="604"/>
      <c r="BJ38" s="604"/>
      <c r="BK38" s="604"/>
      <c r="BL38" s="604"/>
      <c r="BM38" s="604"/>
      <c r="BN38" s="604"/>
      <c r="BO38" s="604"/>
      <c r="BP38" s="604"/>
      <c r="BQ38" s="604"/>
      <c r="BR38" s="604"/>
      <c r="BS38" s="604"/>
      <c r="BT38" s="604"/>
      <c r="BU38" s="604"/>
      <c r="BV38" s="168"/>
      <c r="BW38" s="603">
        <f t="shared" si="2"/>
        <v>11</v>
      </c>
      <c r="BX38" s="603"/>
      <c r="BY38" s="604" t="str">
        <f>IF('各会計、関係団体の財政状況及び健全化判断比率'!B72="","",'各会計、関係団体の財政状況及び健全化判断比率'!B72)</f>
        <v>長野県市町村自治振興組合（一般会計）</v>
      </c>
      <c r="BZ38" s="604"/>
      <c r="CA38" s="604"/>
      <c r="CB38" s="604"/>
      <c r="CC38" s="604"/>
      <c r="CD38" s="604"/>
      <c r="CE38" s="604"/>
      <c r="CF38" s="604"/>
      <c r="CG38" s="604"/>
      <c r="CH38" s="604"/>
      <c r="CI38" s="604"/>
      <c r="CJ38" s="604"/>
      <c r="CK38" s="604"/>
      <c r="CL38" s="604"/>
      <c r="CM38" s="604"/>
      <c r="CN38" s="168"/>
      <c r="CO38" s="603" t="str">
        <f t="shared" si="3"/>
        <v/>
      </c>
      <c r="CP38" s="603"/>
      <c r="CQ38" s="604" t="str">
        <f>IF('各会計、関係団体の財政状況及び健全化判断比率'!BS11="","",'各会計、関係団体の財政状況及び健全化判断比率'!BS11)</f>
        <v/>
      </c>
      <c r="CR38" s="604"/>
      <c r="CS38" s="604"/>
      <c r="CT38" s="604"/>
      <c r="CU38" s="604"/>
      <c r="CV38" s="604"/>
      <c r="CW38" s="604"/>
      <c r="CX38" s="604"/>
      <c r="CY38" s="604"/>
      <c r="CZ38" s="604"/>
      <c r="DA38" s="604"/>
      <c r="DB38" s="604"/>
      <c r="DC38" s="604"/>
      <c r="DD38" s="604"/>
      <c r="DE38" s="604"/>
      <c r="DG38" s="605" t="str">
        <f>IF('各会計、関係団体の財政状況及び健全化判断比率'!BR11="","",'各会計、関係団体の財政状況及び健全化判断比率'!BR11)</f>
        <v/>
      </c>
      <c r="DH38" s="605"/>
      <c r="DI38" s="195"/>
    </row>
    <row r="39" spans="1:113" ht="32.25" customHeight="1" x14ac:dyDescent="0.15">
      <c r="A39" s="168"/>
      <c r="B39" s="192"/>
      <c r="C39" s="603" t="str">
        <f t="shared" si="5"/>
        <v/>
      </c>
      <c r="D39" s="603"/>
      <c r="E39" s="604" t="str">
        <f>IF('各会計、関係団体の財政状況及び健全化判断比率'!B12="","",'各会計、関係団体の財政状況及び健全化判断比率'!B12)</f>
        <v/>
      </c>
      <c r="F39" s="604"/>
      <c r="G39" s="604"/>
      <c r="H39" s="604"/>
      <c r="I39" s="604"/>
      <c r="J39" s="604"/>
      <c r="K39" s="604"/>
      <c r="L39" s="604"/>
      <c r="M39" s="604"/>
      <c r="N39" s="604"/>
      <c r="O39" s="604"/>
      <c r="P39" s="604"/>
      <c r="Q39" s="604"/>
      <c r="R39" s="604"/>
      <c r="S39" s="604"/>
      <c r="T39" s="168"/>
      <c r="U39" s="603" t="str">
        <f t="shared" si="4"/>
        <v/>
      </c>
      <c r="V39" s="603"/>
      <c r="W39" s="604"/>
      <c r="X39" s="604"/>
      <c r="Y39" s="604"/>
      <c r="Z39" s="604"/>
      <c r="AA39" s="604"/>
      <c r="AB39" s="604"/>
      <c r="AC39" s="604"/>
      <c r="AD39" s="604"/>
      <c r="AE39" s="604"/>
      <c r="AF39" s="604"/>
      <c r="AG39" s="604"/>
      <c r="AH39" s="604"/>
      <c r="AI39" s="604"/>
      <c r="AJ39" s="604"/>
      <c r="AK39" s="604"/>
      <c r="AL39" s="168"/>
      <c r="AM39" s="603" t="str">
        <f t="shared" si="0"/>
        <v/>
      </c>
      <c r="AN39" s="603"/>
      <c r="AO39" s="604"/>
      <c r="AP39" s="604"/>
      <c r="AQ39" s="604"/>
      <c r="AR39" s="604"/>
      <c r="AS39" s="604"/>
      <c r="AT39" s="604"/>
      <c r="AU39" s="604"/>
      <c r="AV39" s="604"/>
      <c r="AW39" s="604"/>
      <c r="AX39" s="604"/>
      <c r="AY39" s="604"/>
      <c r="AZ39" s="604"/>
      <c r="BA39" s="604"/>
      <c r="BB39" s="604"/>
      <c r="BC39" s="604"/>
      <c r="BD39" s="168"/>
      <c r="BE39" s="603" t="str">
        <f t="shared" si="1"/>
        <v/>
      </c>
      <c r="BF39" s="603"/>
      <c r="BG39" s="604"/>
      <c r="BH39" s="604"/>
      <c r="BI39" s="604"/>
      <c r="BJ39" s="604"/>
      <c r="BK39" s="604"/>
      <c r="BL39" s="604"/>
      <c r="BM39" s="604"/>
      <c r="BN39" s="604"/>
      <c r="BO39" s="604"/>
      <c r="BP39" s="604"/>
      <c r="BQ39" s="604"/>
      <c r="BR39" s="604"/>
      <c r="BS39" s="604"/>
      <c r="BT39" s="604"/>
      <c r="BU39" s="604"/>
      <c r="BV39" s="168"/>
      <c r="BW39" s="603">
        <f t="shared" si="2"/>
        <v>12</v>
      </c>
      <c r="BX39" s="603"/>
      <c r="BY39" s="604" t="str">
        <f>IF('各会計、関係団体の財政状況及び健全化判断比率'!B73="","",'各会計、関係団体の財政状況及び健全化判断比率'!B73)</f>
        <v>長野県地方税滞納整理機構（一般会計）</v>
      </c>
      <c r="BZ39" s="604"/>
      <c r="CA39" s="604"/>
      <c r="CB39" s="604"/>
      <c r="CC39" s="604"/>
      <c r="CD39" s="604"/>
      <c r="CE39" s="604"/>
      <c r="CF39" s="604"/>
      <c r="CG39" s="604"/>
      <c r="CH39" s="604"/>
      <c r="CI39" s="604"/>
      <c r="CJ39" s="604"/>
      <c r="CK39" s="604"/>
      <c r="CL39" s="604"/>
      <c r="CM39" s="604"/>
      <c r="CN39" s="168"/>
      <c r="CO39" s="603" t="str">
        <f t="shared" si="3"/>
        <v/>
      </c>
      <c r="CP39" s="603"/>
      <c r="CQ39" s="604" t="str">
        <f>IF('各会計、関係団体の財政状況及び健全化判断比率'!BS12="","",'各会計、関係団体の財政状況及び健全化判断比率'!BS12)</f>
        <v/>
      </c>
      <c r="CR39" s="604"/>
      <c r="CS39" s="604"/>
      <c r="CT39" s="604"/>
      <c r="CU39" s="604"/>
      <c r="CV39" s="604"/>
      <c r="CW39" s="604"/>
      <c r="CX39" s="604"/>
      <c r="CY39" s="604"/>
      <c r="CZ39" s="604"/>
      <c r="DA39" s="604"/>
      <c r="DB39" s="604"/>
      <c r="DC39" s="604"/>
      <c r="DD39" s="604"/>
      <c r="DE39" s="604"/>
      <c r="DG39" s="605" t="str">
        <f>IF('各会計、関係団体の財政状況及び健全化判断比率'!BR12="","",'各会計、関係団体の財政状況及び健全化判断比率'!BR12)</f>
        <v/>
      </c>
      <c r="DH39" s="605"/>
      <c r="DI39" s="195"/>
    </row>
    <row r="40" spans="1:113" ht="32.25" customHeight="1" x14ac:dyDescent="0.15">
      <c r="A40" s="168"/>
      <c r="B40" s="192"/>
      <c r="C40" s="603" t="str">
        <f t="shared" si="5"/>
        <v/>
      </c>
      <c r="D40" s="603"/>
      <c r="E40" s="604" t="str">
        <f>IF('各会計、関係団体の財政状況及び健全化判断比率'!B13="","",'各会計、関係団体の財政状況及び健全化判断比率'!B13)</f>
        <v/>
      </c>
      <c r="F40" s="604"/>
      <c r="G40" s="604"/>
      <c r="H40" s="604"/>
      <c r="I40" s="604"/>
      <c r="J40" s="604"/>
      <c r="K40" s="604"/>
      <c r="L40" s="604"/>
      <c r="M40" s="604"/>
      <c r="N40" s="604"/>
      <c r="O40" s="604"/>
      <c r="P40" s="604"/>
      <c r="Q40" s="604"/>
      <c r="R40" s="604"/>
      <c r="S40" s="604"/>
      <c r="T40" s="168"/>
      <c r="U40" s="603" t="str">
        <f t="shared" si="4"/>
        <v/>
      </c>
      <c r="V40" s="603"/>
      <c r="W40" s="604"/>
      <c r="X40" s="604"/>
      <c r="Y40" s="604"/>
      <c r="Z40" s="604"/>
      <c r="AA40" s="604"/>
      <c r="AB40" s="604"/>
      <c r="AC40" s="604"/>
      <c r="AD40" s="604"/>
      <c r="AE40" s="604"/>
      <c r="AF40" s="604"/>
      <c r="AG40" s="604"/>
      <c r="AH40" s="604"/>
      <c r="AI40" s="604"/>
      <c r="AJ40" s="604"/>
      <c r="AK40" s="604"/>
      <c r="AL40" s="168"/>
      <c r="AM40" s="603" t="str">
        <f t="shared" si="0"/>
        <v/>
      </c>
      <c r="AN40" s="603"/>
      <c r="AO40" s="604"/>
      <c r="AP40" s="604"/>
      <c r="AQ40" s="604"/>
      <c r="AR40" s="604"/>
      <c r="AS40" s="604"/>
      <c r="AT40" s="604"/>
      <c r="AU40" s="604"/>
      <c r="AV40" s="604"/>
      <c r="AW40" s="604"/>
      <c r="AX40" s="604"/>
      <c r="AY40" s="604"/>
      <c r="AZ40" s="604"/>
      <c r="BA40" s="604"/>
      <c r="BB40" s="604"/>
      <c r="BC40" s="604"/>
      <c r="BD40" s="168"/>
      <c r="BE40" s="603" t="str">
        <f t="shared" si="1"/>
        <v/>
      </c>
      <c r="BF40" s="603"/>
      <c r="BG40" s="604"/>
      <c r="BH40" s="604"/>
      <c r="BI40" s="604"/>
      <c r="BJ40" s="604"/>
      <c r="BK40" s="604"/>
      <c r="BL40" s="604"/>
      <c r="BM40" s="604"/>
      <c r="BN40" s="604"/>
      <c r="BO40" s="604"/>
      <c r="BP40" s="604"/>
      <c r="BQ40" s="604"/>
      <c r="BR40" s="604"/>
      <c r="BS40" s="604"/>
      <c r="BT40" s="604"/>
      <c r="BU40" s="604"/>
      <c r="BV40" s="168"/>
      <c r="BW40" s="603">
        <f t="shared" si="2"/>
        <v>13</v>
      </c>
      <c r="BX40" s="603"/>
      <c r="BY40" s="604" t="str">
        <f>IF('各会計、関係団体の財政状況及び健全化判断比率'!B74="","",'各会計、関係団体の財政状況及び健全化判断比率'!B74)</f>
        <v>長野県市町村総合事務組合（一般会計）</v>
      </c>
      <c r="BZ40" s="604"/>
      <c r="CA40" s="604"/>
      <c r="CB40" s="604"/>
      <c r="CC40" s="604"/>
      <c r="CD40" s="604"/>
      <c r="CE40" s="604"/>
      <c r="CF40" s="604"/>
      <c r="CG40" s="604"/>
      <c r="CH40" s="604"/>
      <c r="CI40" s="604"/>
      <c r="CJ40" s="604"/>
      <c r="CK40" s="604"/>
      <c r="CL40" s="604"/>
      <c r="CM40" s="604"/>
      <c r="CN40" s="168"/>
      <c r="CO40" s="603" t="str">
        <f t="shared" si="3"/>
        <v/>
      </c>
      <c r="CP40" s="603"/>
      <c r="CQ40" s="604" t="str">
        <f>IF('各会計、関係団体の財政状況及び健全化判断比率'!BS13="","",'各会計、関係団体の財政状況及び健全化判断比率'!BS13)</f>
        <v/>
      </c>
      <c r="CR40" s="604"/>
      <c r="CS40" s="604"/>
      <c r="CT40" s="604"/>
      <c r="CU40" s="604"/>
      <c r="CV40" s="604"/>
      <c r="CW40" s="604"/>
      <c r="CX40" s="604"/>
      <c r="CY40" s="604"/>
      <c r="CZ40" s="604"/>
      <c r="DA40" s="604"/>
      <c r="DB40" s="604"/>
      <c r="DC40" s="604"/>
      <c r="DD40" s="604"/>
      <c r="DE40" s="604"/>
      <c r="DG40" s="605" t="str">
        <f>IF('各会計、関係団体の財政状況及び健全化判断比率'!BR13="","",'各会計、関係団体の財政状況及び健全化判断比率'!BR13)</f>
        <v/>
      </c>
      <c r="DH40" s="605"/>
      <c r="DI40" s="195"/>
    </row>
    <row r="41" spans="1:113" ht="32.25" customHeight="1" x14ac:dyDescent="0.15">
      <c r="A41" s="168"/>
      <c r="B41" s="192"/>
      <c r="C41" s="603" t="str">
        <f t="shared" si="5"/>
        <v/>
      </c>
      <c r="D41" s="603"/>
      <c r="E41" s="604" t="str">
        <f>IF('各会計、関係団体の財政状況及び健全化判断比率'!B14="","",'各会計、関係団体の財政状況及び健全化判断比率'!B14)</f>
        <v/>
      </c>
      <c r="F41" s="604"/>
      <c r="G41" s="604"/>
      <c r="H41" s="604"/>
      <c r="I41" s="604"/>
      <c r="J41" s="604"/>
      <c r="K41" s="604"/>
      <c r="L41" s="604"/>
      <c r="M41" s="604"/>
      <c r="N41" s="604"/>
      <c r="O41" s="604"/>
      <c r="P41" s="604"/>
      <c r="Q41" s="604"/>
      <c r="R41" s="604"/>
      <c r="S41" s="604"/>
      <c r="T41" s="168"/>
      <c r="U41" s="603" t="str">
        <f t="shared" si="4"/>
        <v/>
      </c>
      <c r="V41" s="603"/>
      <c r="W41" s="604"/>
      <c r="X41" s="604"/>
      <c r="Y41" s="604"/>
      <c r="Z41" s="604"/>
      <c r="AA41" s="604"/>
      <c r="AB41" s="604"/>
      <c r="AC41" s="604"/>
      <c r="AD41" s="604"/>
      <c r="AE41" s="604"/>
      <c r="AF41" s="604"/>
      <c r="AG41" s="604"/>
      <c r="AH41" s="604"/>
      <c r="AI41" s="604"/>
      <c r="AJ41" s="604"/>
      <c r="AK41" s="604"/>
      <c r="AL41" s="168"/>
      <c r="AM41" s="603" t="str">
        <f t="shared" si="0"/>
        <v/>
      </c>
      <c r="AN41" s="603"/>
      <c r="AO41" s="604"/>
      <c r="AP41" s="604"/>
      <c r="AQ41" s="604"/>
      <c r="AR41" s="604"/>
      <c r="AS41" s="604"/>
      <c r="AT41" s="604"/>
      <c r="AU41" s="604"/>
      <c r="AV41" s="604"/>
      <c r="AW41" s="604"/>
      <c r="AX41" s="604"/>
      <c r="AY41" s="604"/>
      <c r="AZ41" s="604"/>
      <c r="BA41" s="604"/>
      <c r="BB41" s="604"/>
      <c r="BC41" s="604"/>
      <c r="BD41" s="168"/>
      <c r="BE41" s="603" t="str">
        <f t="shared" si="1"/>
        <v/>
      </c>
      <c r="BF41" s="603"/>
      <c r="BG41" s="604"/>
      <c r="BH41" s="604"/>
      <c r="BI41" s="604"/>
      <c r="BJ41" s="604"/>
      <c r="BK41" s="604"/>
      <c r="BL41" s="604"/>
      <c r="BM41" s="604"/>
      <c r="BN41" s="604"/>
      <c r="BO41" s="604"/>
      <c r="BP41" s="604"/>
      <c r="BQ41" s="604"/>
      <c r="BR41" s="604"/>
      <c r="BS41" s="604"/>
      <c r="BT41" s="604"/>
      <c r="BU41" s="604"/>
      <c r="BV41" s="168"/>
      <c r="BW41" s="603">
        <f t="shared" si="2"/>
        <v>14</v>
      </c>
      <c r="BX41" s="603"/>
      <c r="BY41" s="604" t="str">
        <f>IF('各会計、関係団体の財政状況及び健全化判断比率'!B75="","",'各会計、関係団体の財政状況及び健全化判断比率'!B75)</f>
        <v>長野県市町村総合事務組合（非常勤職員公務災害補償特別会計）</v>
      </c>
      <c r="BZ41" s="604"/>
      <c r="CA41" s="604"/>
      <c r="CB41" s="604"/>
      <c r="CC41" s="604"/>
      <c r="CD41" s="604"/>
      <c r="CE41" s="604"/>
      <c r="CF41" s="604"/>
      <c r="CG41" s="604"/>
      <c r="CH41" s="604"/>
      <c r="CI41" s="604"/>
      <c r="CJ41" s="604"/>
      <c r="CK41" s="604"/>
      <c r="CL41" s="604"/>
      <c r="CM41" s="604"/>
      <c r="CN41" s="168"/>
      <c r="CO41" s="603" t="str">
        <f t="shared" si="3"/>
        <v/>
      </c>
      <c r="CP41" s="603"/>
      <c r="CQ41" s="604" t="str">
        <f>IF('各会計、関係団体の財政状況及び健全化判断比率'!BS14="","",'各会計、関係団体の財政状況及び健全化判断比率'!BS14)</f>
        <v/>
      </c>
      <c r="CR41" s="604"/>
      <c r="CS41" s="604"/>
      <c r="CT41" s="604"/>
      <c r="CU41" s="604"/>
      <c r="CV41" s="604"/>
      <c r="CW41" s="604"/>
      <c r="CX41" s="604"/>
      <c r="CY41" s="604"/>
      <c r="CZ41" s="604"/>
      <c r="DA41" s="604"/>
      <c r="DB41" s="604"/>
      <c r="DC41" s="604"/>
      <c r="DD41" s="604"/>
      <c r="DE41" s="604"/>
      <c r="DG41" s="605" t="str">
        <f>IF('各会計、関係団体の財政状況及び健全化判断比率'!BR14="","",'各会計、関係団体の財政状況及び健全化判断比率'!BR14)</f>
        <v/>
      </c>
      <c r="DH41" s="605"/>
      <c r="DI41" s="195"/>
    </row>
    <row r="42" spans="1:113" ht="32.25" customHeight="1" x14ac:dyDescent="0.15">
      <c r="B42" s="192"/>
      <c r="C42" s="603" t="str">
        <f t="shared" si="5"/>
        <v/>
      </c>
      <c r="D42" s="603"/>
      <c r="E42" s="604" t="str">
        <f>IF('各会計、関係団体の財政状況及び健全化判断比率'!B15="","",'各会計、関係団体の財政状況及び健全化判断比率'!B15)</f>
        <v/>
      </c>
      <c r="F42" s="604"/>
      <c r="G42" s="604"/>
      <c r="H42" s="604"/>
      <c r="I42" s="604"/>
      <c r="J42" s="604"/>
      <c r="K42" s="604"/>
      <c r="L42" s="604"/>
      <c r="M42" s="604"/>
      <c r="N42" s="604"/>
      <c r="O42" s="604"/>
      <c r="P42" s="604"/>
      <c r="Q42" s="604"/>
      <c r="R42" s="604"/>
      <c r="S42" s="604"/>
      <c r="T42" s="168"/>
      <c r="U42" s="603" t="str">
        <f t="shared" si="4"/>
        <v/>
      </c>
      <c r="V42" s="603"/>
      <c r="W42" s="604"/>
      <c r="X42" s="604"/>
      <c r="Y42" s="604"/>
      <c r="Z42" s="604"/>
      <c r="AA42" s="604"/>
      <c r="AB42" s="604"/>
      <c r="AC42" s="604"/>
      <c r="AD42" s="604"/>
      <c r="AE42" s="604"/>
      <c r="AF42" s="604"/>
      <c r="AG42" s="604"/>
      <c r="AH42" s="604"/>
      <c r="AI42" s="604"/>
      <c r="AJ42" s="604"/>
      <c r="AK42" s="604"/>
      <c r="AL42" s="168"/>
      <c r="AM42" s="603" t="str">
        <f t="shared" si="0"/>
        <v/>
      </c>
      <c r="AN42" s="603"/>
      <c r="AO42" s="604"/>
      <c r="AP42" s="604"/>
      <c r="AQ42" s="604"/>
      <c r="AR42" s="604"/>
      <c r="AS42" s="604"/>
      <c r="AT42" s="604"/>
      <c r="AU42" s="604"/>
      <c r="AV42" s="604"/>
      <c r="AW42" s="604"/>
      <c r="AX42" s="604"/>
      <c r="AY42" s="604"/>
      <c r="AZ42" s="604"/>
      <c r="BA42" s="604"/>
      <c r="BB42" s="604"/>
      <c r="BC42" s="604"/>
      <c r="BD42" s="168"/>
      <c r="BE42" s="603" t="str">
        <f t="shared" si="1"/>
        <v/>
      </c>
      <c r="BF42" s="603"/>
      <c r="BG42" s="604"/>
      <c r="BH42" s="604"/>
      <c r="BI42" s="604"/>
      <c r="BJ42" s="604"/>
      <c r="BK42" s="604"/>
      <c r="BL42" s="604"/>
      <c r="BM42" s="604"/>
      <c r="BN42" s="604"/>
      <c r="BO42" s="604"/>
      <c r="BP42" s="604"/>
      <c r="BQ42" s="604"/>
      <c r="BR42" s="604"/>
      <c r="BS42" s="604"/>
      <c r="BT42" s="604"/>
      <c r="BU42" s="604"/>
      <c r="BV42" s="168"/>
      <c r="BW42" s="603">
        <f t="shared" si="2"/>
        <v>15</v>
      </c>
      <c r="BX42" s="603"/>
      <c r="BY42" s="604" t="str">
        <f>IF('各会計、関係団体の財政状況及び健全化判断比率'!B76="","",'各会計、関係団体の財政状況及び健全化判断比率'!B76)</f>
        <v>長野県後期高齢者医療広域連合（一般会計）</v>
      </c>
      <c r="BZ42" s="604"/>
      <c r="CA42" s="604"/>
      <c r="CB42" s="604"/>
      <c r="CC42" s="604"/>
      <c r="CD42" s="604"/>
      <c r="CE42" s="604"/>
      <c r="CF42" s="604"/>
      <c r="CG42" s="604"/>
      <c r="CH42" s="604"/>
      <c r="CI42" s="604"/>
      <c r="CJ42" s="604"/>
      <c r="CK42" s="604"/>
      <c r="CL42" s="604"/>
      <c r="CM42" s="604"/>
      <c r="CN42" s="168"/>
      <c r="CO42" s="603" t="str">
        <f t="shared" si="3"/>
        <v/>
      </c>
      <c r="CP42" s="603"/>
      <c r="CQ42" s="604" t="str">
        <f>IF('各会計、関係団体の財政状況及び健全化判断比率'!BS15="","",'各会計、関係団体の財政状況及び健全化判断比率'!BS15)</f>
        <v/>
      </c>
      <c r="CR42" s="604"/>
      <c r="CS42" s="604"/>
      <c r="CT42" s="604"/>
      <c r="CU42" s="604"/>
      <c r="CV42" s="604"/>
      <c r="CW42" s="604"/>
      <c r="CX42" s="604"/>
      <c r="CY42" s="604"/>
      <c r="CZ42" s="604"/>
      <c r="DA42" s="604"/>
      <c r="DB42" s="604"/>
      <c r="DC42" s="604"/>
      <c r="DD42" s="604"/>
      <c r="DE42" s="604"/>
      <c r="DG42" s="605" t="str">
        <f>IF('各会計、関係団体の財政状況及び健全化判断比率'!BR15="","",'各会計、関係団体の財政状況及び健全化判断比率'!BR15)</f>
        <v/>
      </c>
      <c r="DH42" s="605"/>
      <c r="DI42" s="195"/>
    </row>
    <row r="43" spans="1:113" ht="32.25" customHeight="1" x14ac:dyDescent="0.15">
      <c r="B43" s="192"/>
      <c r="C43" s="603" t="str">
        <f t="shared" si="5"/>
        <v/>
      </c>
      <c r="D43" s="603"/>
      <c r="E43" s="604" t="str">
        <f>IF('各会計、関係団体の財政状況及び健全化判断比率'!B16="","",'各会計、関係団体の財政状況及び健全化判断比率'!B16)</f>
        <v/>
      </c>
      <c r="F43" s="604"/>
      <c r="G43" s="604"/>
      <c r="H43" s="604"/>
      <c r="I43" s="604"/>
      <c r="J43" s="604"/>
      <c r="K43" s="604"/>
      <c r="L43" s="604"/>
      <c r="M43" s="604"/>
      <c r="N43" s="604"/>
      <c r="O43" s="604"/>
      <c r="P43" s="604"/>
      <c r="Q43" s="604"/>
      <c r="R43" s="604"/>
      <c r="S43" s="604"/>
      <c r="T43" s="168"/>
      <c r="U43" s="603" t="str">
        <f t="shared" si="4"/>
        <v/>
      </c>
      <c r="V43" s="603"/>
      <c r="W43" s="604"/>
      <c r="X43" s="604"/>
      <c r="Y43" s="604"/>
      <c r="Z43" s="604"/>
      <c r="AA43" s="604"/>
      <c r="AB43" s="604"/>
      <c r="AC43" s="604"/>
      <c r="AD43" s="604"/>
      <c r="AE43" s="604"/>
      <c r="AF43" s="604"/>
      <c r="AG43" s="604"/>
      <c r="AH43" s="604"/>
      <c r="AI43" s="604"/>
      <c r="AJ43" s="604"/>
      <c r="AK43" s="604"/>
      <c r="AL43" s="168"/>
      <c r="AM43" s="603" t="str">
        <f t="shared" si="0"/>
        <v/>
      </c>
      <c r="AN43" s="603"/>
      <c r="AO43" s="604"/>
      <c r="AP43" s="604"/>
      <c r="AQ43" s="604"/>
      <c r="AR43" s="604"/>
      <c r="AS43" s="604"/>
      <c r="AT43" s="604"/>
      <c r="AU43" s="604"/>
      <c r="AV43" s="604"/>
      <c r="AW43" s="604"/>
      <c r="AX43" s="604"/>
      <c r="AY43" s="604"/>
      <c r="AZ43" s="604"/>
      <c r="BA43" s="604"/>
      <c r="BB43" s="604"/>
      <c r="BC43" s="604"/>
      <c r="BD43" s="168"/>
      <c r="BE43" s="603" t="str">
        <f t="shared" si="1"/>
        <v/>
      </c>
      <c r="BF43" s="603"/>
      <c r="BG43" s="604"/>
      <c r="BH43" s="604"/>
      <c r="BI43" s="604"/>
      <c r="BJ43" s="604"/>
      <c r="BK43" s="604"/>
      <c r="BL43" s="604"/>
      <c r="BM43" s="604"/>
      <c r="BN43" s="604"/>
      <c r="BO43" s="604"/>
      <c r="BP43" s="604"/>
      <c r="BQ43" s="604"/>
      <c r="BR43" s="604"/>
      <c r="BS43" s="604"/>
      <c r="BT43" s="604"/>
      <c r="BU43" s="604"/>
      <c r="BV43" s="168"/>
      <c r="BW43" s="603">
        <f t="shared" si="2"/>
        <v>16</v>
      </c>
      <c r="BX43" s="603"/>
      <c r="BY43" s="604" t="str">
        <f>IF('各会計、関係団体の財政状況及び健全化判断比率'!B77="","",'各会計、関係団体の財政状況及び健全化判断比率'!B77)</f>
        <v>長野県後期高齢者医療広域連合（後期高齢者医療事業特別会計）</v>
      </c>
      <c r="BZ43" s="604"/>
      <c r="CA43" s="604"/>
      <c r="CB43" s="604"/>
      <c r="CC43" s="604"/>
      <c r="CD43" s="604"/>
      <c r="CE43" s="604"/>
      <c r="CF43" s="604"/>
      <c r="CG43" s="604"/>
      <c r="CH43" s="604"/>
      <c r="CI43" s="604"/>
      <c r="CJ43" s="604"/>
      <c r="CK43" s="604"/>
      <c r="CL43" s="604"/>
      <c r="CM43" s="604"/>
      <c r="CN43" s="168"/>
      <c r="CO43" s="603" t="str">
        <f t="shared" si="3"/>
        <v/>
      </c>
      <c r="CP43" s="603"/>
      <c r="CQ43" s="604" t="str">
        <f>IF('各会計、関係団体の財政状況及び健全化判断比率'!BS16="","",'各会計、関係団体の財政状況及び健全化判断比率'!BS16)</f>
        <v/>
      </c>
      <c r="CR43" s="604"/>
      <c r="CS43" s="604"/>
      <c r="CT43" s="604"/>
      <c r="CU43" s="604"/>
      <c r="CV43" s="604"/>
      <c r="CW43" s="604"/>
      <c r="CX43" s="604"/>
      <c r="CY43" s="604"/>
      <c r="CZ43" s="604"/>
      <c r="DA43" s="604"/>
      <c r="DB43" s="604"/>
      <c r="DC43" s="604"/>
      <c r="DD43" s="604"/>
      <c r="DE43" s="604"/>
      <c r="DG43" s="605" t="str">
        <f>IF('各会計、関係団体の財政状況及び健全化判断比率'!BR16="","",'各会計、関係団体の財政状況及び健全化判断比率'!BR16)</f>
        <v/>
      </c>
      <c r="DH43" s="605"/>
      <c r="DI43" s="195"/>
    </row>
    <row r="44" spans="1:113" ht="13.5" customHeight="1" thickBot="1" x14ac:dyDescent="0.2">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row>
    <row r="45" spans="1:113" x14ac:dyDescent="0.15"/>
    <row r="46" spans="1:113" x14ac:dyDescent="0.15">
      <c r="B46" s="167" t="s">
        <v>209</v>
      </c>
      <c r="E46" s="606" t="s">
        <v>210</v>
      </c>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6"/>
      <c r="AL46" s="606"/>
      <c r="AM46" s="606"/>
      <c r="AN46" s="606"/>
      <c r="AO46" s="606"/>
      <c r="AP46" s="606"/>
      <c r="AQ46" s="606"/>
      <c r="AR46" s="606"/>
      <c r="AS46" s="606"/>
      <c r="AT46" s="606"/>
      <c r="AU46" s="606"/>
      <c r="AV46" s="606"/>
      <c r="AW46" s="606"/>
      <c r="AX46" s="606"/>
      <c r="AY46" s="606"/>
      <c r="AZ46" s="606"/>
      <c r="BA46" s="606"/>
      <c r="BB46" s="606"/>
      <c r="BC46" s="606"/>
      <c r="BD46" s="606"/>
      <c r="BE46" s="606"/>
      <c r="BF46" s="606"/>
      <c r="BG46" s="606"/>
      <c r="BH46" s="606"/>
      <c r="BI46" s="606"/>
      <c r="BJ46" s="606"/>
      <c r="BK46" s="606"/>
      <c r="BL46" s="606"/>
      <c r="BM46" s="606"/>
      <c r="BN46" s="606"/>
      <c r="BO46" s="606"/>
      <c r="BP46" s="606"/>
      <c r="BQ46" s="606"/>
      <c r="BR46" s="606"/>
      <c r="BS46" s="606"/>
      <c r="BT46" s="606"/>
      <c r="BU46" s="606"/>
      <c r="BV46" s="606"/>
      <c r="BW46" s="606"/>
      <c r="BX46" s="606"/>
      <c r="BY46" s="606"/>
      <c r="BZ46" s="606"/>
      <c r="CA46" s="606"/>
      <c r="CB46" s="606"/>
      <c r="CC46" s="606"/>
      <c r="CD46" s="606"/>
      <c r="CE46" s="606"/>
      <c r="CF46" s="606"/>
      <c r="CG46" s="606"/>
      <c r="CH46" s="606"/>
      <c r="CI46" s="606"/>
      <c r="CJ46" s="606"/>
      <c r="CK46" s="606"/>
      <c r="CL46" s="606"/>
      <c r="CM46" s="606"/>
      <c r="CN46" s="606"/>
      <c r="CO46" s="606"/>
      <c r="CP46" s="606"/>
      <c r="CQ46" s="606"/>
      <c r="CR46" s="606"/>
      <c r="CS46" s="606"/>
      <c r="CT46" s="606"/>
      <c r="CU46" s="606"/>
      <c r="CV46" s="606"/>
      <c r="CW46" s="606"/>
      <c r="CX46" s="606"/>
      <c r="CY46" s="606"/>
      <c r="CZ46" s="606"/>
      <c r="DA46" s="606"/>
      <c r="DB46" s="606"/>
      <c r="DC46" s="606"/>
      <c r="DD46" s="606"/>
      <c r="DE46" s="606"/>
      <c r="DF46" s="606"/>
      <c r="DG46" s="606"/>
      <c r="DH46" s="606"/>
      <c r="DI46" s="606"/>
    </row>
    <row r="47" spans="1:113" x14ac:dyDescent="0.15">
      <c r="E47" s="606" t="s">
        <v>211</v>
      </c>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C47" s="606"/>
      <c r="CD47" s="606"/>
      <c r="CE47" s="606"/>
      <c r="CF47" s="606"/>
      <c r="CG47" s="606"/>
      <c r="CH47" s="606"/>
      <c r="CI47" s="606"/>
      <c r="CJ47" s="606"/>
      <c r="CK47" s="606"/>
      <c r="CL47" s="606"/>
      <c r="CM47" s="606"/>
      <c r="CN47" s="606"/>
      <c r="CO47" s="606"/>
      <c r="CP47" s="606"/>
      <c r="CQ47" s="606"/>
      <c r="CR47" s="606"/>
      <c r="CS47" s="606"/>
      <c r="CT47" s="606"/>
      <c r="CU47" s="606"/>
      <c r="CV47" s="606"/>
      <c r="CW47" s="606"/>
      <c r="CX47" s="606"/>
      <c r="CY47" s="606"/>
      <c r="CZ47" s="606"/>
      <c r="DA47" s="606"/>
      <c r="DB47" s="606"/>
      <c r="DC47" s="606"/>
      <c r="DD47" s="606"/>
      <c r="DE47" s="606"/>
      <c r="DF47" s="606"/>
      <c r="DG47" s="606"/>
      <c r="DH47" s="606"/>
      <c r="DI47" s="606"/>
    </row>
    <row r="48" spans="1:113" x14ac:dyDescent="0.15">
      <c r="E48" s="606" t="s">
        <v>212</v>
      </c>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C48" s="606"/>
      <c r="CD48" s="606"/>
      <c r="CE48" s="606"/>
      <c r="CF48" s="606"/>
      <c r="CG48" s="606"/>
      <c r="CH48" s="606"/>
      <c r="CI48" s="606"/>
      <c r="CJ48" s="606"/>
      <c r="CK48" s="606"/>
      <c r="CL48" s="606"/>
      <c r="CM48" s="606"/>
      <c r="CN48" s="606"/>
      <c r="CO48" s="606"/>
      <c r="CP48" s="606"/>
      <c r="CQ48" s="606"/>
      <c r="CR48" s="606"/>
      <c r="CS48" s="606"/>
      <c r="CT48" s="606"/>
      <c r="CU48" s="606"/>
      <c r="CV48" s="606"/>
      <c r="CW48" s="606"/>
      <c r="CX48" s="606"/>
      <c r="CY48" s="606"/>
      <c r="CZ48" s="606"/>
      <c r="DA48" s="606"/>
      <c r="DB48" s="606"/>
      <c r="DC48" s="606"/>
      <c r="DD48" s="606"/>
      <c r="DE48" s="606"/>
      <c r="DF48" s="606"/>
      <c r="DG48" s="606"/>
      <c r="DH48" s="606"/>
      <c r="DI48" s="606"/>
    </row>
    <row r="49" spans="5:113" x14ac:dyDescent="0.15">
      <c r="E49" s="607" t="s">
        <v>213</v>
      </c>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c r="AN49" s="607"/>
      <c r="AO49" s="607"/>
      <c r="AP49" s="607"/>
      <c r="AQ49" s="607"/>
      <c r="AR49" s="607"/>
      <c r="AS49" s="607"/>
      <c r="AT49" s="607"/>
      <c r="AU49" s="607"/>
      <c r="AV49" s="607"/>
      <c r="AW49" s="607"/>
      <c r="AX49" s="607"/>
      <c r="AY49" s="607"/>
      <c r="AZ49" s="607"/>
      <c r="BA49" s="607"/>
      <c r="BB49" s="607"/>
      <c r="BC49" s="607"/>
      <c r="BD49" s="607"/>
      <c r="BE49" s="607"/>
      <c r="BF49" s="607"/>
      <c r="BG49" s="607"/>
      <c r="BH49" s="607"/>
      <c r="BI49" s="607"/>
      <c r="BJ49" s="607"/>
      <c r="BK49" s="607"/>
      <c r="BL49" s="607"/>
      <c r="BM49" s="607"/>
      <c r="BN49" s="607"/>
      <c r="BO49" s="607"/>
      <c r="BP49" s="607"/>
      <c r="BQ49" s="607"/>
      <c r="BR49" s="607"/>
      <c r="BS49" s="607"/>
      <c r="BT49" s="607"/>
      <c r="BU49" s="607"/>
      <c r="BV49" s="607"/>
      <c r="BW49" s="607"/>
      <c r="BX49" s="607"/>
      <c r="BY49" s="607"/>
      <c r="BZ49" s="607"/>
      <c r="CA49" s="607"/>
      <c r="CB49" s="607"/>
      <c r="CC49" s="607"/>
      <c r="CD49" s="607"/>
      <c r="CE49" s="607"/>
      <c r="CF49" s="607"/>
      <c r="CG49" s="607"/>
      <c r="CH49" s="607"/>
      <c r="CI49" s="607"/>
      <c r="CJ49" s="607"/>
      <c r="CK49" s="607"/>
      <c r="CL49" s="607"/>
      <c r="CM49" s="607"/>
      <c r="CN49" s="607"/>
      <c r="CO49" s="607"/>
      <c r="CP49" s="607"/>
      <c r="CQ49" s="607"/>
      <c r="CR49" s="607"/>
      <c r="CS49" s="607"/>
      <c r="CT49" s="607"/>
      <c r="CU49" s="607"/>
      <c r="CV49" s="607"/>
      <c r="CW49" s="607"/>
      <c r="CX49" s="607"/>
      <c r="CY49" s="607"/>
      <c r="CZ49" s="607"/>
      <c r="DA49" s="607"/>
      <c r="DB49" s="607"/>
      <c r="DC49" s="607"/>
      <c r="DD49" s="607"/>
      <c r="DE49" s="607"/>
      <c r="DF49" s="607"/>
      <c r="DG49" s="607"/>
      <c r="DH49" s="607"/>
      <c r="DI49" s="607"/>
    </row>
    <row r="50" spans="5:113" x14ac:dyDescent="0.15">
      <c r="E50" s="606" t="s">
        <v>214</v>
      </c>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R50" s="606"/>
      <c r="AS50" s="606"/>
      <c r="AT50" s="606"/>
      <c r="AU50" s="606"/>
      <c r="AV50" s="606"/>
      <c r="AW50" s="606"/>
      <c r="AX50" s="606"/>
      <c r="AY50" s="606"/>
      <c r="AZ50" s="606"/>
      <c r="BA50" s="606"/>
      <c r="BB50" s="606"/>
      <c r="BC50" s="606"/>
      <c r="BD50" s="606"/>
      <c r="BE50" s="606"/>
      <c r="BF50" s="606"/>
      <c r="BG50" s="606"/>
      <c r="BH50" s="606"/>
      <c r="BI50" s="606"/>
      <c r="BJ50" s="606"/>
      <c r="BK50" s="606"/>
      <c r="BL50" s="606"/>
      <c r="BM50" s="606"/>
      <c r="BN50" s="606"/>
      <c r="BO50" s="606"/>
      <c r="BP50" s="606"/>
      <c r="BQ50" s="606"/>
      <c r="BR50" s="606"/>
      <c r="BS50" s="606"/>
      <c r="BT50" s="606"/>
      <c r="BU50" s="606"/>
      <c r="BV50" s="606"/>
      <c r="BW50" s="606"/>
      <c r="BX50" s="606"/>
      <c r="BY50" s="606"/>
      <c r="BZ50" s="606"/>
      <c r="CA50" s="606"/>
      <c r="CB50" s="606"/>
      <c r="CC50" s="606"/>
      <c r="CD50" s="606"/>
      <c r="CE50" s="606"/>
      <c r="CF50" s="606"/>
      <c r="CG50" s="606"/>
      <c r="CH50" s="606"/>
      <c r="CI50" s="606"/>
      <c r="CJ50" s="606"/>
      <c r="CK50" s="606"/>
      <c r="CL50" s="606"/>
      <c r="CM50" s="606"/>
      <c r="CN50" s="606"/>
      <c r="CO50" s="606"/>
      <c r="CP50" s="606"/>
      <c r="CQ50" s="606"/>
      <c r="CR50" s="606"/>
      <c r="CS50" s="606"/>
      <c r="CT50" s="606"/>
      <c r="CU50" s="606"/>
      <c r="CV50" s="606"/>
      <c r="CW50" s="606"/>
      <c r="CX50" s="606"/>
      <c r="CY50" s="606"/>
      <c r="CZ50" s="606"/>
      <c r="DA50" s="606"/>
      <c r="DB50" s="606"/>
      <c r="DC50" s="606"/>
      <c r="DD50" s="606"/>
      <c r="DE50" s="606"/>
      <c r="DF50" s="606"/>
      <c r="DG50" s="606"/>
      <c r="DH50" s="606"/>
      <c r="DI50" s="606"/>
    </row>
    <row r="51" spans="5:113" x14ac:dyDescent="0.15">
      <c r="E51" s="606" t="s">
        <v>215</v>
      </c>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06"/>
      <c r="AL51" s="606"/>
      <c r="AM51" s="606"/>
      <c r="AN51" s="606"/>
      <c r="AO51" s="606"/>
      <c r="AP51" s="606"/>
      <c r="AQ51" s="606"/>
      <c r="AR51" s="606"/>
      <c r="AS51" s="606"/>
      <c r="AT51" s="606"/>
      <c r="AU51" s="606"/>
      <c r="AV51" s="606"/>
      <c r="AW51" s="606"/>
      <c r="AX51" s="606"/>
      <c r="AY51" s="606"/>
      <c r="AZ51" s="606"/>
      <c r="BA51" s="606"/>
      <c r="BB51" s="606"/>
      <c r="BC51" s="606"/>
      <c r="BD51" s="606"/>
      <c r="BE51" s="606"/>
      <c r="BF51" s="606"/>
      <c r="BG51" s="606"/>
      <c r="BH51" s="606"/>
      <c r="BI51" s="606"/>
      <c r="BJ51" s="606"/>
      <c r="BK51" s="606"/>
      <c r="BL51" s="606"/>
      <c r="BM51" s="606"/>
      <c r="BN51" s="606"/>
      <c r="BO51" s="606"/>
      <c r="BP51" s="606"/>
      <c r="BQ51" s="606"/>
      <c r="BR51" s="606"/>
      <c r="BS51" s="606"/>
      <c r="BT51" s="606"/>
      <c r="BU51" s="606"/>
      <c r="BV51" s="606"/>
      <c r="BW51" s="606"/>
      <c r="BX51" s="606"/>
      <c r="BY51" s="606"/>
      <c r="BZ51" s="606"/>
      <c r="CA51" s="606"/>
      <c r="CB51" s="606"/>
      <c r="CC51" s="606"/>
      <c r="CD51" s="606"/>
      <c r="CE51" s="606"/>
      <c r="CF51" s="606"/>
      <c r="CG51" s="606"/>
      <c r="CH51" s="606"/>
      <c r="CI51" s="606"/>
      <c r="CJ51" s="606"/>
      <c r="CK51" s="606"/>
      <c r="CL51" s="606"/>
      <c r="CM51" s="606"/>
      <c r="CN51" s="606"/>
      <c r="CO51" s="606"/>
      <c r="CP51" s="606"/>
      <c r="CQ51" s="606"/>
      <c r="CR51" s="606"/>
      <c r="CS51" s="606"/>
      <c r="CT51" s="606"/>
      <c r="CU51" s="606"/>
      <c r="CV51" s="606"/>
      <c r="CW51" s="606"/>
      <c r="CX51" s="606"/>
      <c r="CY51" s="606"/>
      <c r="CZ51" s="606"/>
      <c r="DA51" s="606"/>
      <c r="DB51" s="606"/>
      <c r="DC51" s="606"/>
      <c r="DD51" s="606"/>
      <c r="DE51" s="606"/>
      <c r="DF51" s="606"/>
      <c r="DG51" s="606"/>
      <c r="DH51" s="606"/>
      <c r="DI51" s="606"/>
    </row>
    <row r="52" spans="5:113" x14ac:dyDescent="0.15">
      <c r="E52" s="606" t="s">
        <v>216</v>
      </c>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c r="AO52" s="606"/>
      <c r="AP52" s="606"/>
      <c r="AQ52" s="606"/>
      <c r="AR52" s="606"/>
      <c r="AS52" s="606"/>
      <c r="AT52" s="606"/>
      <c r="AU52" s="606"/>
      <c r="AV52" s="606"/>
      <c r="AW52" s="606"/>
      <c r="AX52" s="606"/>
      <c r="AY52" s="606"/>
      <c r="AZ52" s="606"/>
      <c r="BA52" s="606"/>
      <c r="BB52" s="606"/>
      <c r="BC52" s="606"/>
      <c r="BD52" s="606"/>
      <c r="BE52" s="606"/>
      <c r="BF52" s="606"/>
      <c r="BG52" s="606"/>
      <c r="BH52" s="606"/>
      <c r="BI52" s="606"/>
      <c r="BJ52" s="606"/>
      <c r="BK52" s="606"/>
      <c r="BL52" s="606"/>
      <c r="BM52" s="606"/>
      <c r="BN52" s="606"/>
      <c r="BO52" s="606"/>
      <c r="BP52" s="606"/>
      <c r="BQ52" s="606"/>
      <c r="BR52" s="606"/>
      <c r="BS52" s="606"/>
      <c r="BT52" s="606"/>
      <c r="BU52" s="606"/>
      <c r="BV52" s="606"/>
      <c r="BW52" s="606"/>
      <c r="BX52" s="606"/>
      <c r="BY52" s="606"/>
      <c r="BZ52" s="606"/>
      <c r="CA52" s="606"/>
      <c r="CB52" s="606"/>
      <c r="CC52" s="606"/>
      <c r="CD52" s="606"/>
      <c r="CE52" s="606"/>
      <c r="CF52" s="606"/>
      <c r="CG52" s="606"/>
      <c r="CH52" s="606"/>
      <c r="CI52" s="606"/>
      <c r="CJ52" s="606"/>
      <c r="CK52" s="606"/>
      <c r="CL52" s="606"/>
      <c r="CM52" s="606"/>
      <c r="CN52" s="606"/>
      <c r="CO52" s="606"/>
      <c r="CP52" s="606"/>
      <c r="CQ52" s="606"/>
      <c r="CR52" s="606"/>
      <c r="CS52" s="606"/>
      <c r="CT52" s="606"/>
      <c r="CU52" s="606"/>
      <c r="CV52" s="606"/>
      <c r="CW52" s="606"/>
      <c r="CX52" s="606"/>
      <c r="CY52" s="606"/>
      <c r="CZ52" s="606"/>
      <c r="DA52" s="606"/>
      <c r="DB52" s="606"/>
      <c r="DC52" s="606"/>
      <c r="DD52" s="606"/>
      <c r="DE52" s="606"/>
      <c r="DF52" s="606"/>
      <c r="DG52" s="606"/>
      <c r="DH52" s="606"/>
      <c r="DI52" s="606"/>
    </row>
    <row r="53" spans="5:113" x14ac:dyDescent="0.15">
      <c r="E53" s="167" t="s">
        <v>600</v>
      </c>
    </row>
    <row r="54" spans="5:113" x14ac:dyDescent="0.15"/>
    <row r="55" spans="5:113" x14ac:dyDescent="0.15"/>
    <row r="56" spans="5:113" x14ac:dyDescent="0.15"/>
  </sheetData>
  <sheetProtection algorithmName="SHA-512" hashValue="TDtVLr0YrH2ZMKNpl0L6mmSbkpOEvgpLV5xdkiI03bYmnMuzZQtGcyLVpZl+zt4eQhM5xEwp3t0ybN7VSdtp6w==" saltValue="HJcq6Cd7Jz2hQUuH3iWMi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C37" zoomScaleSheetLayoutView="100" workbookViewId="0">
      <selection activeCell="M32" sqref="M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4" t="s">
        <v>563</v>
      </c>
      <c r="D34" s="1154"/>
      <c r="E34" s="1155"/>
      <c r="F34" s="32">
        <v>15.36</v>
      </c>
      <c r="G34" s="33">
        <v>17.41</v>
      </c>
      <c r="H34" s="33">
        <v>13.86</v>
      </c>
      <c r="I34" s="33">
        <v>12.42</v>
      </c>
      <c r="J34" s="34">
        <v>13.61</v>
      </c>
      <c r="K34" s="22"/>
      <c r="L34" s="22"/>
      <c r="M34" s="22"/>
      <c r="N34" s="22"/>
      <c r="O34" s="22"/>
      <c r="P34" s="22"/>
    </row>
    <row r="35" spans="1:16" ht="39" customHeight="1" x14ac:dyDescent="0.15">
      <c r="A35" s="22"/>
      <c r="B35" s="35"/>
      <c r="C35" s="1150" t="s">
        <v>564</v>
      </c>
      <c r="D35" s="1150"/>
      <c r="E35" s="1151"/>
      <c r="F35" s="36">
        <v>1.1499999999999999</v>
      </c>
      <c r="G35" s="37">
        <v>1.33</v>
      </c>
      <c r="H35" s="37">
        <v>0.81</v>
      </c>
      <c r="I35" s="37">
        <v>0.84</v>
      </c>
      <c r="J35" s="38">
        <v>0.8</v>
      </c>
      <c r="K35" s="22"/>
      <c r="L35" s="22"/>
      <c r="M35" s="22"/>
      <c r="N35" s="22"/>
      <c r="O35" s="22"/>
      <c r="P35" s="22"/>
    </row>
    <row r="36" spans="1:16" ht="39" customHeight="1" x14ac:dyDescent="0.15">
      <c r="A36" s="22"/>
      <c r="B36" s="35"/>
      <c r="C36" s="1150" t="s">
        <v>565</v>
      </c>
      <c r="D36" s="1150"/>
      <c r="E36" s="1151"/>
      <c r="F36" s="36">
        <v>0.85</v>
      </c>
      <c r="G36" s="37">
        <v>0.82</v>
      </c>
      <c r="H36" s="37">
        <v>0.66</v>
      </c>
      <c r="I36" s="37">
        <v>0.46</v>
      </c>
      <c r="J36" s="38">
        <v>0.59</v>
      </c>
      <c r="K36" s="22"/>
      <c r="L36" s="22"/>
      <c r="M36" s="22"/>
      <c r="N36" s="22"/>
      <c r="O36" s="22"/>
      <c r="P36" s="22"/>
    </row>
    <row r="37" spans="1:16" ht="39" customHeight="1" x14ac:dyDescent="0.15">
      <c r="A37" s="22"/>
      <c r="B37" s="35"/>
      <c r="C37" s="1150" t="s">
        <v>566</v>
      </c>
      <c r="D37" s="1150"/>
      <c r="E37" s="1151"/>
      <c r="F37" s="36">
        <v>0.4</v>
      </c>
      <c r="G37" s="37">
        <v>0.1</v>
      </c>
      <c r="H37" s="37">
        <v>0.13</v>
      </c>
      <c r="I37" s="37">
        <v>0.02</v>
      </c>
      <c r="J37" s="38">
        <v>0</v>
      </c>
      <c r="K37" s="22"/>
      <c r="L37" s="22"/>
      <c r="M37" s="22"/>
      <c r="N37" s="22"/>
      <c r="O37" s="22"/>
      <c r="P37" s="22"/>
    </row>
    <row r="38" spans="1:16" ht="39" customHeight="1" x14ac:dyDescent="0.15">
      <c r="A38" s="22"/>
      <c r="B38" s="35"/>
      <c r="C38" s="1150" t="s">
        <v>567</v>
      </c>
      <c r="D38" s="1150"/>
      <c r="E38" s="1151"/>
      <c r="F38" s="36">
        <v>0.83</v>
      </c>
      <c r="G38" s="37">
        <v>0.94</v>
      </c>
      <c r="H38" s="37">
        <v>0.62</v>
      </c>
      <c r="I38" s="37">
        <v>0.01</v>
      </c>
      <c r="J38" s="38">
        <v>0</v>
      </c>
      <c r="K38" s="22"/>
      <c r="L38" s="22"/>
      <c r="M38" s="22"/>
      <c r="N38" s="22"/>
      <c r="O38" s="22"/>
      <c r="P38" s="22"/>
    </row>
    <row r="39" spans="1:16" ht="39" customHeight="1" x14ac:dyDescent="0.15">
      <c r="A39" s="22"/>
      <c r="B39" s="35"/>
      <c r="C39" s="1150" t="s">
        <v>568</v>
      </c>
      <c r="D39" s="1150"/>
      <c r="E39" s="1151"/>
      <c r="F39" s="36">
        <v>0</v>
      </c>
      <c r="G39" s="37">
        <v>0</v>
      </c>
      <c r="H39" s="37">
        <v>0</v>
      </c>
      <c r="I39" s="37">
        <v>0</v>
      </c>
      <c r="J39" s="38">
        <v>0</v>
      </c>
      <c r="K39" s="22"/>
      <c r="L39" s="22"/>
      <c r="M39" s="22"/>
      <c r="N39" s="22"/>
      <c r="O39" s="22"/>
      <c r="P39" s="22"/>
    </row>
    <row r="40" spans="1:16" ht="39" customHeight="1" x14ac:dyDescent="0.15">
      <c r="A40" s="22"/>
      <c r="B40" s="35"/>
      <c r="C40" s="1150"/>
      <c r="D40" s="1150"/>
      <c r="E40" s="1151"/>
      <c r="F40" s="36"/>
      <c r="G40" s="37"/>
      <c r="H40" s="37"/>
      <c r="I40" s="37"/>
      <c r="J40" s="38"/>
      <c r="K40" s="22"/>
      <c r="L40" s="22"/>
      <c r="M40" s="22"/>
      <c r="N40" s="22"/>
      <c r="O40" s="22"/>
      <c r="P40" s="22"/>
    </row>
    <row r="41" spans="1:16" ht="39" customHeight="1" x14ac:dyDescent="0.15">
      <c r="A41" s="22"/>
      <c r="B41" s="35"/>
      <c r="C41" s="1150"/>
      <c r="D41" s="1150"/>
      <c r="E41" s="1151"/>
      <c r="F41" s="36"/>
      <c r="G41" s="37"/>
      <c r="H41" s="37"/>
      <c r="I41" s="37"/>
      <c r="J41" s="38"/>
      <c r="K41" s="22"/>
      <c r="L41" s="22"/>
      <c r="M41" s="22"/>
      <c r="N41" s="22"/>
      <c r="O41" s="22"/>
      <c r="P41" s="22"/>
    </row>
    <row r="42" spans="1:16" ht="39" customHeight="1" x14ac:dyDescent="0.15">
      <c r="A42" s="22"/>
      <c r="B42" s="39"/>
      <c r="C42" s="1150" t="s">
        <v>569</v>
      </c>
      <c r="D42" s="1150"/>
      <c r="E42" s="1151"/>
      <c r="F42" s="36" t="s">
        <v>516</v>
      </c>
      <c r="G42" s="37" t="s">
        <v>516</v>
      </c>
      <c r="H42" s="37" t="s">
        <v>516</v>
      </c>
      <c r="I42" s="37" t="s">
        <v>516</v>
      </c>
      <c r="J42" s="38" t="s">
        <v>516</v>
      </c>
      <c r="K42" s="22"/>
      <c r="L42" s="22"/>
      <c r="M42" s="22"/>
      <c r="N42" s="22"/>
      <c r="O42" s="22"/>
      <c r="P42" s="22"/>
    </row>
    <row r="43" spans="1:16" ht="39" customHeight="1" thickBot="1" x14ac:dyDescent="0.2">
      <c r="A43" s="22"/>
      <c r="B43" s="40"/>
      <c r="C43" s="1152" t="s">
        <v>570</v>
      </c>
      <c r="D43" s="1152"/>
      <c r="E43" s="1153"/>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SRBfRiNQcdmDb2MJzer7PLwK9IZG7y6CPhJ3d4irB4mdOKlYwft68JT4roC8ooQFeLT04t4v2jd5+WsEkjfmw==" saltValue="3E/WzRaXP+8lvUujqAYs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4" zoomScaleSheetLayoutView="55" workbookViewId="0">
      <selection activeCell="O58" sqref="O58"/>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37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56" t="s">
        <v>11</v>
      </c>
      <c r="C45" s="1157"/>
      <c r="D45" s="56"/>
      <c r="E45" s="1162" t="s">
        <v>12</v>
      </c>
      <c r="F45" s="1162"/>
      <c r="G45" s="1162"/>
      <c r="H45" s="1162"/>
      <c r="I45" s="1162"/>
      <c r="J45" s="1163"/>
      <c r="K45" s="57">
        <v>302</v>
      </c>
      <c r="L45" s="58">
        <v>296</v>
      </c>
      <c r="M45" s="58">
        <v>276</v>
      </c>
      <c r="N45" s="58">
        <v>281</v>
      </c>
      <c r="O45" s="59">
        <v>275</v>
      </c>
      <c r="P45" s="46"/>
      <c r="Q45" s="46"/>
      <c r="R45" s="46"/>
      <c r="S45" s="46"/>
      <c r="T45" s="46"/>
      <c r="U45" s="46"/>
    </row>
    <row r="46" spans="1:21" ht="30.75" customHeight="1" x14ac:dyDescent="0.15">
      <c r="A46" s="46"/>
      <c r="B46" s="1158"/>
      <c r="C46" s="1159"/>
      <c r="D46" s="60"/>
      <c r="E46" s="1164" t="s">
        <v>13</v>
      </c>
      <c r="F46" s="1164"/>
      <c r="G46" s="1164"/>
      <c r="H46" s="1164"/>
      <c r="I46" s="1164"/>
      <c r="J46" s="1165"/>
      <c r="K46" s="61" t="s">
        <v>516</v>
      </c>
      <c r="L46" s="62" t="s">
        <v>516</v>
      </c>
      <c r="M46" s="62" t="s">
        <v>516</v>
      </c>
      <c r="N46" s="62" t="s">
        <v>516</v>
      </c>
      <c r="O46" s="63" t="s">
        <v>516</v>
      </c>
      <c r="P46" s="46"/>
      <c r="Q46" s="46"/>
      <c r="R46" s="46"/>
      <c r="S46" s="46"/>
      <c r="T46" s="46"/>
      <c r="U46" s="46"/>
    </row>
    <row r="47" spans="1:21" ht="30.75" customHeight="1" x14ac:dyDescent="0.15">
      <c r="A47" s="46"/>
      <c r="B47" s="1158"/>
      <c r="C47" s="1159"/>
      <c r="D47" s="60"/>
      <c r="E47" s="1164" t="s">
        <v>14</v>
      </c>
      <c r="F47" s="1164"/>
      <c r="G47" s="1164"/>
      <c r="H47" s="1164"/>
      <c r="I47" s="1164"/>
      <c r="J47" s="1165"/>
      <c r="K47" s="61" t="s">
        <v>516</v>
      </c>
      <c r="L47" s="62" t="s">
        <v>516</v>
      </c>
      <c r="M47" s="62" t="s">
        <v>516</v>
      </c>
      <c r="N47" s="62" t="s">
        <v>516</v>
      </c>
      <c r="O47" s="63" t="s">
        <v>516</v>
      </c>
      <c r="P47" s="46"/>
      <c r="Q47" s="46"/>
      <c r="R47" s="46"/>
      <c r="S47" s="46"/>
      <c r="T47" s="46"/>
      <c r="U47" s="46"/>
    </row>
    <row r="48" spans="1:21" ht="30.75" customHeight="1" x14ac:dyDescent="0.15">
      <c r="A48" s="46"/>
      <c r="B48" s="1158"/>
      <c r="C48" s="1159"/>
      <c r="D48" s="60"/>
      <c r="E48" s="1164" t="s">
        <v>15</v>
      </c>
      <c r="F48" s="1164"/>
      <c r="G48" s="1164"/>
      <c r="H48" s="1164"/>
      <c r="I48" s="1164"/>
      <c r="J48" s="1165"/>
      <c r="K48" s="61">
        <v>42</v>
      </c>
      <c r="L48" s="62">
        <v>54</v>
      </c>
      <c r="M48" s="62">
        <v>51</v>
      </c>
      <c r="N48" s="62">
        <v>50</v>
      </c>
      <c r="O48" s="63">
        <v>53</v>
      </c>
      <c r="P48" s="46"/>
      <c r="Q48" s="46"/>
      <c r="R48" s="46"/>
      <c r="S48" s="46"/>
      <c r="T48" s="46"/>
      <c r="U48" s="46"/>
    </row>
    <row r="49" spans="1:21" ht="30.75" customHeight="1" x14ac:dyDescent="0.15">
      <c r="A49" s="46"/>
      <c r="B49" s="1158"/>
      <c r="C49" s="1159"/>
      <c r="D49" s="60"/>
      <c r="E49" s="1164" t="s">
        <v>16</v>
      </c>
      <c r="F49" s="1164"/>
      <c r="G49" s="1164"/>
      <c r="H49" s="1164"/>
      <c r="I49" s="1164"/>
      <c r="J49" s="1165"/>
      <c r="K49" s="61">
        <v>3</v>
      </c>
      <c r="L49" s="62">
        <v>1</v>
      </c>
      <c r="M49" s="62">
        <v>1</v>
      </c>
      <c r="N49" s="62">
        <v>4</v>
      </c>
      <c r="O49" s="63">
        <v>5</v>
      </c>
      <c r="P49" s="46"/>
      <c r="Q49" s="46"/>
      <c r="R49" s="46"/>
      <c r="S49" s="46"/>
      <c r="T49" s="46"/>
      <c r="U49" s="46"/>
    </row>
    <row r="50" spans="1:21" ht="30.75" customHeight="1" x14ac:dyDescent="0.15">
      <c r="A50" s="46"/>
      <c r="B50" s="1158"/>
      <c r="C50" s="1159"/>
      <c r="D50" s="60"/>
      <c r="E50" s="1164" t="s">
        <v>17</v>
      </c>
      <c r="F50" s="1164"/>
      <c r="G50" s="1164"/>
      <c r="H50" s="1164"/>
      <c r="I50" s="1164"/>
      <c r="J50" s="1165"/>
      <c r="K50" s="61" t="s">
        <v>516</v>
      </c>
      <c r="L50" s="62" t="s">
        <v>516</v>
      </c>
      <c r="M50" s="62" t="s">
        <v>516</v>
      </c>
      <c r="N50" s="62" t="s">
        <v>516</v>
      </c>
      <c r="O50" s="63" t="s">
        <v>516</v>
      </c>
      <c r="P50" s="46"/>
      <c r="Q50" s="46"/>
      <c r="R50" s="46"/>
      <c r="S50" s="46"/>
      <c r="T50" s="46"/>
      <c r="U50" s="46"/>
    </row>
    <row r="51" spans="1:21" ht="30.75" customHeight="1" x14ac:dyDescent="0.15">
      <c r="A51" s="46"/>
      <c r="B51" s="1160"/>
      <c r="C51" s="1161"/>
      <c r="D51" s="64"/>
      <c r="E51" s="1164" t="s">
        <v>18</v>
      </c>
      <c r="F51" s="1164"/>
      <c r="G51" s="1164"/>
      <c r="H51" s="1164"/>
      <c r="I51" s="1164"/>
      <c r="J51" s="1165"/>
      <c r="K51" s="61">
        <v>0</v>
      </c>
      <c r="L51" s="62">
        <v>0</v>
      </c>
      <c r="M51" s="62">
        <v>0</v>
      </c>
      <c r="N51" s="62">
        <v>0</v>
      </c>
      <c r="O51" s="63">
        <v>0</v>
      </c>
      <c r="P51" s="46"/>
      <c r="Q51" s="46"/>
      <c r="R51" s="46"/>
      <c r="S51" s="46"/>
      <c r="T51" s="46"/>
      <c r="U51" s="46"/>
    </row>
    <row r="52" spans="1:21" ht="30.75" customHeight="1" x14ac:dyDescent="0.15">
      <c r="A52" s="46"/>
      <c r="B52" s="1166" t="s">
        <v>19</v>
      </c>
      <c r="C52" s="1167"/>
      <c r="D52" s="64"/>
      <c r="E52" s="1164" t="s">
        <v>20</v>
      </c>
      <c r="F52" s="1164"/>
      <c r="G52" s="1164"/>
      <c r="H52" s="1164"/>
      <c r="I52" s="1164"/>
      <c r="J52" s="1165"/>
      <c r="K52" s="61">
        <v>272</v>
      </c>
      <c r="L52" s="62">
        <v>263</v>
      </c>
      <c r="M52" s="62">
        <v>252</v>
      </c>
      <c r="N52" s="62">
        <v>257</v>
      </c>
      <c r="O52" s="63">
        <v>254</v>
      </c>
      <c r="P52" s="46"/>
      <c r="Q52" s="46"/>
      <c r="R52" s="46"/>
      <c r="S52" s="46"/>
      <c r="T52" s="46"/>
      <c r="U52" s="46"/>
    </row>
    <row r="53" spans="1:21" ht="30.75" customHeight="1" thickBot="1" x14ac:dyDescent="0.2">
      <c r="A53" s="46"/>
      <c r="B53" s="1168" t="s">
        <v>21</v>
      </c>
      <c r="C53" s="1169"/>
      <c r="D53" s="65"/>
      <c r="E53" s="1170" t="s">
        <v>22</v>
      </c>
      <c r="F53" s="1170"/>
      <c r="G53" s="1170"/>
      <c r="H53" s="1170"/>
      <c r="I53" s="1170"/>
      <c r="J53" s="1171"/>
      <c r="K53" s="66">
        <v>75</v>
      </c>
      <c r="L53" s="67">
        <v>88</v>
      </c>
      <c r="M53" s="67">
        <v>76</v>
      </c>
      <c r="N53" s="67">
        <v>78</v>
      </c>
      <c r="O53" s="68">
        <v>79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571</v>
      </c>
      <c r="P55" s="46"/>
      <c r="Q55" s="46"/>
      <c r="R55" s="46"/>
      <c r="S55" s="46"/>
      <c r="T55" s="46"/>
      <c r="U55" s="46"/>
    </row>
    <row r="56" spans="1:21" ht="31.5" customHeight="1" thickBot="1" x14ac:dyDescent="0.2">
      <c r="A56" s="46"/>
      <c r="B56" s="74"/>
      <c r="C56" s="75"/>
      <c r="D56" s="75"/>
      <c r="E56" s="76"/>
      <c r="F56" s="76"/>
      <c r="G56" s="76"/>
      <c r="H56" s="76"/>
      <c r="I56" s="76"/>
      <c r="J56" s="77" t="s">
        <v>2</v>
      </c>
      <c r="K56" s="78" t="s">
        <v>572</v>
      </c>
      <c r="L56" s="79" t="s">
        <v>573</v>
      </c>
      <c r="M56" s="79" t="s">
        <v>574</v>
      </c>
      <c r="N56" s="79" t="s">
        <v>575</v>
      </c>
      <c r="O56" s="80" t="s">
        <v>576</v>
      </c>
      <c r="P56" s="46"/>
      <c r="Q56" s="46"/>
      <c r="R56" s="46"/>
      <c r="S56" s="46"/>
      <c r="T56" s="46"/>
      <c r="U56" s="46"/>
    </row>
    <row r="57" spans="1:21" ht="31.5" customHeight="1" x14ac:dyDescent="0.15">
      <c r="B57" s="1172" t="s">
        <v>25</v>
      </c>
      <c r="C57" s="1173"/>
      <c r="D57" s="1176" t="s">
        <v>26</v>
      </c>
      <c r="E57" s="1177"/>
      <c r="F57" s="1177"/>
      <c r="G57" s="1177"/>
      <c r="H57" s="1177"/>
      <c r="I57" s="1177"/>
      <c r="J57" s="1178"/>
      <c r="K57" s="81">
        <v>252</v>
      </c>
      <c r="L57" s="81">
        <v>279</v>
      </c>
      <c r="M57" s="82">
        <v>307</v>
      </c>
      <c r="N57" s="82">
        <v>237</v>
      </c>
      <c r="O57" s="82">
        <v>254</v>
      </c>
    </row>
    <row r="58" spans="1:21" ht="31.5" customHeight="1" thickBot="1" x14ac:dyDescent="0.2">
      <c r="B58" s="1174"/>
      <c r="C58" s="1175"/>
      <c r="D58" s="1179" t="s">
        <v>27</v>
      </c>
      <c r="E58" s="1180"/>
      <c r="F58" s="1180"/>
      <c r="G58" s="1180"/>
      <c r="H58" s="1180"/>
      <c r="I58" s="1180"/>
      <c r="J58" s="1181"/>
      <c r="K58" s="83">
        <v>47</v>
      </c>
      <c r="L58" s="83">
        <v>46</v>
      </c>
      <c r="M58" s="84" t="s">
        <v>578</v>
      </c>
      <c r="N58" s="84" t="s">
        <v>578</v>
      </c>
      <c r="O58" s="84" t="s">
        <v>579</v>
      </c>
    </row>
    <row r="59" spans="1:21" ht="24" customHeight="1" x14ac:dyDescent="0.15">
      <c r="B59" s="85"/>
      <c r="C59" s="85"/>
      <c r="D59" s="86" t="s">
        <v>28</v>
      </c>
      <c r="E59" s="87"/>
      <c r="F59" s="87"/>
      <c r="G59" s="87"/>
      <c r="H59" s="87"/>
      <c r="I59" s="87"/>
      <c r="J59" s="87"/>
      <c r="K59" s="87"/>
      <c r="L59" s="87"/>
      <c r="M59" s="87"/>
      <c r="N59" s="87"/>
      <c r="O59" s="87"/>
    </row>
    <row r="60" spans="1:21" ht="24" customHeight="1" x14ac:dyDescent="0.15">
      <c r="B60" s="88"/>
      <c r="C60" s="88"/>
      <c r="D60" s="86" t="s">
        <v>29</v>
      </c>
      <c r="E60" s="87"/>
      <c r="F60" s="87"/>
      <c r="G60" s="87"/>
      <c r="H60" s="87"/>
      <c r="I60" s="87"/>
      <c r="J60" s="87"/>
      <c r="K60" s="87"/>
      <c r="L60" s="87"/>
      <c r="M60" s="87"/>
      <c r="N60" s="87"/>
      <c r="O60" s="87"/>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jIXNhu4v1HqEp15bb+tKNdg3sxQmxXlmpvIr0hq2FsiCesEXKTl9psAEzm3ujKDlN4cwf92Fbnf6amWB0KxRig==" saltValue="zLwObGutBI114upSs2Ic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2" zoomScaleSheetLayoutView="100" workbookViewId="0"/>
  </sheetViews>
  <sheetFormatPr defaultColWidth="0" defaultRowHeight="13.5" customHeight="1" zeroHeight="1" x14ac:dyDescent="0.15"/>
  <cols>
    <col min="1" max="1" width="6.625" style="89" customWidth="1"/>
    <col min="2" max="3" width="12.625" style="89" customWidth="1"/>
    <col min="4" max="4" width="11.625" style="89" customWidth="1"/>
    <col min="5" max="8" width="10.375" style="89" customWidth="1"/>
    <col min="9" max="13" width="16.375" style="89" customWidth="1"/>
    <col min="14" max="19" width="12.625" style="89" customWidth="1"/>
    <col min="20" max="16384" width="0" style="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0" t="s">
        <v>9</v>
      </c>
    </row>
    <row r="40" spans="2:13" ht="27.75" customHeight="1" thickBot="1" x14ac:dyDescent="0.2">
      <c r="B40" s="91" t="s">
        <v>10</v>
      </c>
      <c r="C40" s="92"/>
      <c r="D40" s="92"/>
      <c r="E40" s="93"/>
      <c r="F40" s="93"/>
      <c r="G40" s="93"/>
      <c r="H40" s="94" t="s">
        <v>2</v>
      </c>
      <c r="I40" s="95" t="s">
        <v>558</v>
      </c>
      <c r="J40" s="96" t="s">
        <v>559</v>
      </c>
      <c r="K40" s="96" t="s">
        <v>560</v>
      </c>
      <c r="L40" s="96" t="s">
        <v>561</v>
      </c>
      <c r="M40" s="97" t="s">
        <v>562</v>
      </c>
    </row>
    <row r="41" spans="2:13" ht="27.75" customHeight="1" x14ac:dyDescent="0.15">
      <c r="B41" s="1182" t="s">
        <v>30</v>
      </c>
      <c r="C41" s="1183"/>
      <c r="D41" s="98"/>
      <c r="E41" s="1188" t="s">
        <v>31</v>
      </c>
      <c r="F41" s="1188"/>
      <c r="G41" s="1188"/>
      <c r="H41" s="1189"/>
      <c r="I41" s="329">
        <v>2548</v>
      </c>
      <c r="J41" s="330">
        <v>2468</v>
      </c>
      <c r="K41" s="330">
        <v>2459</v>
      </c>
      <c r="L41" s="330">
        <v>2558</v>
      </c>
      <c r="M41" s="331">
        <v>2512</v>
      </c>
    </row>
    <row r="42" spans="2:13" ht="27.75" customHeight="1" x14ac:dyDescent="0.15">
      <c r="B42" s="1184"/>
      <c r="C42" s="1185"/>
      <c r="D42" s="99"/>
      <c r="E42" s="1190" t="s">
        <v>32</v>
      </c>
      <c r="F42" s="1190"/>
      <c r="G42" s="1190"/>
      <c r="H42" s="1191"/>
      <c r="I42" s="332" t="s">
        <v>516</v>
      </c>
      <c r="J42" s="333" t="s">
        <v>516</v>
      </c>
      <c r="K42" s="333" t="s">
        <v>516</v>
      </c>
      <c r="L42" s="333" t="s">
        <v>516</v>
      </c>
      <c r="M42" s="334" t="s">
        <v>516</v>
      </c>
    </row>
    <row r="43" spans="2:13" ht="27.75" customHeight="1" x14ac:dyDescent="0.15">
      <c r="B43" s="1184"/>
      <c r="C43" s="1185"/>
      <c r="D43" s="99"/>
      <c r="E43" s="1190" t="s">
        <v>33</v>
      </c>
      <c r="F43" s="1190"/>
      <c r="G43" s="1190"/>
      <c r="H43" s="1191"/>
      <c r="I43" s="332">
        <v>354</v>
      </c>
      <c r="J43" s="333">
        <v>332</v>
      </c>
      <c r="K43" s="333">
        <v>287</v>
      </c>
      <c r="L43" s="333">
        <v>248</v>
      </c>
      <c r="M43" s="334">
        <v>189</v>
      </c>
    </row>
    <row r="44" spans="2:13" ht="27.75" customHeight="1" x14ac:dyDescent="0.15">
      <c r="B44" s="1184"/>
      <c r="C44" s="1185"/>
      <c r="D44" s="99"/>
      <c r="E44" s="1190" t="s">
        <v>34</v>
      </c>
      <c r="F44" s="1190"/>
      <c r="G44" s="1190"/>
      <c r="H44" s="1191"/>
      <c r="I44" s="332">
        <v>20</v>
      </c>
      <c r="J44" s="333">
        <v>49</v>
      </c>
      <c r="K44" s="333">
        <v>48</v>
      </c>
      <c r="L44" s="333">
        <v>45</v>
      </c>
      <c r="M44" s="334">
        <v>40</v>
      </c>
    </row>
    <row r="45" spans="2:13" ht="27.75" customHeight="1" x14ac:dyDescent="0.15">
      <c r="B45" s="1184"/>
      <c r="C45" s="1185"/>
      <c r="D45" s="99"/>
      <c r="E45" s="1190" t="s">
        <v>35</v>
      </c>
      <c r="F45" s="1190"/>
      <c r="G45" s="1190"/>
      <c r="H45" s="1191"/>
      <c r="I45" s="332">
        <v>371</v>
      </c>
      <c r="J45" s="333">
        <v>341</v>
      </c>
      <c r="K45" s="333">
        <v>331</v>
      </c>
      <c r="L45" s="333">
        <v>394</v>
      </c>
      <c r="M45" s="334">
        <v>368</v>
      </c>
    </row>
    <row r="46" spans="2:13" ht="27.75" customHeight="1" x14ac:dyDescent="0.15">
      <c r="B46" s="1184"/>
      <c r="C46" s="1185"/>
      <c r="D46" s="100"/>
      <c r="E46" s="1190" t="s">
        <v>36</v>
      </c>
      <c r="F46" s="1190"/>
      <c r="G46" s="1190"/>
      <c r="H46" s="1191"/>
      <c r="I46" s="332" t="s">
        <v>516</v>
      </c>
      <c r="J46" s="333" t="s">
        <v>516</v>
      </c>
      <c r="K46" s="333" t="s">
        <v>516</v>
      </c>
      <c r="L46" s="333" t="s">
        <v>516</v>
      </c>
      <c r="M46" s="334" t="s">
        <v>516</v>
      </c>
    </row>
    <row r="47" spans="2:13" ht="27.75" customHeight="1" x14ac:dyDescent="0.15">
      <c r="B47" s="1184"/>
      <c r="C47" s="1185"/>
      <c r="D47" s="101"/>
      <c r="E47" s="1192" t="s">
        <v>37</v>
      </c>
      <c r="F47" s="1193"/>
      <c r="G47" s="1193"/>
      <c r="H47" s="1194"/>
      <c r="I47" s="332" t="s">
        <v>516</v>
      </c>
      <c r="J47" s="333" t="s">
        <v>516</v>
      </c>
      <c r="K47" s="333" t="s">
        <v>516</v>
      </c>
      <c r="L47" s="333" t="s">
        <v>516</v>
      </c>
      <c r="M47" s="334" t="s">
        <v>516</v>
      </c>
    </row>
    <row r="48" spans="2:13" ht="27.75" customHeight="1" x14ac:dyDescent="0.15">
      <c r="B48" s="1184"/>
      <c r="C48" s="1185"/>
      <c r="D48" s="99"/>
      <c r="E48" s="1190" t="s">
        <v>38</v>
      </c>
      <c r="F48" s="1190"/>
      <c r="G48" s="1190"/>
      <c r="H48" s="1191"/>
      <c r="I48" s="332" t="s">
        <v>516</v>
      </c>
      <c r="J48" s="333" t="s">
        <v>516</v>
      </c>
      <c r="K48" s="333" t="s">
        <v>516</v>
      </c>
      <c r="L48" s="333" t="s">
        <v>516</v>
      </c>
      <c r="M48" s="334" t="s">
        <v>516</v>
      </c>
    </row>
    <row r="49" spans="2:13" ht="27.75" customHeight="1" x14ac:dyDescent="0.15">
      <c r="B49" s="1186"/>
      <c r="C49" s="1187"/>
      <c r="D49" s="99"/>
      <c r="E49" s="1190" t="s">
        <v>39</v>
      </c>
      <c r="F49" s="1190"/>
      <c r="G49" s="1190"/>
      <c r="H49" s="1191"/>
      <c r="I49" s="332" t="s">
        <v>516</v>
      </c>
      <c r="J49" s="333" t="s">
        <v>516</v>
      </c>
      <c r="K49" s="333" t="s">
        <v>516</v>
      </c>
      <c r="L49" s="333" t="s">
        <v>516</v>
      </c>
      <c r="M49" s="334" t="s">
        <v>516</v>
      </c>
    </row>
    <row r="50" spans="2:13" ht="27.75" customHeight="1" x14ac:dyDescent="0.15">
      <c r="B50" s="1195" t="s">
        <v>40</v>
      </c>
      <c r="C50" s="1196"/>
      <c r="D50" s="102"/>
      <c r="E50" s="1190" t="s">
        <v>41</v>
      </c>
      <c r="F50" s="1190"/>
      <c r="G50" s="1190"/>
      <c r="H50" s="1191"/>
      <c r="I50" s="332">
        <v>1644</v>
      </c>
      <c r="J50" s="333">
        <v>1709</v>
      </c>
      <c r="K50" s="333">
        <v>1810</v>
      </c>
      <c r="L50" s="333">
        <v>1842</v>
      </c>
      <c r="M50" s="334">
        <v>2130</v>
      </c>
    </row>
    <row r="51" spans="2:13" ht="27.75" customHeight="1" x14ac:dyDescent="0.15">
      <c r="B51" s="1184"/>
      <c r="C51" s="1185"/>
      <c r="D51" s="99"/>
      <c r="E51" s="1190" t="s">
        <v>42</v>
      </c>
      <c r="F51" s="1190"/>
      <c r="G51" s="1190"/>
      <c r="H51" s="1191"/>
      <c r="I51" s="332">
        <v>51</v>
      </c>
      <c r="J51" s="333">
        <v>95</v>
      </c>
      <c r="K51" s="333">
        <v>89</v>
      </c>
      <c r="L51" s="333">
        <v>84</v>
      </c>
      <c r="M51" s="334">
        <v>74</v>
      </c>
    </row>
    <row r="52" spans="2:13" ht="27.75" customHeight="1" x14ac:dyDescent="0.15">
      <c r="B52" s="1186"/>
      <c r="C52" s="1187"/>
      <c r="D52" s="99"/>
      <c r="E52" s="1190" t="s">
        <v>43</v>
      </c>
      <c r="F52" s="1190"/>
      <c r="G52" s="1190"/>
      <c r="H52" s="1191"/>
      <c r="I52" s="332">
        <v>2134</v>
      </c>
      <c r="J52" s="333">
        <v>2041</v>
      </c>
      <c r="K52" s="333">
        <v>2005</v>
      </c>
      <c r="L52" s="333">
        <v>2074</v>
      </c>
      <c r="M52" s="334">
        <v>2095</v>
      </c>
    </row>
    <row r="53" spans="2:13" ht="27.75" customHeight="1" thickBot="1" x14ac:dyDescent="0.2">
      <c r="B53" s="1197" t="s">
        <v>44</v>
      </c>
      <c r="C53" s="1198"/>
      <c r="D53" s="103"/>
      <c r="E53" s="1199" t="s">
        <v>45</v>
      </c>
      <c r="F53" s="1199"/>
      <c r="G53" s="1199"/>
      <c r="H53" s="1200"/>
      <c r="I53" s="335">
        <v>-536</v>
      </c>
      <c r="J53" s="336">
        <v>-656</v>
      </c>
      <c r="K53" s="336">
        <v>-778</v>
      </c>
      <c r="L53" s="336">
        <v>-755</v>
      </c>
      <c r="M53" s="337">
        <v>-1189</v>
      </c>
    </row>
    <row r="54" spans="2:13" ht="27.75" customHeight="1" x14ac:dyDescent="0.15">
      <c r="B54" s="104" t="s">
        <v>46</v>
      </c>
      <c r="C54" s="105"/>
      <c r="D54" s="105"/>
      <c r="E54" s="106"/>
      <c r="F54" s="106"/>
      <c r="G54" s="106"/>
      <c r="H54" s="106"/>
      <c r="I54" s="107"/>
      <c r="J54" s="107"/>
      <c r="K54" s="107"/>
      <c r="L54" s="107"/>
      <c r="M54" s="107"/>
    </row>
    <row r="55" spans="2:13" x14ac:dyDescent="0.15"/>
  </sheetData>
  <sheetProtection algorithmName="SHA-512" hashValue="/26pn04pbkdL9iLwTEzjm/3Eq2t/aJ/Lkt74llVOWUWQsw1Zt7XqyqHsRBLdPU32r4fnk2xyPWeLJHVQyDKofA==" saltValue="gvHaBZN/cK7gbFZbpdcA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1" zoomScale="85" zoomScaleNormal="85"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8" t="s">
        <v>47</v>
      </c>
    </row>
    <row r="54" spans="2:8" ht="29.25" customHeight="1" thickBot="1" x14ac:dyDescent="0.25">
      <c r="B54" s="109" t="s">
        <v>1</v>
      </c>
      <c r="C54" s="110"/>
      <c r="D54" s="110"/>
      <c r="E54" s="111" t="s">
        <v>2</v>
      </c>
      <c r="F54" s="112" t="s">
        <v>560</v>
      </c>
      <c r="G54" s="112" t="s">
        <v>561</v>
      </c>
      <c r="H54" s="113" t="s">
        <v>562</v>
      </c>
    </row>
    <row r="55" spans="2:8" ht="52.5" customHeight="1" x14ac:dyDescent="0.15">
      <c r="B55" s="114"/>
      <c r="C55" s="1209" t="s">
        <v>48</v>
      </c>
      <c r="D55" s="1209"/>
      <c r="E55" s="1210"/>
      <c r="F55" s="115">
        <v>542</v>
      </c>
      <c r="G55" s="115">
        <v>633</v>
      </c>
      <c r="H55" s="116">
        <v>886</v>
      </c>
    </row>
    <row r="56" spans="2:8" ht="52.5" customHeight="1" x14ac:dyDescent="0.15">
      <c r="B56" s="117"/>
      <c r="C56" s="1211" t="s">
        <v>49</v>
      </c>
      <c r="D56" s="1211"/>
      <c r="E56" s="1212"/>
      <c r="F56" s="118">
        <v>237</v>
      </c>
      <c r="G56" s="118">
        <v>237</v>
      </c>
      <c r="H56" s="119">
        <v>254</v>
      </c>
    </row>
    <row r="57" spans="2:8" ht="53.25" customHeight="1" x14ac:dyDescent="0.15">
      <c r="B57" s="117"/>
      <c r="C57" s="1213" t="s">
        <v>50</v>
      </c>
      <c r="D57" s="1213"/>
      <c r="E57" s="1214"/>
      <c r="F57" s="120">
        <v>853</v>
      </c>
      <c r="G57" s="120">
        <v>823</v>
      </c>
      <c r="H57" s="121">
        <v>842</v>
      </c>
    </row>
    <row r="58" spans="2:8" ht="45.75" customHeight="1" x14ac:dyDescent="0.15">
      <c r="B58" s="122"/>
      <c r="C58" s="1201" t="s">
        <v>580</v>
      </c>
      <c r="D58" s="1202"/>
      <c r="E58" s="1203"/>
      <c r="F58" s="123">
        <v>203</v>
      </c>
      <c r="G58" s="123">
        <v>272</v>
      </c>
      <c r="H58" s="123">
        <v>302</v>
      </c>
    </row>
    <row r="59" spans="2:8" ht="45.75" customHeight="1" x14ac:dyDescent="0.15">
      <c r="B59" s="122"/>
      <c r="C59" s="1201" t="s">
        <v>581</v>
      </c>
      <c r="D59" s="1202"/>
      <c r="E59" s="1203"/>
      <c r="F59" s="123">
        <v>204</v>
      </c>
      <c r="G59" s="123">
        <v>201</v>
      </c>
      <c r="H59" s="123">
        <v>195</v>
      </c>
    </row>
    <row r="60" spans="2:8" ht="45.75" customHeight="1" x14ac:dyDescent="0.15">
      <c r="B60" s="122"/>
      <c r="C60" s="1201" t="s">
        <v>582</v>
      </c>
      <c r="D60" s="1202"/>
      <c r="E60" s="1203"/>
      <c r="F60" s="123">
        <v>115</v>
      </c>
      <c r="G60" s="123">
        <v>115</v>
      </c>
      <c r="H60" s="123">
        <v>115</v>
      </c>
    </row>
    <row r="61" spans="2:8" ht="45.75" customHeight="1" x14ac:dyDescent="0.15">
      <c r="B61" s="122"/>
      <c r="C61" s="1201" t="s">
        <v>583</v>
      </c>
      <c r="D61" s="1202"/>
      <c r="E61" s="1203"/>
      <c r="F61" s="123">
        <v>190</v>
      </c>
      <c r="G61" s="123">
        <v>92</v>
      </c>
      <c r="H61" s="123">
        <v>81</v>
      </c>
    </row>
    <row r="62" spans="2:8" ht="45.75" customHeight="1" thickBot="1" x14ac:dyDescent="0.2">
      <c r="B62" s="124"/>
      <c r="C62" s="1204" t="s">
        <v>584</v>
      </c>
      <c r="D62" s="1205"/>
      <c r="E62" s="1206"/>
      <c r="F62" s="125">
        <v>34</v>
      </c>
      <c r="G62" s="125">
        <v>37</v>
      </c>
      <c r="H62" s="125">
        <v>39</v>
      </c>
    </row>
    <row r="63" spans="2:8" ht="52.5" customHeight="1" thickBot="1" x14ac:dyDescent="0.2">
      <c r="B63" s="126"/>
      <c r="C63" s="1207" t="s">
        <v>51</v>
      </c>
      <c r="D63" s="1207"/>
      <c r="E63" s="1208"/>
      <c r="F63" s="127">
        <v>1632</v>
      </c>
      <c r="G63" s="127">
        <v>1693</v>
      </c>
      <c r="H63" s="128">
        <v>1982</v>
      </c>
    </row>
    <row r="64" spans="2:8" x14ac:dyDescent="0.15"/>
  </sheetData>
  <sheetProtection algorithmName="SHA-512" hashValue="TXJ3yJxtDr5oREOeRp0koR+49M1YioEKKBiyJBNs9nPwraggRNdzSIG8GiQNKmTNvNKK9mWotv6Xgude17Hl7g==" saltValue="G9hdUh5XnggvwXdm6auR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BA310-2576-4191-8E8E-13DDF282B20B}">
  <sheetPr>
    <pageSetUpPr fitToPage="1"/>
  </sheetPr>
  <dimension ref="A1:DE85"/>
  <sheetViews>
    <sheetView showGridLines="0" zoomScaleNormal="100" zoomScaleSheetLayoutView="55" workbookViewId="0">
      <selection activeCell="BI84" sqref="BI84"/>
    </sheetView>
  </sheetViews>
  <sheetFormatPr defaultColWidth="0" defaultRowHeight="13.5" customHeight="1" zeroHeight="1" x14ac:dyDescent="0.15"/>
  <cols>
    <col min="1" max="1" width="6.375" style="242" customWidth="1"/>
    <col min="2" max="107" width="2.5" style="242" customWidth="1"/>
    <col min="108" max="108" width="6.125" style="248" customWidth="1"/>
    <col min="109" max="109" width="5.875" style="246" customWidth="1"/>
    <col min="110" max="16384" width="8.625" style="242" hidden="1"/>
  </cols>
  <sheetData>
    <row r="1" spans="1:109" ht="42.75" customHeight="1" x14ac:dyDescent="0.15">
      <c r="A1" s="344"/>
      <c r="B1" s="345"/>
      <c r="DD1" s="242"/>
      <c r="DE1" s="242"/>
    </row>
    <row r="2" spans="1:109" ht="25.5" customHeight="1" x14ac:dyDescent="0.15">
      <c r="A2" s="346"/>
      <c r="C2" s="346"/>
      <c r="O2" s="346"/>
      <c r="P2" s="346"/>
      <c r="Q2" s="346"/>
      <c r="R2" s="346"/>
      <c r="S2" s="346"/>
      <c r="T2" s="346"/>
      <c r="U2" s="346"/>
      <c r="V2" s="346"/>
      <c r="W2" s="346"/>
      <c r="X2" s="346"/>
      <c r="Y2" s="346"/>
      <c r="Z2" s="346"/>
      <c r="AA2" s="346"/>
      <c r="AB2" s="346"/>
      <c r="AC2" s="346"/>
      <c r="AD2" s="346"/>
      <c r="AE2" s="346"/>
      <c r="AF2" s="346"/>
      <c r="AG2" s="346"/>
      <c r="AH2" s="346"/>
      <c r="AI2" s="346"/>
      <c r="AU2" s="346"/>
      <c r="BG2" s="346"/>
      <c r="BS2" s="346"/>
      <c r="CE2" s="346"/>
      <c r="CQ2" s="346"/>
      <c r="DD2" s="242"/>
      <c r="DE2" s="242"/>
    </row>
    <row r="3" spans="1:109" ht="25.5" customHeight="1" x14ac:dyDescent="0.15">
      <c r="A3" s="346"/>
      <c r="C3" s="346"/>
      <c r="O3" s="346"/>
      <c r="P3" s="346"/>
      <c r="Q3" s="346"/>
      <c r="R3" s="346"/>
      <c r="S3" s="346"/>
      <c r="T3" s="346"/>
      <c r="U3" s="346"/>
      <c r="V3" s="346"/>
      <c r="W3" s="346"/>
      <c r="X3" s="346"/>
      <c r="Y3" s="346"/>
      <c r="Z3" s="346"/>
      <c r="AA3" s="346"/>
      <c r="AB3" s="346"/>
      <c r="AC3" s="346"/>
      <c r="AD3" s="346"/>
      <c r="AE3" s="346"/>
      <c r="AF3" s="346"/>
      <c r="AG3" s="346"/>
      <c r="AH3" s="346"/>
      <c r="AI3" s="346"/>
      <c r="AU3" s="346"/>
      <c r="BG3" s="346"/>
      <c r="BS3" s="346"/>
      <c r="CE3" s="346"/>
      <c r="CQ3" s="346"/>
      <c r="DD3" s="242"/>
      <c r="DE3" s="242"/>
    </row>
    <row r="4" spans="1:109" s="240" customFormat="1" x14ac:dyDescent="0.15">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row>
    <row r="5" spans="1:109" s="240" customFormat="1" x14ac:dyDescent="0.15">
      <c r="A5" s="346"/>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346"/>
      <c r="CM5" s="346"/>
      <c r="CN5" s="346"/>
      <c r="CO5" s="346"/>
      <c r="CP5" s="346"/>
      <c r="CQ5" s="346"/>
      <c r="CR5" s="346"/>
      <c r="CS5" s="346"/>
      <c r="CT5" s="346"/>
      <c r="CU5" s="346"/>
      <c r="CV5" s="346"/>
      <c r="CW5" s="346"/>
      <c r="CX5" s="346"/>
      <c r="CY5" s="346"/>
      <c r="CZ5" s="346"/>
      <c r="DA5" s="346"/>
      <c r="DB5" s="346"/>
      <c r="DC5" s="346"/>
      <c r="DD5" s="346"/>
      <c r="DE5" s="346"/>
    </row>
    <row r="6" spans="1:109" s="240" customFormat="1" x14ac:dyDescent="0.15">
      <c r="A6" s="346"/>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346"/>
      <c r="DC6" s="346"/>
      <c r="DD6" s="346"/>
      <c r="DE6" s="346"/>
    </row>
    <row r="7" spans="1:109" s="240" customFormat="1" x14ac:dyDescent="0.15">
      <c r="A7" s="346"/>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row>
    <row r="8" spans="1:109" s="240" customFormat="1" x14ac:dyDescent="0.15">
      <c r="A8" s="346"/>
      <c r="B8" s="346"/>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6"/>
      <c r="DA8" s="346"/>
      <c r="DB8" s="346"/>
      <c r="DC8" s="346"/>
      <c r="DD8" s="346"/>
      <c r="DE8" s="346"/>
    </row>
    <row r="9" spans="1:109" s="240" customFormat="1" x14ac:dyDescent="0.15">
      <c r="A9" s="346"/>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c r="CI9" s="346"/>
      <c r="CJ9" s="346"/>
      <c r="CK9" s="346"/>
      <c r="CL9" s="346"/>
      <c r="CM9" s="346"/>
      <c r="CN9" s="346"/>
      <c r="CO9" s="346"/>
      <c r="CP9" s="346"/>
      <c r="CQ9" s="346"/>
      <c r="CR9" s="346"/>
      <c r="CS9" s="346"/>
      <c r="CT9" s="346"/>
      <c r="CU9" s="346"/>
      <c r="CV9" s="346"/>
      <c r="CW9" s="346"/>
      <c r="CX9" s="346"/>
      <c r="CY9" s="346"/>
      <c r="CZ9" s="346"/>
      <c r="DA9" s="346"/>
      <c r="DB9" s="346"/>
      <c r="DC9" s="346"/>
      <c r="DD9" s="346"/>
      <c r="DE9" s="346"/>
    </row>
    <row r="10" spans="1:109" s="240" customFormat="1" x14ac:dyDescent="0.15">
      <c r="A10" s="346"/>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346"/>
      <c r="CM10" s="346"/>
      <c r="CN10" s="346"/>
      <c r="CO10" s="346"/>
      <c r="CP10" s="346"/>
      <c r="CQ10" s="346"/>
      <c r="CR10" s="346"/>
      <c r="CS10" s="346"/>
      <c r="CT10" s="346"/>
      <c r="CU10" s="346"/>
      <c r="CV10" s="346"/>
      <c r="CW10" s="346"/>
      <c r="CX10" s="346"/>
      <c r="CY10" s="346"/>
      <c r="CZ10" s="346"/>
      <c r="DA10" s="346"/>
      <c r="DB10" s="346"/>
      <c r="DC10" s="346"/>
      <c r="DD10" s="346"/>
      <c r="DE10" s="346"/>
    </row>
    <row r="11" spans="1:109" s="240" customFormat="1" x14ac:dyDescent="0.15">
      <c r="A11" s="346"/>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c r="CY11" s="346"/>
      <c r="CZ11" s="346"/>
      <c r="DA11" s="346"/>
      <c r="DB11" s="346"/>
      <c r="DC11" s="346"/>
      <c r="DD11" s="346"/>
      <c r="DE11" s="346"/>
    </row>
    <row r="12" spans="1:109" s="240" customFormat="1" x14ac:dyDescent="0.15">
      <c r="A12" s="346"/>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c r="CY12" s="346"/>
      <c r="CZ12" s="346"/>
      <c r="DA12" s="346"/>
      <c r="DB12" s="346"/>
      <c r="DC12" s="346"/>
      <c r="DD12" s="346"/>
      <c r="DE12" s="346"/>
    </row>
    <row r="13" spans="1:109" s="240" customFormat="1" x14ac:dyDescent="0.15">
      <c r="A13" s="346"/>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c r="CL13" s="346"/>
      <c r="CM13" s="346"/>
      <c r="CN13" s="346"/>
      <c r="CO13" s="346"/>
      <c r="CP13" s="346"/>
      <c r="CQ13" s="346"/>
      <c r="CR13" s="346"/>
      <c r="CS13" s="346"/>
      <c r="CT13" s="346"/>
      <c r="CU13" s="346"/>
      <c r="CV13" s="346"/>
      <c r="CW13" s="346"/>
      <c r="CX13" s="346"/>
      <c r="CY13" s="346"/>
      <c r="CZ13" s="346"/>
      <c r="DA13" s="346"/>
      <c r="DB13" s="346"/>
      <c r="DC13" s="346"/>
      <c r="DD13" s="346"/>
      <c r="DE13" s="346"/>
    </row>
    <row r="14" spans="1:109" s="240" customFormat="1" x14ac:dyDescent="0.15">
      <c r="A14" s="346"/>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c r="CI14" s="346"/>
      <c r="CJ14" s="346"/>
      <c r="CK14" s="346"/>
      <c r="CL14" s="346"/>
      <c r="CM14" s="346"/>
      <c r="CN14" s="346"/>
      <c r="CO14" s="346"/>
      <c r="CP14" s="346"/>
      <c r="CQ14" s="346"/>
      <c r="CR14" s="346"/>
      <c r="CS14" s="346"/>
      <c r="CT14" s="346"/>
      <c r="CU14" s="346"/>
      <c r="CV14" s="346"/>
      <c r="CW14" s="346"/>
      <c r="CX14" s="346"/>
      <c r="CY14" s="346"/>
      <c r="CZ14" s="346"/>
      <c r="DA14" s="346"/>
      <c r="DB14" s="346"/>
      <c r="DC14" s="346"/>
      <c r="DD14" s="346"/>
      <c r="DE14" s="346"/>
    </row>
    <row r="15" spans="1:109" s="240" customFormat="1" x14ac:dyDescent="0.15">
      <c r="A15" s="242"/>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6"/>
      <c r="CL15" s="346"/>
      <c r="CM15" s="346"/>
      <c r="CN15" s="346"/>
      <c r="CO15" s="346"/>
      <c r="CP15" s="346"/>
      <c r="CQ15" s="346"/>
      <c r="CR15" s="346"/>
      <c r="CS15" s="346"/>
      <c r="CT15" s="346"/>
      <c r="CU15" s="346"/>
      <c r="CV15" s="346"/>
      <c r="CW15" s="346"/>
      <c r="CX15" s="346"/>
      <c r="CY15" s="346"/>
      <c r="CZ15" s="346"/>
      <c r="DA15" s="346"/>
      <c r="DB15" s="346"/>
      <c r="DC15" s="346"/>
      <c r="DD15" s="346"/>
      <c r="DE15" s="346"/>
    </row>
    <row r="16" spans="1:109" s="240" customFormat="1" x14ac:dyDescent="0.15">
      <c r="A16" s="242"/>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346"/>
      <c r="CF16" s="346"/>
      <c r="CG16" s="346"/>
      <c r="CH16" s="346"/>
      <c r="CI16" s="346"/>
      <c r="CJ16" s="346"/>
      <c r="CK16" s="346"/>
      <c r="CL16" s="346"/>
      <c r="CM16" s="346"/>
      <c r="CN16" s="346"/>
      <c r="CO16" s="346"/>
      <c r="CP16" s="346"/>
      <c r="CQ16" s="346"/>
      <c r="CR16" s="346"/>
      <c r="CS16" s="346"/>
      <c r="CT16" s="346"/>
      <c r="CU16" s="346"/>
      <c r="CV16" s="346"/>
      <c r="CW16" s="346"/>
      <c r="CX16" s="346"/>
      <c r="CY16" s="346"/>
      <c r="CZ16" s="346"/>
      <c r="DA16" s="346"/>
      <c r="DB16" s="346"/>
      <c r="DC16" s="346"/>
      <c r="DD16" s="346"/>
      <c r="DE16" s="346"/>
    </row>
    <row r="17" spans="1:109" s="240" customFormat="1" x14ac:dyDescent="0.15">
      <c r="A17" s="242"/>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c r="CV17" s="346"/>
      <c r="CW17" s="346"/>
      <c r="CX17" s="346"/>
      <c r="CY17" s="346"/>
      <c r="CZ17" s="346"/>
      <c r="DA17" s="346"/>
      <c r="DB17" s="346"/>
      <c r="DC17" s="346"/>
      <c r="DD17" s="346"/>
      <c r="DE17" s="346"/>
    </row>
    <row r="18" spans="1:109" s="240" customFormat="1" x14ac:dyDescent="0.15">
      <c r="A18" s="242"/>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6"/>
      <c r="BS18" s="346"/>
      <c r="BT18" s="346"/>
      <c r="BU18" s="346"/>
      <c r="BV18" s="346"/>
      <c r="BW18" s="346"/>
      <c r="BX18" s="346"/>
      <c r="BY18" s="346"/>
      <c r="BZ18" s="346"/>
      <c r="CA18" s="346"/>
      <c r="CB18" s="346"/>
      <c r="CC18" s="346"/>
      <c r="CD18" s="346"/>
      <c r="CE18" s="346"/>
      <c r="CF18" s="346"/>
      <c r="CG18" s="346"/>
      <c r="CH18" s="346"/>
      <c r="CI18" s="346"/>
      <c r="CJ18" s="346"/>
      <c r="CK18" s="346"/>
      <c r="CL18" s="346"/>
      <c r="CM18" s="346"/>
      <c r="CN18" s="346"/>
      <c r="CO18" s="346"/>
      <c r="CP18" s="346"/>
      <c r="CQ18" s="346"/>
      <c r="CR18" s="346"/>
      <c r="CS18" s="346"/>
      <c r="CT18" s="346"/>
      <c r="CU18" s="346"/>
      <c r="CV18" s="346"/>
      <c r="CW18" s="346"/>
      <c r="CX18" s="346"/>
      <c r="CY18" s="346"/>
      <c r="CZ18" s="346"/>
      <c r="DA18" s="346"/>
      <c r="DB18" s="346"/>
      <c r="DC18" s="346"/>
      <c r="DD18" s="346"/>
      <c r="DE18" s="346"/>
    </row>
    <row r="19" spans="1:109" x14ac:dyDescent="0.15">
      <c r="DD19" s="242"/>
      <c r="DE19" s="242"/>
    </row>
    <row r="20" spans="1:109" x14ac:dyDescent="0.15">
      <c r="DD20" s="242"/>
      <c r="DE20" s="242"/>
    </row>
    <row r="21" spans="1:109" ht="17.25" customHeight="1" x14ac:dyDescent="0.15">
      <c r="B21" s="347"/>
      <c r="C21" s="244"/>
      <c r="D21" s="244"/>
      <c r="E21" s="244"/>
      <c r="F21" s="244"/>
      <c r="G21" s="244"/>
      <c r="H21" s="244"/>
      <c r="I21" s="244"/>
      <c r="J21" s="244"/>
      <c r="K21" s="244"/>
      <c r="L21" s="244"/>
      <c r="M21" s="244"/>
      <c r="N21" s="348"/>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348"/>
      <c r="AU21" s="244"/>
      <c r="AV21" s="244"/>
      <c r="AW21" s="244"/>
      <c r="AX21" s="244"/>
      <c r="AY21" s="244"/>
      <c r="AZ21" s="244"/>
      <c r="BA21" s="244"/>
      <c r="BB21" s="244"/>
      <c r="BC21" s="244"/>
      <c r="BD21" s="244"/>
      <c r="BE21" s="244"/>
      <c r="BF21" s="348"/>
      <c r="BG21" s="244"/>
      <c r="BH21" s="244"/>
      <c r="BI21" s="244"/>
      <c r="BJ21" s="244"/>
      <c r="BK21" s="244"/>
      <c r="BL21" s="244"/>
      <c r="BM21" s="244"/>
      <c r="BN21" s="244"/>
      <c r="BO21" s="244"/>
      <c r="BP21" s="244"/>
      <c r="BQ21" s="244"/>
      <c r="BR21" s="348"/>
      <c r="BS21" s="244"/>
      <c r="BT21" s="244"/>
      <c r="BU21" s="244"/>
      <c r="BV21" s="244"/>
      <c r="BW21" s="244"/>
      <c r="BX21" s="244"/>
      <c r="BY21" s="244"/>
      <c r="BZ21" s="244"/>
      <c r="CA21" s="244"/>
      <c r="CB21" s="244"/>
      <c r="CC21" s="244"/>
      <c r="CD21" s="348"/>
      <c r="CE21" s="244"/>
      <c r="CF21" s="244"/>
      <c r="CG21" s="244"/>
      <c r="CH21" s="244"/>
      <c r="CI21" s="244"/>
      <c r="CJ21" s="244"/>
      <c r="CK21" s="244"/>
      <c r="CL21" s="244"/>
      <c r="CM21" s="244"/>
      <c r="CN21" s="244"/>
      <c r="CO21" s="244"/>
      <c r="CP21" s="348"/>
      <c r="CQ21" s="244"/>
      <c r="CR21" s="244"/>
      <c r="CS21" s="244"/>
      <c r="CT21" s="244"/>
      <c r="CU21" s="244"/>
      <c r="CV21" s="244"/>
      <c r="CW21" s="244"/>
      <c r="CX21" s="244"/>
      <c r="CY21" s="244"/>
      <c r="CZ21" s="244"/>
      <c r="DA21" s="244"/>
      <c r="DB21" s="348"/>
      <c r="DC21" s="244"/>
      <c r="DD21" s="245"/>
      <c r="DE21" s="242"/>
    </row>
    <row r="22" spans="1:109" ht="17.25" customHeight="1" x14ac:dyDescent="0.15">
      <c r="B22" s="246"/>
    </row>
    <row r="23" spans="1:109" x14ac:dyDescent="0.15">
      <c r="B23" s="246"/>
    </row>
    <row r="24" spans="1:109" x14ac:dyDescent="0.15">
      <c r="B24" s="246"/>
    </row>
    <row r="25" spans="1:109" x14ac:dyDescent="0.15">
      <c r="B25" s="246"/>
    </row>
    <row r="26" spans="1:109" x14ac:dyDescent="0.15">
      <c r="B26" s="246"/>
    </row>
    <row r="27" spans="1:109" x14ac:dyDescent="0.15">
      <c r="B27" s="246"/>
    </row>
    <row r="28" spans="1:109" x14ac:dyDescent="0.15">
      <c r="B28" s="246"/>
    </row>
    <row r="29" spans="1:109" x14ac:dyDescent="0.15">
      <c r="B29" s="246"/>
    </row>
    <row r="30" spans="1:109" x14ac:dyDescent="0.15">
      <c r="B30" s="246"/>
    </row>
    <row r="31" spans="1:109" x14ac:dyDescent="0.15">
      <c r="B31" s="246"/>
    </row>
    <row r="32" spans="1:109" x14ac:dyDescent="0.15">
      <c r="B32" s="246"/>
    </row>
    <row r="33" spans="2:109" x14ac:dyDescent="0.15">
      <c r="B33" s="246"/>
    </row>
    <row r="34" spans="2:109" x14ac:dyDescent="0.15">
      <c r="B34" s="246"/>
    </row>
    <row r="35" spans="2:109" x14ac:dyDescent="0.15">
      <c r="B35" s="246"/>
    </row>
    <row r="36" spans="2:109" x14ac:dyDescent="0.15">
      <c r="B36" s="246"/>
    </row>
    <row r="37" spans="2:109" x14ac:dyDescent="0.15">
      <c r="B37" s="246"/>
    </row>
    <row r="38" spans="2:109" x14ac:dyDescent="0.15">
      <c r="B38" s="246"/>
    </row>
    <row r="39" spans="2:109" x14ac:dyDescent="0.15">
      <c r="B39" s="327"/>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8"/>
      <c r="CF39" s="298"/>
      <c r="CG39" s="298"/>
      <c r="CH39" s="298"/>
      <c r="CI39" s="298"/>
      <c r="CJ39" s="298"/>
      <c r="CK39" s="298"/>
      <c r="CL39" s="298"/>
      <c r="CM39" s="298"/>
      <c r="CN39" s="298"/>
      <c r="CO39" s="298"/>
      <c r="CP39" s="298"/>
      <c r="CQ39" s="298"/>
      <c r="CR39" s="298"/>
      <c r="CS39" s="298"/>
      <c r="CT39" s="298"/>
      <c r="CU39" s="298"/>
      <c r="CV39" s="298"/>
      <c r="CW39" s="298"/>
      <c r="CX39" s="298"/>
      <c r="CY39" s="298"/>
      <c r="CZ39" s="298"/>
      <c r="DA39" s="298"/>
      <c r="DB39" s="298"/>
      <c r="DC39" s="298"/>
      <c r="DD39" s="328"/>
    </row>
    <row r="40" spans="2:109" x14ac:dyDescent="0.15">
      <c r="B40" s="349"/>
      <c r="DD40" s="349"/>
      <c r="DE40" s="242"/>
    </row>
    <row r="41" spans="2:109" ht="17.25" x14ac:dyDescent="0.15">
      <c r="B41" s="243" t="s">
        <v>601</v>
      </c>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5"/>
    </row>
    <row r="42" spans="2:109" x14ac:dyDescent="0.15">
      <c r="B42" s="246"/>
      <c r="G42" s="350"/>
      <c r="I42" s="351"/>
      <c r="J42" s="351"/>
      <c r="K42" s="351"/>
      <c r="AM42" s="350"/>
      <c r="AN42" s="350" t="s">
        <v>602</v>
      </c>
      <c r="AP42" s="351"/>
      <c r="AQ42" s="351"/>
      <c r="AR42" s="351"/>
      <c r="AY42" s="350"/>
      <c r="BA42" s="351"/>
      <c r="BB42" s="351"/>
      <c r="BC42" s="351"/>
      <c r="BK42" s="350"/>
      <c r="BM42" s="351"/>
      <c r="BN42" s="351"/>
      <c r="BO42" s="351"/>
      <c r="BW42" s="350"/>
      <c r="BY42" s="351"/>
      <c r="BZ42" s="351"/>
      <c r="CA42" s="351"/>
      <c r="CI42" s="350"/>
      <c r="CK42" s="351"/>
      <c r="CL42" s="351"/>
      <c r="CM42" s="351"/>
      <c r="CU42" s="350"/>
      <c r="CW42" s="351"/>
      <c r="CX42" s="351"/>
      <c r="CY42" s="351"/>
    </row>
    <row r="43" spans="2:109" ht="13.5" customHeight="1" x14ac:dyDescent="0.15">
      <c r="B43" s="246"/>
      <c r="AN43" s="1223" t="s">
        <v>610</v>
      </c>
      <c r="AO43" s="1224"/>
      <c r="AP43" s="1224"/>
      <c r="AQ43" s="1224"/>
      <c r="AR43" s="1224"/>
      <c r="AS43" s="1224"/>
      <c r="AT43" s="1224"/>
      <c r="AU43" s="1224"/>
      <c r="AV43" s="1224"/>
      <c r="AW43" s="1224"/>
      <c r="AX43" s="1224"/>
      <c r="AY43" s="1224"/>
      <c r="AZ43" s="1224"/>
      <c r="BA43" s="1224"/>
      <c r="BB43" s="1224"/>
      <c r="BC43" s="1224"/>
      <c r="BD43" s="1224"/>
      <c r="BE43" s="1224"/>
      <c r="BF43" s="1224"/>
      <c r="BG43" s="1224"/>
      <c r="BH43" s="1224"/>
      <c r="BI43" s="1224"/>
      <c r="BJ43" s="1224"/>
      <c r="BK43" s="1224"/>
      <c r="BL43" s="1224"/>
      <c r="BM43" s="1224"/>
      <c r="BN43" s="1224"/>
      <c r="BO43" s="1224"/>
      <c r="BP43" s="1224"/>
      <c r="BQ43" s="1224"/>
      <c r="BR43" s="1224"/>
      <c r="BS43" s="1224"/>
      <c r="BT43" s="1224"/>
      <c r="BU43" s="1224"/>
      <c r="BV43" s="1224"/>
      <c r="BW43" s="1224"/>
      <c r="BX43" s="1224"/>
      <c r="BY43" s="1224"/>
      <c r="BZ43" s="1224"/>
      <c r="CA43" s="1224"/>
      <c r="CB43" s="1224"/>
      <c r="CC43" s="1224"/>
      <c r="CD43" s="1224"/>
      <c r="CE43" s="1224"/>
      <c r="CF43" s="1224"/>
      <c r="CG43" s="1224"/>
      <c r="CH43" s="1224"/>
      <c r="CI43" s="1224"/>
      <c r="CJ43" s="1224"/>
      <c r="CK43" s="1224"/>
      <c r="CL43" s="1224"/>
      <c r="CM43" s="1224"/>
      <c r="CN43" s="1224"/>
      <c r="CO43" s="1224"/>
      <c r="CP43" s="1224"/>
      <c r="CQ43" s="1224"/>
      <c r="CR43" s="1224"/>
      <c r="CS43" s="1224"/>
      <c r="CT43" s="1224"/>
      <c r="CU43" s="1224"/>
      <c r="CV43" s="1224"/>
      <c r="CW43" s="1224"/>
      <c r="CX43" s="1224"/>
      <c r="CY43" s="1224"/>
      <c r="CZ43" s="1224"/>
      <c r="DA43" s="1224"/>
      <c r="DB43" s="1224"/>
      <c r="DC43" s="1225"/>
    </row>
    <row r="44" spans="2:109" x14ac:dyDescent="0.15">
      <c r="B44" s="246"/>
      <c r="AN44" s="1226"/>
      <c r="AO44" s="1227"/>
      <c r="AP44" s="1227"/>
      <c r="AQ44" s="1227"/>
      <c r="AR44" s="1227"/>
      <c r="AS44" s="1227"/>
      <c r="AT44" s="1227"/>
      <c r="AU44" s="1227"/>
      <c r="AV44" s="1227"/>
      <c r="AW44" s="1227"/>
      <c r="AX44" s="1227"/>
      <c r="AY44" s="1227"/>
      <c r="AZ44" s="1227"/>
      <c r="BA44" s="1227"/>
      <c r="BB44" s="1227"/>
      <c r="BC44" s="1227"/>
      <c r="BD44" s="1227"/>
      <c r="BE44" s="1227"/>
      <c r="BF44" s="1227"/>
      <c r="BG44" s="1227"/>
      <c r="BH44" s="1227"/>
      <c r="BI44" s="1227"/>
      <c r="BJ44" s="1227"/>
      <c r="BK44" s="1227"/>
      <c r="BL44" s="1227"/>
      <c r="BM44" s="1227"/>
      <c r="BN44" s="1227"/>
      <c r="BO44" s="1227"/>
      <c r="BP44" s="1227"/>
      <c r="BQ44" s="1227"/>
      <c r="BR44" s="1227"/>
      <c r="BS44" s="1227"/>
      <c r="BT44" s="1227"/>
      <c r="BU44" s="1227"/>
      <c r="BV44" s="1227"/>
      <c r="BW44" s="1227"/>
      <c r="BX44" s="1227"/>
      <c r="BY44" s="1227"/>
      <c r="BZ44" s="1227"/>
      <c r="CA44" s="1227"/>
      <c r="CB44" s="1227"/>
      <c r="CC44" s="1227"/>
      <c r="CD44" s="1227"/>
      <c r="CE44" s="1227"/>
      <c r="CF44" s="1227"/>
      <c r="CG44" s="1227"/>
      <c r="CH44" s="1227"/>
      <c r="CI44" s="1227"/>
      <c r="CJ44" s="1227"/>
      <c r="CK44" s="1227"/>
      <c r="CL44" s="1227"/>
      <c r="CM44" s="1227"/>
      <c r="CN44" s="1227"/>
      <c r="CO44" s="1227"/>
      <c r="CP44" s="1227"/>
      <c r="CQ44" s="1227"/>
      <c r="CR44" s="1227"/>
      <c r="CS44" s="1227"/>
      <c r="CT44" s="1227"/>
      <c r="CU44" s="1227"/>
      <c r="CV44" s="1227"/>
      <c r="CW44" s="1227"/>
      <c r="CX44" s="1227"/>
      <c r="CY44" s="1227"/>
      <c r="CZ44" s="1227"/>
      <c r="DA44" s="1227"/>
      <c r="DB44" s="1227"/>
      <c r="DC44" s="1228"/>
    </row>
    <row r="45" spans="2:109" x14ac:dyDescent="0.15">
      <c r="B45" s="246"/>
      <c r="AN45" s="1226"/>
      <c r="AO45" s="1227"/>
      <c r="AP45" s="1227"/>
      <c r="AQ45" s="1227"/>
      <c r="AR45" s="1227"/>
      <c r="AS45" s="1227"/>
      <c r="AT45" s="1227"/>
      <c r="AU45" s="1227"/>
      <c r="AV45" s="1227"/>
      <c r="AW45" s="1227"/>
      <c r="AX45" s="1227"/>
      <c r="AY45" s="1227"/>
      <c r="AZ45" s="1227"/>
      <c r="BA45" s="1227"/>
      <c r="BB45" s="1227"/>
      <c r="BC45" s="1227"/>
      <c r="BD45" s="1227"/>
      <c r="BE45" s="1227"/>
      <c r="BF45" s="1227"/>
      <c r="BG45" s="1227"/>
      <c r="BH45" s="1227"/>
      <c r="BI45" s="1227"/>
      <c r="BJ45" s="1227"/>
      <c r="BK45" s="1227"/>
      <c r="BL45" s="1227"/>
      <c r="BM45" s="1227"/>
      <c r="BN45" s="1227"/>
      <c r="BO45" s="1227"/>
      <c r="BP45" s="1227"/>
      <c r="BQ45" s="1227"/>
      <c r="BR45" s="1227"/>
      <c r="BS45" s="1227"/>
      <c r="BT45" s="1227"/>
      <c r="BU45" s="1227"/>
      <c r="BV45" s="1227"/>
      <c r="BW45" s="1227"/>
      <c r="BX45" s="1227"/>
      <c r="BY45" s="1227"/>
      <c r="BZ45" s="1227"/>
      <c r="CA45" s="1227"/>
      <c r="CB45" s="1227"/>
      <c r="CC45" s="1227"/>
      <c r="CD45" s="1227"/>
      <c r="CE45" s="1227"/>
      <c r="CF45" s="1227"/>
      <c r="CG45" s="1227"/>
      <c r="CH45" s="1227"/>
      <c r="CI45" s="1227"/>
      <c r="CJ45" s="1227"/>
      <c r="CK45" s="1227"/>
      <c r="CL45" s="1227"/>
      <c r="CM45" s="1227"/>
      <c r="CN45" s="1227"/>
      <c r="CO45" s="1227"/>
      <c r="CP45" s="1227"/>
      <c r="CQ45" s="1227"/>
      <c r="CR45" s="1227"/>
      <c r="CS45" s="1227"/>
      <c r="CT45" s="1227"/>
      <c r="CU45" s="1227"/>
      <c r="CV45" s="1227"/>
      <c r="CW45" s="1227"/>
      <c r="CX45" s="1227"/>
      <c r="CY45" s="1227"/>
      <c r="CZ45" s="1227"/>
      <c r="DA45" s="1227"/>
      <c r="DB45" s="1227"/>
      <c r="DC45" s="1228"/>
    </row>
    <row r="46" spans="2:109" x14ac:dyDescent="0.15">
      <c r="B46" s="246"/>
      <c r="AN46" s="1226"/>
      <c r="AO46" s="1227"/>
      <c r="AP46" s="1227"/>
      <c r="AQ46" s="1227"/>
      <c r="AR46" s="1227"/>
      <c r="AS46" s="1227"/>
      <c r="AT46" s="1227"/>
      <c r="AU46" s="1227"/>
      <c r="AV46" s="1227"/>
      <c r="AW46" s="1227"/>
      <c r="AX46" s="1227"/>
      <c r="AY46" s="1227"/>
      <c r="AZ46" s="1227"/>
      <c r="BA46" s="1227"/>
      <c r="BB46" s="1227"/>
      <c r="BC46" s="1227"/>
      <c r="BD46" s="1227"/>
      <c r="BE46" s="1227"/>
      <c r="BF46" s="1227"/>
      <c r="BG46" s="1227"/>
      <c r="BH46" s="1227"/>
      <c r="BI46" s="1227"/>
      <c r="BJ46" s="1227"/>
      <c r="BK46" s="1227"/>
      <c r="BL46" s="1227"/>
      <c r="BM46" s="1227"/>
      <c r="BN46" s="1227"/>
      <c r="BO46" s="1227"/>
      <c r="BP46" s="1227"/>
      <c r="BQ46" s="1227"/>
      <c r="BR46" s="1227"/>
      <c r="BS46" s="1227"/>
      <c r="BT46" s="1227"/>
      <c r="BU46" s="1227"/>
      <c r="BV46" s="1227"/>
      <c r="BW46" s="1227"/>
      <c r="BX46" s="1227"/>
      <c r="BY46" s="1227"/>
      <c r="BZ46" s="1227"/>
      <c r="CA46" s="1227"/>
      <c r="CB46" s="1227"/>
      <c r="CC46" s="1227"/>
      <c r="CD46" s="1227"/>
      <c r="CE46" s="1227"/>
      <c r="CF46" s="1227"/>
      <c r="CG46" s="1227"/>
      <c r="CH46" s="1227"/>
      <c r="CI46" s="1227"/>
      <c r="CJ46" s="1227"/>
      <c r="CK46" s="1227"/>
      <c r="CL46" s="1227"/>
      <c r="CM46" s="1227"/>
      <c r="CN46" s="1227"/>
      <c r="CO46" s="1227"/>
      <c r="CP46" s="1227"/>
      <c r="CQ46" s="1227"/>
      <c r="CR46" s="1227"/>
      <c r="CS46" s="1227"/>
      <c r="CT46" s="1227"/>
      <c r="CU46" s="1227"/>
      <c r="CV46" s="1227"/>
      <c r="CW46" s="1227"/>
      <c r="CX46" s="1227"/>
      <c r="CY46" s="1227"/>
      <c r="CZ46" s="1227"/>
      <c r="DA46" s="1227"/>
      <c r="DB46" s="1227"/>
      <c r="DC46" s="1228"/>
    </row>
    <row r="47" spans="2:109" x14ac:dyDescent="0.15">
      <c r="B47" s="246"/>
      <c r="AN47" s="1229"/>
      <c r="AO47" s="1230"/>
      <c r="AP47" s="1230"/>
      <c r="AQ47" s="1230"/>
      <c r="AR47" s="1230"/>
      <c r="AS47" s="1230"/>
      <c r="AT47" s="1230"/>
      <c r="AU47" s="1230"/>
      <c r="AV47" s="1230"/>
      <c r="AW47" s="1230"/>
      <c r="AX47" s="1230"/>
      <c r="AY47" s="1230"/>
      <c r="AZ47" s="1230"/>
      <c r="BA47" s="1230"/>
      <c r="BB47" s="1230"/>
      <c r="BC47" s="1230"/>
      <c r="BD47" s="1230"/>
      <c r="BE47" s="1230"/>
      <c r="BF47" s="1230"/>
      <c r="BG47" s="1230"/>
      <c r="BH47" s="1230"/>
      <c r="BI47" s="1230"/>
      <c r="BJ47" s="1230"/>
      <c r="BK47" s="1230"/>
      <c r="BL47" s="1230"/>
      <c r="BM47" s="1230"/>
      <c r="BN47" s="1230"/>
      <c r="BO47" s="1230"/>
      <c r="BP47" s="1230"/>
      <c r="BQ47" s="1230"/>
      <c r="BR47" s="1230"/>
      <c r="BS47" s="1230"/>
      <c r="BT47" s="1230"/>
      <c r="BU47" s="1230"/>
      <c r="BV47" s="1230"/>
      <c r="BW47" s="1230"/>
      <c r="BX47" s="1230"/>
      <c r="BY47" s="1230"/>
      <c r="BZ47" s="1230"/>
      <c r="CA47" s="1230"/>
      <c r="CB47" s="1230"/>
      <c r="CC47" s="1230"/>
      <c r="CD47" s="1230"/>
      <c r="CE47" s="1230"/>
      <c r="CF47" s="1230"/>
      <c r="CG47" s="1230"/>
      <c r="CH47" s="1230"/>
      <c r="CI47" s="1230"/>
      <c r="CJ47" s="1230"/>
      <c r="CK47" s="1230"/>
      <c r="CL47" s="1230"/>
      <c r="CM47" s="1230"/>
      <c r="CN47" s="1230"/>
      <c r="CO47" s="1230"/>
      <c r="CP47" s="1230"/>
      <c r="CQ47" s="1230"/>
      <c r="CR47" s="1230"/>
      <c r="CS47" s="1230"/>
      <c r="CT47" s="1230"/>
      <c r="CU47" s="1230"/>
      <c r="CV47" s="1230"/>
      <c r="CW47" s="1230"/>
      <c r="CX47" s="1230"/>
      <c r="CY47" s="1230"/>
      <c r="CZ47" s="1230"/>
      <c r="DA47" s="1230"/>
      <c r="DB47" s="1230"/>
      <c r="DC47" s="1231"/>
    </row>
    <row r="48" spans="2:109" x14ac:dyDescent="0.15">
      <c r="B48" s="246"/>
      <c r="H48" s="352"/>
      <c r="I48" s="352"/>
      <c r="J48" s="352"/>
      <c r="AN48" s="352"/>
      <c r="AO48" s="352"/>
      <c r="AP48" s="352"/>
      <c r="AZ48" s="352"/>
      <c r="BA48" s="352"/>
      <c r="BB48" s="352"/>
      <c r="BL48" s="352"/>
      <c r="BM48" s="352"/>
      <c r="BN48" s="352"/>
      <c r="BX48" s="352"/>
      <c r="BY48" s="352"/>
      <c r="BZ48" s="352"/>
      <c r="CJ48" s="352"/>
      <c r="CK48" s="352"/>
      <c r="CL48" s="352"/>
      <c r="CV48" s="352"/>
      <c r="CW48" s="352"/>
      <c r="CX48" s="352"/>
    </row>
    <row r="49" spans="1:109" x14ac:dyDescent="0.15">
      <c r="B49" s="246"/>
      <c r="AN49" s="242" t="s">
        <v>603</v>
      </c>
    </row>
    <row r="50" spans="1:109" x14ac:dyDescent="0.15">
      <c r="B50" s="246"/>
      <c r="G50" s="1215"/>
      <c r="H50" s="1215"/>
      <c r="I50" s="1215"/>
      <c r="J50" s="1215"/>
      <c r="K50" s="353"/>
      <c r="L50" s="353"/>
      <c r="M50" s="354"/>
      <c r="N50" s="354"/>
      <c r="AN50" s="1233"/>
      <c r="AO50" s="1234"/>
      <c r="AP50" s="1234"/>
      <c r="AQ50" s="1234"/>
      <c r="AR50" s="1234"/>
      <c r="AS50" s="1234"/>
      <c r="AT50" s="1234"/>
      <c r="AU50" s="1234"/>
      <c r="AV50" s="1234"/>
      <c r="AW50" s="1234"/>
      <c r="AX50" s="1234"/>
      <c r="AY50" s="1234"/>
      <c r="AZ50" s="1234"/>
      <c r="BA50" s="1234"/>
      <c r="BB50" s="1234"/>
      <c r="BC50" s="1234"/>
      <c r="BD50" s="1234"/>
      <c r="BE50" s="1234"/>
      <c r="BF50" s="1234"/>
      <c r="BG50" s="1234"/>
      <c r="BH50" s="1234"/>
      <c r="BI50" s="1234"/>
      <c r="BJ50" s="1234"/>
      <c r="BK50" s="1234"/>
      <c r="BL50" s="1234"/>
      <c r="BM50" s="1234"/>
      <c r="BN50" s="1234"/>
      <c r="BO50" s="1235"/>
      <c r="BP50" s="1221" t="s">
        <v>558</v>
      </c>
      <c r="BQ50" s="1221"/>
      <c r="BR50" s="1221"/>
      <c r="BS50" s="1221"/>
      <c r="BT50" s="1221"/>
      <c r="BU50" s="1221"/>
      <c r="BV50" s="1221"/>
      <c r="BW50" s="1221"/>
      <c r="BX50" s="1221" t="s">
        <v>559</v>
      </c>
      <c r="BY50" s="1221"/>
      <c r="BZ50" s="1221"/>
      <c r="CA50" s="1221"/>
      <c r="CB50" s="1221"/>
      <c r="CC50" s="1221"/>
      <c r="CD50" s="1221"/>
      <c r="CE50" s="1221"/>
      <c r="CF50" s="1221" t="s">
        <v>560</v>
      </c>
      <c r="CG50" s="1221"/>
      <c r="CH50" s="1221"/>
      <c r="CI50" s="1221"/>
      <c r="CJ50" s="1221"/>
      <c r="CK50" s="1221"/>
      <c r="CL50" s="1221"/>
      <c r="CM50" s="1221"/>
      <c r="CN50" s="1221" t="s">
        <v>561</v>
      </c>
      <c r="CO50" s="1221"/>
      <c r="CP50" s="1221"/>
      <c r="CQ50" s="1221"/>
      <c r="CR50" s="1221"/>
      <c r="CS50" s="1221"/>
      <c r="CT50" s="1221"/>
      <c r="CU50" s="1221"/>
      <c r="CV50" s="1221" t="s">
        <v>562</v>
      </c>
      <c r="CW50" s="1221"/>
      <c r="CX50" s="1221"/>
      <c r="CY50" s="1221"/>
      <c r="CZ50" s="1221"/>
      <c r="DA50" s="1221"/>
      <c r="DB50" s="1221"/>
      <c r="DC50" s="1221"/>
    </row>
    <row r="51" spans="1:109" ht="13.5" customHeight="1" x14ac:dyDescent="0.15">
      <c r="B51" s="246"/>
      <c r="G51" s="1232"/>
      <c r="H51" s="1232"/>
      <c r="I51" s="1236"/>
      <c r="J51" s="1236"/>
      <c r="K51" s="1222"/>
      <c r="L51" s="1222"/>
      <c r="M51" s="1222"/>
      <c r="N51" s="1222"/>
      <c r="AM51" s="352"/>
      <c r="AN51" s="1220" t="s">
        <v>604</v>
      </c>
      <c r="AO51" s="1220"/>
      <c r="AP51" s="1220"/>
      <c r="AQ51" s="1220"/>
      <c r="AR51" s="1220"/>
      <c r="AS51" s="1220"/>
      <c r="AT51" s="1220"/>
      <c r="AU51" s="1220"/>
      <c r="AV51" s="1220"/>
      <c r="AW51" s="1220"/>
      <c r="AX51" s="1220"/>
      <c r="AY51" s="1220"/>
      <c r="AZ51" s="1220"/>
      <c r="BA51" s="1220"/>
      <c r="BB51" s="1220" t="s">
        <v>605</v>
      </c>
      <c r="BC51" s="1220"/>
      <c r="BD51" s="1220"/>
      <c r="BE51" s="1220"/>
      <c r="BF51" s="1220"/>
      <c r="BG51" s="1220"/>
      <c r="BH51" s="1220"/>
      <c r="BI51" s="1220"/>
      <c r="BJ51" s="1220"/>
      <c r="BK51" s="1220"/>
      <c r="BL51" s="1220"/>
      <c r="BM51" s="1220"/>
      <c r="BN51" s="1220"/>
      <c r="BO51" s="1220"/>
      <c r="BP51" s="1217"/>
      <c r="BQ51" s="1217"/>
      <c r="BR51" s="1217"/>
      <c r="BS51" s="1217"/>
      <c r="BT51" s="1217"/>
      <c r="BU51" s="1217"/>
      <c r="BV51" s="1217"/>
      <c r="BW51" s="1217"/>
      <c r="BX51" s="1217"/>
      <c r="BY51" s="1217"/>
      <c r="BZ51" s="1217"/>
      <c r="CA51" s="1217"/>
      <c r="CB51" s="1217"/>
      <c r="CC51" s="1217"/>
      <c r="CD51" s="1217"/>
      <c r="CE51" s="1217"/>
      <c r="CF51" s="1217"/>
      <c r="CG51" s="1217"/>
      <c r="CH51" s="1217"/>
      <c r="CI51" s="1217"/>
      <c r="CJ51" s="1217"/>
      <c r="CK51" s="1217"/>
      <c r="CL51" s="1217"/>
      <c r="CM51" s="1217"/>
      <c r="CN51" s="1217"/>
      <c r="CO51" s="1217"/>
      <c r="CP51" s="1217"/>
      <c r="CQ51" s="1217"/>
      <c r="CR51" s="1217"/>
      <c r="CS51" s="1217"/>
      <c r="CT51" s="1217"/>
      <c r="CU51" s="1217"/>
      <c r="CV51" s="1217"/>
      <c r="CW51" s="1217"/>
      <c r="CX51" s="1217"/>
      <c r="CY51" s="1217"/>
      <c r="CZ51" s="1217"/>
      <c r="DA51" s="1217"/>
      <c r="DB51" s="1217"/>
      <c r="DC51" s="1217"/>
    </row>
    <row r="52" spans="1:109" x14ac:dyDescent="0.15">
      <c r="B52" s="246"/>
      <c r="G52" s="1232"/>
      <c r="H52" s="1232"/>
      <c r="I52" s="1236"/>
      <c r="J52" s="1236"/>
      <c r="K52" s="1222"/>
      <c r="L52" s="1222"/>
      <c r="M52" s="1222"/>
      <c r="N52" s="1222"/>
      <c r="AM52" s="352"/>
      <c r="AN52" s="1220"/>
      <c r="AO52" s="1220"/>
      <c r="AP52" s="1220"/>
      <c r="AQ52" s="1220"/>
      <c r="AR52" s="1220"/>
      <c r="AS52" s="1220"/>
      <c r="AT52" s="1220"/>
      <c r="AU52" s="1220"/>
      <c r="AV52" s="1220"/>
      <c r="AW52" s="1220"/>
      <c r="AX52" s="1220"/>
      <c r="AY52" s="1220"/>
      <c r="AZ52" s="1220"/>
      <c r="BA52" s="1220"/>
      <c r="BB52" s="1220"/>
      <c r="BC52" s="1220"/>
      <c r="BD52" s="1220"/>
      <c r="BE52" s="1220"/>
      <c r="BF52" s="1220"/>
      <c r="BG52" s="1220"/>
      <c r="BH52" s="1220"/>
      <c r="BI52" s="1220"/>
      <c r="BJ52" s="1220"/>
      <c r="BK52" s="1220"/>
      <c r="BL52" s="1220"/>
      <c r="BM52" s="1220"/>
      <c r="BN52" s="1220"/>
      <c r="BO52" s="1220"/>
      <c r="BP52" s="1217"/>
      <c r="BQ52" s="1217"/>
      <c r="BR52" s="1217"/>
      <c r="BS52" s="1217"/>
      <c r="BT52" s="1217"/>
      <c r="BU52" s="1217"/>
      <c r="BV52" s="1217"/>
      <c r="BW52" s="1217"/>
      <c r="BX52" s="1217"/>
      <c r="BY52" s="1217"/>
      <c r="BZ52" s="1217"/>
      <c r="CA52" s="1217"/>
      <c r="CB52" s="1217"/>
      <c r="CC52" s="1217"/>
      <c r="CD52" s="1217"/>
      <c r="CE52" s="1217"/>
      <c r="CF52" s="1217"/>
      <c r="CG52" s="1217"/>
      <c r="CH52" s="1217"/>
      <c r="CI52" s="1217"/>
      <c r="CJ52" s="1217"/>
      <c r="CK52" s="1217"/>
      <c r="CL52" s="1217"/>
      <c r="CM52" s="1217"/>
      <c r="CN52" s="1217"/>
      <c r="CO52" s="1217"/>
      <c r="CP52" s="1217"/>
      <c r="CQ52" s="1217"/>
      <c r="CR52" s="1217"/>
      <c r="CS52" s="1217"/>
      <c r="CT52" s="1217"/>
      <c r="CU52" s="1217"/>
      <c r="CV52" s="1217"/>
      <c r="CW52" s="1217"/>
      <c r="CX52" s="1217"/>
      <c r="CY52" s="1217"/>
      <c r="CZ52" s="1217"/>
      <c r="DA52" s="1217"/>
      <c r="DB52" s="1217"/>
      <c r="DC52" s="1217"/>
    </row>
    <row r="53" spans="1:109" x14ac:dyDescent="0.15">
      <c r="A53" s="351"/>
      <c r="B53" s="246"/>
      <c r="G53" s="1232"/>
      <c r="H53" s="1232"/>
      <c r="I53" s="1215"/>
      <c r="J53" s="1215"/>
      <c r="K53" s="1222"/>
      <c r="L53" s="1222"/>
      <c r="M53" s="1222"/>
      <c r="N53" s="1222"/>
      <c r="AM53" s="352"/>
      <c r="AN53" s="1220"/>
      <c r="AO53" s="1220"/>
      <c r="AP53" s="1220"/>
      <c r="AQ53" s="1220"/>
      <c r="AR53" s="1220"/>
      <c r="AS53" s="1220"/>
      <c r="AT53" s="1220"/>
      <c r="AU53" s="1220"/>
      <c r="AV53" s="1220"/>
      <c r="AW53" s="1220"/>
      <c r="AX53" s="1220"/>
      <c r="AY53" s="1220"/>
      <c r="AZ53" s="1220"/>
      <c r="BA53" s="1220"/>
      <c r="BB53" s="1220" t="s">
        <v>606</v>
      </c>
      <c r="BC53" s="1220"/>
      <c r="BD53" s="1220"/>
      <c r="BE53" s="1220"/>
      <c r="BF53" s="1220"/>
      <c r="BG53" s="1220"/>
      <c r="BH53" s="1220"/>
      <c r="BI53" s="1220"/>
      <c r="BJ53" s="1220"/>
      <c r="BK53" s="1220"/>
      <c r="BL53" s="1220"/>
      <c r="BM53" s="1220"/>
      <c r="BN53" s="1220"/>
      <c r="BO53" s="1220"/>
      <c r="BP53" s="1217">
        <v>57.9</v>
      </c>
      <c r="BQ53" s="1217"/>
      <c r="BR53" s="1217"/>
      <c r="BS53" s="1217"/>
      <c r="BT53" s="1217"/>
      <c r="BU53" s="1217"/>
      <c r="BV53" s="1217"/>
      <c r="BW53" s="1217"/>
      <c r="BX53" s="1217">
        <v>60.8</v>
      </c>
      <c r="BY53" s="1217"/>
      <c r="BZ53" s="1217"/>
      <c r="CA53" s="1217"/>
      <c r="CB53" s="1217"/>
      <c r="CC53" s="1217"/>
      <c r="CD53" s="1217"/>
      <c r="CE53" s="1217"/>
      <c r="CF53" s="1217">
        <v>60.8</v>
      </c>
      <c r="CG53" s="1217"/>
      <c r="CH53" s="1217"/>
      <c r="CI53" s="1217"/>
      <c r="CJ53" s="1217"/>
      <c r="CK53" s="1217"/>
      <c r="CL53" s="1217"/>
      <c r="CM53" s="1217"/>
      <c r="CN53" s="1217">
        <v>60.4</v>
      </c>
      <c r="CO53" s="1217"/>
      <c r="CP53" s="1217"/>
      <c r="CQ53" s="1217"/>
      <c r="CR53" s="1217"/>
      <c r="CS53" s="1217"/>
      <c r="CT53" s="1217"/>
      <c r="CU53" s="1217"/>
      <c r="CV53" s="1217">
        <v>64.099999999999994</v>
      </c>
      <c r="CW53" s="1217"/>
      <c r="CX53" s="1217"/>
      <c r="CY53" s="1217"/>
      <c r="CZ53" s="1217"/>
      <c r="DA53" s="1217"/>
      <c r="DB53" s="1217"/>
      <c r="DC53" s="1217"/>
    </row>
    <row r="54" spans="1:109" x14ac:dyDescent="0.15">
      <c r="A54" s="351"/>
      <c r="B54" s="246"/>
      <c r="G54" s="1232"/>
      <c r="H54" s="1232"/>
      <c r="I54" s="1215"/>
      <c r="J54" s="1215"/>
      <c r="K54" s="1222"/>
      <c r="L54" s="1222"/>
      <c r="M54" s="1222"/>
      <c r="N54" s="1222"/>
      <c r="AM54" s="352"/>
      <c r="AN54" s="1220"/>
      <c r="AO54" s="1220"/>
      <c r="AP54" s="1220"/>
      <c r="AQ54" s="1220"/>
      <c r="AR54" s="1220"/>
      <c r="AS54" s="1220"/>
      <c r="AT54" s="1220"/>
      <c r="AU54" s="1220"/>
      <c r="AV54" s="1220"/>
      <c r="AW54" s="1220"/>
      <c r="AX54" s="1220"/>
      <c r="AY54" s="1220"/>
      <c r="AZ54" s="1220"/>
      <c r="BA54" s="1220"/>
      <c r="BB54" s="1220"/>
      <c r="BC54" s="1220"/>
      <c r="BD54" s="1220"/>
      <c r="BE54" s="1220"/>
      <c r="BF54" s="1220"/>
      <c r="BG54" s="1220"/>
      <c r="BH54" s="1220"/>
      <c r="BI54" s="1220"/>
      <c r="BJ54" s="1220"/>
      <c r="BK54" s="1220"/>
      <c r="BL54" s="1220"/>
      <c r="BM54" s="1220"/>
      <c r="BN54" s="1220"/>
      <c r="BO54" s="1220"/>
      <c r="BP54" s="1217"/>
      <c r="BQ54" s="1217"/>
      <c r="BR54" s="1217"/>
      <c r="BS54" s="1217"/>
      <c r="BT54" s="1217"/>
      <c r="BU54" s="1217"/>
      <c r="BV54" s="1217"/>
      <c r="BW54" s="1217"/>
      <c r="BX54" s="1217"/>
      <c r="BY54" s="1217"/>
      <c r="BZ54" s="1217"/>
      <c r="CA54" s="1217"/>
      <c r="CB54" s="1217"/>
      <c r="CC54" s="1217"/>
      <c r="CD54" s="1217"/>
      <c r="CE54" s="1217"/>
      <c r="CF54" s="1217"/>
      <c r="CG54" s="1217"/>
      <c r="CH54" s="1217"/>
      <c r="CI54" s="1217"/>
      <c r="CJ54" s="1217"/>
      <c r="CK54" s="1217"/>
      <c r="CL54" s="1217"/>
      <c r="CM54" s="1217"/>
      <c r="CN54" s="1217"/>
      <c r="CO54" s="1217"/>
      <c r="CP54" s="1217"/>
      <c r="CQ54" s="1217"/>
      <c r="CR54" s="1217"/>
      <c r="CS54" s="1217"/>
      <c r="CT54" s="1217"/>
      <c r="CU54" s="1217"/>
      <c r="CV54" s="1217"/>
      <c r="CW54" s="1217"/>
      <c r="CX54" s="1217"/>
      <c r="CY54" s="1217"/>
      <c r="CZ54" s="1217"/>
      <c r="DA54" s="1217"/>
      <c r="DB54" s="1217"/>
      <c r="DC54" s="1217"/>
    </row>
    <row r="55" spans="1:109" x14ac:dyDescent="0.15">
      <c r="A55" s="351"/>
      <c r="B55" s="246"/>
      <c r="G55" s="1215"/>
      <c r="H55" s="1215"/>
      <c r="I55" s="1215"/>
      <c r="J55" s="1215"/>
      <c r="K55" s="1222"/>
      <c r="L55" s="1222"/>
      <c r="M55" s="1222"/>
      <c r="N55" s="1222"/>
      <c r="AN55" s="1221" t="s">
        <v>607</v>
      </c>
      <c r="AO55" s="1221"/>
      <c r="AP55" s="1221"/>
      <c r="AQ55" s="1221"/>
      <c r="AR55" s="1221"/>
      <c r="AS55" s="1221"/>
      <c r="AT55" s="1221"/>
      <c r="AU55" s="1221"/>
      <c r="AV55" s="1221"/>
      <c r="AW55" s="1221"/>
      <c r="AX55" s="1221"/>
      <c r="AY55" s="1221"/>
      <c r="AZ55" s="1221"/>
      <c r="BA55" s="1221"/>
      <c r="BB55" s="1220" t="s">
        <v>605</v>
      </c>
      <c r="BC55" s="1220"/>
      <c r="BD55" s="1220"/>
      <c r="BE55" s="1220"/>
      <c r="BF55" s="1220"/>
      <c r="BG55" s="1220"/>
      <c r="BH55" s="1220"/>
      <c r="BI55" s="1220"/>
      <c r="BJ55" s="1220"/>
      <c r="BK55" s="1220"/>
      <c r="BL55" s="1220"/>
      <c r="BM55" s="1220"/>
      <c r="BN55" s="1220"/>
      <c r="BO55" s="1220"/>
      <c r="BP55" s="1217">
        <v>0</v>
      </c>
      <c r="BQ55" s="1217"/>
      <c r="BR55" s="1217"/>
      <c r="BS55" s="1217"/>
      <c r="BT55" s="1217"/>
      <c r="BU55" s="1217"/>
      <c r="BV55" s="1217"/>
      <c r="BW55" s="1217"/>
      <c r="BX55" s="1217">
        <v>0</v>
      </c>
      <c r="BY55" s="1217"/>
      <c r="BZ55" s="1217"/>
      <c r="CA55" s="1217"/>
      <c r="CB55" s="1217"/>
      <c r="CC55" s="1217"/>
      <c r="CD55" s="1217"/>
      <c r="CE55" s="1217"/>
      <c r="CF55" s="1217">
        <v>0</v>
      </c>
      <c r="CG55" s="1217"/>
      <c r="CH55" s="1217"/>
      <c r="CI55" s="1217"/>
      <c r="CJ55" s="1217"/>
      <c r="CK55" s="1217"/>
      <c r="CL55" s="1217"/>
      <c r="CM55" s="1217"/>
      <c r="CN55" s="1217">
        <v>0</v>
      </c>
      <c r="CO55" s="1217"/>
      <c r="CP55" s="1217"/>
      <c r="CQ55" s="1217"/>
      <c r="CR55" s="1217"/>
      <c r="CS55" s="1217"/>
      <c r="CT55" s="1217"/>
      <c r="CU55" s="1217"/>
      <c r="CV55" s="1217">
        <v>0</v>
      </c>
      <c r="CW55" s="1217"/>
      <c r="CX55" s="1217"/>
      <c r="CY55" s="1217"/>
      <c r="CZ55" s="1217"/>
      <c r="DA55" s="1217"/>
      <c r="DB55" s="1217"/>
      <c r="DC55" s="1217"/>
    </row>
    <row r="56" spans="1:109" x14ac:dyDescent="0.15">
      <c r="A56" s="351"/>
      <c r="B56" s="246"/>
      <c r="G56" s="1215"/>
      <c r="H56" s="1215"/>
      <c r="I56" s="1215"/>
      <c r="J56" s="1215"/>
      <c r="K56" s="1222"/>
      <c r="L56" s="1222"/>
      <c r="M56" s="1222"/>
      <c r="N56" s="1222"/>
      <c r="AN56" s="1221"/>
      <c r="AO56" s="1221"/>
      <c r="AP56" s="1221"/>
      <c r="AQ56" s="1221"/>
      <c r="AR56" s="1221"/>
      <c r="AS56" s="1221"/>
      <c r="AT56" s="1221"/>
      <c r="AU56" s="1221"/>
      <c r="AV56" s="1221"/>
      <c r="AW56" s="1221"/>
      <c r="AX56" s="1221"/>
      <c r="AY56" s="1221"/>
      <c r="AZ56" s="1221"/>
      <c r="BA56" s="1221"/>
      <c r="BB56" s="1220"/>
      <c r="BC56" s="1220"/>
      <c r="BD56" s="1220"/>
      <c r="BE56" s="1220"/>
      <c r="BF56" s="1220"/>
      <c r="BG56" s="1220"/>
      <c r="BH56" s="1220"/>
      <c r="BI56" s="1220"/>
      <c r="BJ56" s="1220"/>
      <c r="BK56" s="1220"/>
      <c r="BL56" s="1220"/>
      <c r="BM56" s="1220"/>
      <c r="BN56" s="1220"/>
      <c r="BO56" s="1220"/>
      <c r="BP56" s="1217"/>
      <c r="BQ56" s="1217"/>
      <c r="BR56" s="1217"/>
      <c r="BS56" s="1217"/>
      <c r="BT56" s="1217"/>
      <c r="BU56" s="1217"/>
      <c r="BV56" s="1217"/>
      <c r="BW56" s="1217"/>
      <c r="BX56" s="1217"/>
      <c r="BY56" s="1217"/>
      <c r="BZ56" s="1217"/>
      <c r="CA56" s="1217"/>
      <c r="CB56" s="1217"/>
      <c r="CC56" s="1217"/>
      <c r="CD56" s="1217"/>
      <c r="CE56" s="1217"/>
      <c r="CF56" s="1217"/>
      <c r="CG56" s="1217"/>
      <c r="CH56" s="1217"/>
      <c r="CI56" s="1217"/>
      <c r="CJ56" s="1217"/>
      <c r="CK56" s="1217"/>
      <c r="CL56" s="1217"/>
      <c r="CM56" s="1217"/>
      <c r="CN56" s="1217"/>
      <c r="CO56" s="1217"/>
      <c r="CP56" s="1217"/>
      <c r="CQ56" s="1217"/>
      <c r="CR56" s="1217"/>
      <c r="CS56" s="1217"/>
      <c r="CT56" s="1217"/>
      <c r="CU56" s="1217"/>
      <c r="CV56" s="1217"/>
      <c r="CW56" s="1217"/>
      <c r="CX56" s="1217"/>
      <c r="CY56" s="1217"/>
      <c r="CZ56" s="1217"/>
      <c r="DA56" s="1217"/>
      <c r="DB56" s="1217"/>
      <c r="DC56" s="1217"/>
    </row>
    <row r="57" spans="1:109" s="351" customFormat="1" x14ac:dyDescent="0.15">
      <c r="B57" s="355"/>
      <c r="G57" s="1215"/>
      <c r="H57" s="1215"/>
      <c r="I57" s="1218"/>
      <c r="J57" s="1218"/>
      <c r="K57" s="1222"/>
      <c r="L57" s="1222"/>
      <c r="M57" s="1222"/>
      <c r="N57" s="1222"/>
      <c r="AM57" s="242"/>
      <c r="AN57" s="1221"/>
      <c r="AO57" s="1221"/>
      <c r="AP57" s="1221"/>
      <c r="AQ57" s="1221"/>
      <c r="AR57" s="1221"/>
      <c r="AS57" s="1221"/>
      <c r="AT57" s="1221"/>
      <c r="AU57" s="1221"/>
      <c r="AV57" s="1221"/>
      <c r="AW57" s="1221"/>
      <c r="AX57" s="1221"/>
      <c r="AY57" s="1221"/>
      <c r="AZ57" s="1221"/>
      <c r="BA57" s="1221"/>
      <c r="BB57" s="1220" t="s">
        <v>606</v>
      </c>
      <c r="BC57" s="1220"/>
      <c r="BD57" s="1220"/>
      <c r="BE57" s="1220"/>
      <c r="BF57" s="1220"/>
      <c r="BG57" s="1220"/>
      <c r="BH57" s="1220"/>
      <c r="BI57" s="1220"/>
      <c r="BJ57" s="1220"/>
      <c r="BK57" s="1220"/>
      <c r="BL57" s="1220"/>
      <c r="BM57" s="1220"/>
      <c r="BN57" s="1220"/>
      <c r="BO57" s="1220"/>
      <c r="BP57" s="1217">
        <v>57.7</v>
      </c>
      <c r="BQ57" s="1217"/>
      <c r="BR57" s="1217"/>
      <c r="BS57" s="1217"/>
      <c r="BT57" s="1217"/>
      <c r="BU57" s="1217"/>
      <c r="BV57" s="1217"/>
      <c r="BW57" s="1217"/>
      <c r="BX57" s="1217">
        <v>59.3</v>
      </c>
      <c r="BY57" s="1217"/>
      <c r="BZ57" s="1217"/>
      <c r="CA57" s="1217"/>
      <c r="CB57" s="1217"/>
      <c r="CC57" s="1217"/>
      <c r="CD57" s="1217"/>
      <c r="CE57" s="1217"/>
      <c r="CF57" s="1217">
        <v>60.4</v>
      </c>
      <c r="CG57" s="1217"/>
      <c r="CH57" s="1217"/>
      <c r="CI57" s="1217"/>
      <c r="CJ57" s="1217"/>
      <c r="CK57" s="1217"/>
      <c r="CL57" s="1217"/>
      <c r="CM57" s="1217"/>
      <c r="CN57" s="1217">
        <v>61.1</v>
      </c>
      <c r="CO57" s="1217"/>
      <c r="CP57" s="1217"/>
      <c r="CQ57" s="1217"/>
      <c r="CR57" s="1217"/>
      <c r="CS57" s="1217"/>
      <c r="CT57" s="1217"/>
      <c r="CU57" s="1217"/>
      <c r="CV57" s="1217">
        <v>48</v>
      </c>
      <c r="CW57" s="1217"/>
      <c r="CX57" s="1217"/>
      <c r="CY57" s="1217"/>
      <c r="CZ57" s="1217"/>
      <c r="DA57" s="1217"/>
      <c r="DB57" s="1217"/>
      <c r="DC57" s="1217"/>
      <c r="DD57" s="356"/>
      <c r="DE57" s="355"/>
    </row>
    <row r="58" spans="1:109" s="351" customFormat="1" x14ac:dyDescent="0.15">
      <c r="A58" s="242"/>
      <c r="B58" s="355"/>
      <c r="G58" s="1215"/>
      <c r="H58" s="1215"/>
      <c r="I58" s="1218"/>
      <c r="J58" s="1218"/>
      <c r="K58" s="1222"/>
      <c r="L58" s="1222"/>
      <c r="M58" s="1222"/>
      <c r="N58" s="1222"/>
      <c r="AM58" s="242"/>
      <c r="AN58" s="1221"/>
      <c r="AO58" s="1221"/>
      <c r="AP58" s="1221"/>
      <c r="AQ58" s="1221"/>
      <c r="AR58" s="1221"/>
      <c r="AS58" s="1221"/>
      <c r="AT58" s="1221"/>
      <c r="AU58" s="1221"/>
      <c r="AV58" s="1221"/>
      <c r="AW58" s="1221"/>
      <c r="AX58" s="1221"/>
      <c r="AY58" s="1221"/>
      <c r="AZ58" s="1221"/>
      <c r="BA58" s="1221"/>
      <c r="BB58" s="1220"/>
      <c r="BC58" s="1220"/>
      <c r="BD58" s="1220"/>
      <c r="BE58" s="1220"/>
      <c r="BF58" s="1220"/>
      <c r="BG58" s="1220"/>
      <c r="BH58" s="1220"/>
      <c r="BI58" s="1220"/>
      <c r="BJ58" s="1220"/>
      <c r="BK58" s="1220"/>
      <c r="BL58" s="1220"/>
      <c r="BM58" s="1220"/>
      <c r="BN58" s="1220"/>
      <c r="BO58" s="1220"/>
      <c r="BP58" s="1217"/>
      <c r="BQ58" s="1217"/>
      <c r="BR58" s="1217"/>
      <c r="BS58" s="1217"/>
      <c r="BT58" s="1217"/>
      <c r="BU58" s="1217"/>
      <c r="BV58" s="1217"/>
      <c r="BW58" s="1217"/>
      <c r="BX58" s="1217"/>
      <c r="BY58" s="1217"/>
      <c r="BZ58" s="1217"/>
      <c r="CA58" s="1217"/>
      <c r="CB58" s="1217"/>
      <c r="CC58" s="1217"/>
      <c r="CD58" s="1217"/>
      <c r="CE58" s="1217"/>
      <c r="CF58" s="1217"/>
      <c r="CG58" s="1217"/>
      <c r="CH58" s="1217"/>
      <c r="CI58" s="1217"/>
      <c r="CJ58" s="1217"/>
      <c r="CK58" s="1217"/>
      <c r="CL58" s="1217"/>
      <c r="CM58" s="1217"/>
      <c r="CN58" s="1217"/>
      <c r="CO58" s="1217"/>
      <c r="CP58" s="1217"/>
      <c r="CQ58" s="1217"/>
      <c r="CR58" s="1217"/>
      <c r="CS58" s="1217"/>
      <c r="CT58" s="1217"/>
      <c r="CU58" s="1217"/>
      <c r="CV58" s="1217"/>
      <c r="CW58" s="1217"/>
      <c r="CX58" s="1217"/>
      <c r="CY58" s="1217"/>
      <c r="CZ58" s="1217"/>
      <c r="DA58" s="1217"/>
      <c r="DB58" s="1217"/>
      <c r="DC58" s="1217"/>
      <c r="DD58" s="356"/>
      <c r="DE58" s="355"/>
    </row>
    <row r="59" spans="1:109" s="351" customFormat="1" x14ac:dyDescent="0.15">
      <c r="A59" s="242"/>
      <c r="B59" s="355"/>
      <c r="K59" s="357"/>
      <c r="L59" s="357"/>
      <c r="M59" s="357"/>
      <c r="N59" s="357"/>
      <c r="AQ59" s="357"/>
      <c r="AR59" s="357"/>
      <c r="AS59" s="357"/>
      <c r="AT59" s="357"/>
      <c r="BC59" s="357"/>
      <c r="BD59" s="357"/>
      <c r="BE59" s="357"/>
      <c r="BF59" s="357"/>
      <c r="BO59" s="357"/>
      <c r="BP59" s="357"/>
      <c r="BQ59" s="357"/>
      <c r="BR59" s="357"/>
      <c r="CA59" s="357"/>
      <c r="CB59" s="357"/>
      <c r="CC59" s="357"/>
      <c r="CD59" s="357"/>
      <c r="CM59" s="357"/>
      <c r="CN59" s="357"/>
      <c r="CO59" s="357"/>
      <c r="CP59" s="357"/>
      <c r="CY59" s="357"/>
      <c r="CZ59" s="357"/>
      <c r="DA59" s="357"/>
      <c r="DB59" s="357"/>
      <c r="DC59" s="357"/>
      <c r="DD59" s="356"/>
      <c r="DE59" s="355"/>
    </row>
    <row r="60" spans="1:109" s="351" customFormat="1" x14ac:dyDescent="0.15">
      <c r="A60" s="242"/>
      <c r="B60" s="355"/>
      <c r="K60" s="357"/>
      <c r="L60" s="357"/>
      <c r="M60" s="357"/>
      <c r="N60" s="357"/>
      <c r="AQ60" s="357"/>
      <c r="AR60" s="357"/>
      <c r="AS60" s="357"/>
      <c r="AT60" s="357"/>
      <c r="BC60" s="357"/>
      <c r="BD60" s="357"/>
      <c r="BE60" s="357"/>
      <c r="BF60" s="357"/>
      <c r="BO60" s="357"/>
      <c r="BP60" s="357"/>
      <c r="BQ60" s="357"/>
      <c r="BR60" s="357"/>
      <c r="CA60" s="357"/>
      <c r="CB60" s="357"/>
      <c r="CC60" s="357"/>
      <c r="CD60" s="357"/>
      <c r="CM60" s="357"/>
      <c r="CN60" s="357"/>
      <c r="CO60" s="357"/>
      <c r="CP60" s="357"/>
      <c r="CY60" s="357"/>
      <c r="CZ60" s="357"/>
      <c r="DA60" s="357"/>
      <c r="DB60" s="357"/>
      <c r="DC60" s="357"/>
      <c r="DD60" s="356"/>
      <c r="DE60" s="355"/>
    </row>
    <row r="61" spans="1:109" s="351" customFormat="1" x14ac:dyDescent="0.15">
      <c r="A61" s="242"/>
      <c r="B61" s="358"/>
      <c r="C61" s="359"/>
      <c r="D61" s="359"/>
      <c r="E61" s="359"/>
      <c r="F61" s="359"/>
      <c r="G61" s="359"/>
      <c r="H61" s="359"/>
      <c r="I61" s="359"/>
      <c r="J61" s="359"/>
      <c r="K61" s="359"/>
      <c r="L61" s="359"/>
      <c r="M61" s="360"/>
      <c r="N61" s="360"/>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60"/>
      <c r="AT61" s="360"/>
      <c r="AU61" s="359"/>
      <c r="AV61" s="359"/>
      <c r="AW61" s="359"/>
      <c r="AX61" s="359"/>
      <c r="AY61" s="359"/>
      <c r="AZ61" s="359"/>
      <c r="BA61" s="359"/>
      <c r="BB61" s="359"/>
      <c r="BC61" s="359"/>
      <c r="BD61" s="359"/>
      <c r="BE61" s="360"/>
      <c r="BF61" s="360"/>
      <c r="BG61" s="359"/>
      <c r="BH61" s="359"/>
      <c r="BI61" s="359"/>
      <c r="BJ61" s="359"/>
      <c r="BK61" s="359"/>
      <c r="BL61" s="359"/>
      <c r="BM61" s="359"/>
      <c r="BN61" s="359"/>
      <c r="BO61" s="359"/>
      <c r="BP61" s="359"/>
      <c r="BQ61" s="360"/>
      <c r="BR61" s="360"/>
      <c r="BS61" s="359"/>
      <c r="BT61" s="359"/>
      <c r="BU61" s="359"/>
      <c r="BV61" s="359"/>
      <c r="BW61" s="359"/>
      <c r="BX61" s="359"/>
      <c r="BY61" s="359"/>
      <c r="BZ61" s="359"/>
      <c r="CA61" s="359"/>
      <c r="CB61" s="359"/>
      <c r="CC61" s="360"/>
      <c r="CD61" s="360"/>
      <c r="CE61" s="359"/>
      <c r="CF61" s="359"/>
      <c r="CG61" s="359"/>
      <c r="CH61" s="359"/>
      <c r="CI61" s="359"/>
      <c r="CJ61" s="359"/>
      <c r="CK61" s="359"/>
      <c r="CL61" s="359"/>
      <c r="CM61" s="359"/>
      <c r="CN61" s="359"/>
      <c r="CO61" s="360"/>
      <c r="CP61" s="360"/>
      <c r="CQ61" s="359"/>
      <c r="CR61" s="359"/>
      <c r="CS61" s="359"/>
      <c r="CT61" s="359"/>
      <c r="CU61" s="359"/>
      <c r="CV61" s="359"/>
      <c r="CW61" s="359"/>
      <c r="CX61" s="359"/>
      <c r="CY61" s="359"/>
      <c r="CZ61" s="359"/>
      <c r="DA61" s="360"/>
      <c r="DB61" s="360"/>
      <c r="DC61" s="360"/>
      <c r="DD61" s="361"/>
      <c r="DE61" s="355"/>
    </row>
    <row r="62" spans="1:109" x14ac:dyDescent="0.15">
      <c r="B62" s="349"/>
      <c r="C62" s="349"/>
      <c r="D62" s="349"/>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c r="BJ62" s="349"/>
      <c r="BK62" s="349"/>
      <c r="BL62" s="349"/>
      <c r="BM62" s="349"/>
      <c r="BN62" s="349"/>
      <c r="BO62" s="349"/>
      <c r="BP62" s="349"/>
      <c r="BQ62" s="349"/>
      <c r="BR62" s="349"/>
      <c r="BS62" s="349"/>
      <c r="BT62" s="349"/>
      <c r="BU62" s="349"/>
      <c r="BV62" s="349"/>
      <c r="BW62" s="349"/>
      <c r="BX62" s="349"/>
      <c r="BY62" s="349"/>
      <c r="BZ62" s="349"/>
      <c r="CA62" s="349"/>
      <c r="CB62" s="349"/>
      <c r="CC62" s="349"/>
      <c r="CD62" s="349"/>
      <c r="CE62" s="349"/>
      <c r="CF62" s="349"/>
      <c r="CG62" s="349"/>
      <c r="CH62" s="349"/>
      <c r="CI62" s="349"/>
      <c r="CJ62" s="349"/>
      <c r="CK62" s="349"/>
      <c r="CL62" s="349"/>
      <c r="CM62" s="349"/>
      <c r="CN62" s="349"/>
      <c r="CO62" s="349"/>
      <c r="CP62" s="349"/>
      <c r="CQ62" s="349"/>
      <c r="CR62" s="349"/>
      <c r="CS62" s="349"/>
      <c r="CT62" s="349"/>
      <c r="CU62" s="349"/>
      <c r="CV62" s="349"/>
      <c r="CW62" s="349"/>
      <c r="CX62" s="349"/>
      <c r="CY62" s="349"/>
      <c r="CZ62" s="349"/>
      <c r="DA62" s="349"/>
      <c r="DB62" s="349"/>
      <c r="DC62" s="349"/>
      <c r="DD62" s="349"/>
      <c r="DE62" s="242"/>
    </row>
    <row r="63" spans="1:109" ht="17.25" x14ac:dyDescent="0.15">
      <c r="B63" s="299" t="s">
        <v>608</v>
      </c>
    </row>
    <row r="64" spans="1:109" x14ac:dyDescent="0.15">
      <c r="B64" s="246"/>
      <c r="G64" s="350"/>
      <c r="I64" s="362"/>
      <c r="J64" s="362"/>
      <c r="K64" s="362"/>
      <c r="L64" s="362"/>
      <c r="M64" s="362"/>
      <c r="N64" s="363"/>
      <c r="AM64" s="350"/>
      <c r="AN64" s="350" t="s">
        <v>602</v>
      </c>
      <c r="AP64" s="351"/>
      <c r="AQ64" s="351"/>
      <c r="AR64" s="351"/>
      <c r="AY64" s="350"/>
      <c r="BA64" s="351"/>
      <c r="BB64" s="351"/>
      <c r="BC64" s="351"/>
      <c r="BK64" s="350"/>
      <c r="BM64" s="351"/>
      <c r="BN64" s="351"/>
      <c r="BO64" s="351"/>
      <c r="BW64" s="350"/>
      <c r="BY64" s="351"/>
      <c r="BZ64" s="351"/>
      <c r="CA64" s="351"/>
      <c r="CI64" s="350"/>
      <c r="CK64" s="351"/>
      <c r="CL64" s="351"/>
      <c r="CM64" s="351"/>
      <c r="CU64" s="350"/>
      <c r="CW64" s="351"/>
      <c r="CX64" s="351"/>
      <c r="CY64" s="351"/>
    </row>
    <row r="65" spans="2:107" x14ac:dyDescent="0.15">
      <c r="B65" s="246"/>
      <c r="AN65" s="1223" t="s">
        <v>611</v>
      </c>
      <c r="AO65" s="1224"/>
      <c r="AP65" s="1224"/>
      <c r="AQ65" s="1224"/>
      <c r="AR65" s="1224"/>
      <c r="AS65" s="1224"/>
      <c r="AT65" s="1224"/>
      <c r="AU65" s="1224"/>
      <c r="AV65" s="1224"/>
      <c r="AW65" s="1224"/>
      <c r="AX65" s="1224"/>
      <c r="AY65" s="1224"/>
      <c r="AZ65" s="1224"/>
      <c r="BA65" s="1224"/>
      <c r="BB65" s="1224"/>
      <c r="BC65" s="1224"/>
      <c r="BD65" s="1224"/>
      <c r="BE65" s="1224"/>
      <c r="BF65" s="1224"/>
      <c r="BG65" s="1224"/>
      <c r="BH65" s="1224"/>
      <c r="BI65" s="1224"/>
      <c r="BJ65" s="1224"/>
      <c r="BK65" s="1224"/>
      <c r="BL65" s="1224"/>
      <c r="BM65" s="1224"/>
      <c r="BN65" s="1224"/>
      <c r="BO65" s="1224"/>
      <c r="BP65" s="1224"/>
      <c r="BQ65" s="1224"/>
      <c r="BR65" s="1224"/>
      <c r="BS65" s="1224"/>
      <c r="BT65" s="1224"/>
      <c r="BU65" s="1224"/>
      <c r="BV65" s="1224"/>
      <c r="BW65" s="1224"/>
      <c r="BX65" s="1224"/>
      <c r="BY65" s="1224"/>
      <c r="BZ65" s="1224"/>
      <c r="CA65" s="1224"/>
      <c r="CB65" s="1224"/>
      <c r="CC65" s="1224"/>
      <c r="CD65" s="1224"/>
      <c r="CE65" s="1224"/>
      <c r="CF65" s="1224"/>
      <c r="CG65" s="1224"/>
      <c r="CH65" s="1224"/>
      <c r="CI65" s="1224"/>
      <c r="CJ65" s="1224"/>
      <c r="CK65" s="1224"/>
      <c r="CL65" s="1224"/>
      <c r="CM65" s="1224"/>
      <c r="CN65" s="1224"/>
      <c r="CO65" s="1224"/>
      <c r="CP65" s="1224"/>
      <c r="CQ65" s="1224"/>
      <c r="CR65" s="1224"/>
      <c r="CS65" s="1224"/>
      <c r="CT65" s="1224"/>
      <c r="CU65" s="1224"/>
      <c r="CV65" s="1224"/>
      <c r="CW65" s="1224"/>
      <c r="CX65" s="1224"/>
      <c r="CY65" s="1224"/>
      <c r="CZ65" s="1224"/>
      <c r="DA65" s="1224"/>
      <c r="DB65" s="1224"/>
      <c r="DC65" s="1225"/>
    </row>
    <row r="66" spans="2:107" x14ac:dyDescent="0.15">
      <c r="B66" s="246"/>
      <c r="AN66" s="1226"/>
      <c r="AO66" s="1227"/>
      <c r="AP66" s="1227"/>
      <c r="AQ66" s="1227"/>
      <c r="AR66" s="1227"/>
      <c r="AS66" s="1227"/>
      <c r="AT66" s="1227"/>
      <c r="AU66" s="1227"/>
      <c r="AV66" s="1227"/>
      <c r="AW66" s="1227"/>
      <c r="AX66" s="1227"/>
      <c r="AY66" s="1227"/>
      <c r="AZ66" s="1227"/>
      <c r="BA66" s="1227"/>
      <c r="BB66" s="1227"/>
      <c r="BC66" s="1227"/>
      <c r="BD66" s="1227"/>
      <c r="BE66" s="1227"/>
      <c r="BF66" s="1227"/>
      <c r="BG66" s="1227"/>
      <c r="BH66" s="1227"/>
      <c r="BI66" s="1227"/>
      <c r="BJ66" s="1227"/>
      <c r="BK66" s="1227"/>
      <c r="BL66" s="1227"/>
      <c r="BM66" s="1227"/>
      <c r="BN66" s="1227"/>
      <c r="BO66" s="1227"/>
      <c r="BP66" s="1227"/>
      <c r="BQ66" s="1227"/>
      <c r="BR66" s="1227"/>
      <c r="BS66" s="1227"/>
      <c r="BT66" s="1227"/>
      <c r="BU66" s="1227"/>
      <c r="BV66" s="1227"/>
      <c r="BW66" s="1227"/>
      <c r="BX66" s="1227"/>
      <c r="BY66" s="1227"/>
      <c r="BZ66" s="1227"/>
      <c r="CA66" s="1227"/>
      <c r="CB66" s="1227"/>
      <c r="CC66" s="1227"/>
      <c r="CD66" s="1227"/>
      <c r="CE66" s="1227"/>
      <c r="CF66" s="1227"/>
      <c r="CG66" s="1227"/>
      <c r="CH66" s="1227"/>
      <c r="CI66" s="1227"/>
      <c r="CJ66" s="1227"/>
      <c r="CK66" s="1227"/>
      <c r="CL66" s="1227"/>
      <c r="CM66" s="1227"/>
      <c r="CN66" s="1227"/>
      <c r="CO66" s="1227"/>
      <c r="CP66" s="1227"/>
      <c r="CQ66" s="1227"/>
      <c r="CR66" s="1227"/>
      <c r="CS66" s="1227"/>
      <c r="CT66" s="1227"/>
      <c r="CU66" s="1227"/>
      <c r="CV66" s="1227"/>
      <c r="CW66" s="1227"/>
      <c r="CX66" s="1227"/>
      <c r="CY66" s="1227"/>
      <c r="CZ66" s="1227"/>
      <c r="DA66" s="1227"/>
      <c r="DB66" s="1227"/>
      <c r="DC66" s="1228"/>
    </row>
    <row r="67" spans="2:107" x14ac:dyDescent="0.15">
      <c r="B67" s="246"/>
      <c r="AN67" s="1226"/>
      <c r="AO67" s="1227"/>
      <c r="AP67" s="1227"/>
      <c r="AQ67" s="1227"/>
      <c r="AR67" s="1227"/>
      <c r="AS67" s="1227"/>
      <c r="AT67" s="1227"/>
      <c r="AU67" s="1227"/>
      <c r="AV67" s="1227"/>
      <c r="AW67" s="1227"/>
      <c r="AX67" s="1227"/>
      <c r="AY67" s="1227"/>
      <c r="AZ67" s="1227"/>
      <c r="BA67" s="1227"/>
      <c r="BB67" s="1227"/>
      <c r="BC67" s="1227"/>
      <c r="BD67" s="1227"/>
      <c r="BE67" s="1227"/>
      <c r="BF67" s="1227"/>
      <c r="BG67" s="1227"/>
      <c r="BH67" s="1227"/>
      <c r="BI67" s="1227"/>
      <c r="BJ67" s="1227"/>
      <c r="BK67" s="1227"/>
      <c r="BL67" s="1227"/>
      <c r="BM67" s="1227"/>
      <c r="BN67" s="1227"/>
      <c r="BO67" s="1227"/>
      <c r="BP67" s="1227"/>
      <c r="BQ67" s="1227"/>
      <c r="BR67" s="1227"/>
      <c r="BS67" s="1227"/>
      <c r="BT67" s="1227"/>
      <c r="BU67" s="1227"/>
      <c r="BV67" s="1227"/>
      <c r="BW67" s="1227"/>
      <c r="BX67" s="1227"/>
      <c r="BY67" s="1227"/>
      <c r="BZ67" s="1227"/>
      <c r="CA67" s="1227"/>
      <c r="CB67" s="1227"/>
      <c r="CC67" s="1227"/>
      <c r="CD67" s="1227"/>
      <c r="CE67" s="1227"/>
      <c r="CF67" s="1227"/>
      <c r="CG67" s="1227"/>
      <c r="CH67" s="1227"/>
      <c r="CI67" s="1227"/>
      <c r="CJ67" s="1227"/>
      <c r="CK67" s="1227"/>
      <c r="CL67" s="1227"/>
      <c r="CM67" s="1227"/>
      <c r="CN67" s="1227"/>
      <c r="CO67" s="1227"/>
      <c r="CP67" s="1227"/>
      <c r="CQ67" s="1227"/>
      <c r="CR67" s="1227"/>
      <c r="CS67" s="1227"/>
      <c r="CT67" s="1227"/>
      <c r="CU67" s="1227"/>
      <c r="CV67" s="1227"/>
      <c r="CW67" s="1227"/>
      <c r="CX67" s="1227"/>
      <c r="CY67" s="1227"/>
      <c r="CZ67" s="1227"/>
      <c r="DA67" s="1227"/>
      <c r="DB67" s="1227"/>
      <c r="DC67" s="1228"/>
    </row>
    <row r="68" spans="2:107" x14ac:dyDescent="0.15">
      <c r="B68" s="246"/>
      <c r="AN68" s="1226"/>
      <c r="AO68" s="1227"/>
      <c r="AP68" s="1227"/>
      <c r="AQ68" s="1227"/>
      <c r="AR68" s="1227"/>
      <c r="AS68" s="1227"/>
      <c r="AT68" s="1227"/>
      <c r="AU68" s="1227"/>
      <c r="AV68" s="1227"/>
      <c r="AW68" s="1227"/>
      <c r="AX68" s="1227"/>
      <c r="AY68" s="1227"/>
      <c r="AZ68" s="1227"/>
      <c r="BA68" s="1227"/>
      <c r="BB68" s="1227"/>
      <c r="BC68" s="1227"/>
      <c r="BD68" s="1227"/>
      <c r="BE68" s="1227"/>
      <c r="BF68" s="1227"/>
      <c r="BG68" s="1227"/>
      <c r="BH68" s="1227"/>
      <c r="BI68" s="1227"/>
      <c r="BJ68" s="1227"/>
      <c r="BK68" s="1227"/>
      <c r="BL68" s="1227"/>
      <c r="BM68" s="1227"/>
      <c r="BN68" s="1227"/>
      <c r="BO68" s="1227"/>
      <c r="BP68" s="1227"/>
      <c r="BQ68" s="1227"/>
      <c r="BR68" s="1227"/>
      <c r="BS68" s="1227"/>
      <c r="BT68" s="1227"/>
      <c r="BU68" s="1227"/>
      <c r="BV68" s="1227"/>
      <c r="BW68" s="1227"/>
      <c r="BX68" s="1227"/>
      <c r="BY68" s="1227"/>
      <c r="BZ68" s="1227"/>
      <c r="CA68" s="1227"/>
      <c r="CB68" s="1227"/>
      <c r="CC68" s="1227"/>
      <c r="CD68" s="1227"/>
      <c r="CE68" s="1227"/>
      <c r="CF68" s="1227"/>
      <c r="CG68" s="1227"/>
      <c r="CH68" s="1227"/>
      <c r="CI68" s="1227"/>
      <c r="CJ68" s="1227"/>
      <c r="CK68" s="1227"/>
      <c r="CL68" s="1227"/>
      <c r="CM68" s="1227"/>
      <c r="CN68" s="1227"/>
      <c r="CO68" s="1227"/>
      <c r="CP68" s="1227"/>
      <c r="CQ68" s="1227"/>
      <c r="CR68" s="1227"/>
      <c r="CS68" s="1227"/>
      <c r="CT68" s="1227"/>
      <c r="CU68" s="1227"/>
      <c r="CV68" s="1227"/>
      <c r="CW68" s="1227"/>
      <c r="CX68" s="1227"/>
      <c r="CY68" s="1227"/>
      <c r="CZ68" s="1227"/>
      <c r="DA68" s="1227"/>
      <c r="DB68" s="1227"/>
      <c r="DC68" s="1228"/>
    </row>
    <row r="69" spans="2:107" x14ac:dyDescent="0.15">
      <c r="B69" s="246"/>
      <c r="AN69" s="1229"/>
      <c r="AO69" s="1230"/>
      <c r="AP69" s="1230"/>
      <c r="AQ69" s="1230"/>
      <c r="AR69" s="1230"/>
      <c r="AS69" s="1230"/>
      <c r="AT69" s="1230"/>
      <c r="AU69" s="1230"/>
      <c r="AV69" s="1230"/>
      <c r="AW69" s="1230"/>
      <c r="AX69" s="1230"/>
      <c r="AY69" s="1230"/>
      <c r="AZ69" s="1230"/>
      <c r="BA69" s="1230"/>
      <c r="BB69" s="1230"/>
      <c r="BC69" s="1230"/>
      <c r="BD69" s="1230"/>
      <c r="BE69" s="1230"/>
      <c r="BF69" s="1230"/>
      <c r="BG69" s="1230"/>
      <c r="BH69" s="1230"/>
      <c r="BI69" s="1230"/>
      <c r="BJ69" s="1230"/>
      <c r="BK69" s="1230"/>
      <c r="BL69" s="1230"/>
      <c r="BM69" s="1230"/>
      <c r="BN69" s="1230"/>
      <c r="BO69" s="1230"/>
      <c r="BP69" s="1230"/>
      <c r="BQ69" s="1230"/>
      <c r="BR69" s="1230"/>
      <c r="BS69" s="1230"/>
      <c r="BT69" s="1230"/>
      <c r="BU69" s="1230"/>
      <c r="BV69" s="1230"/>
      <c r="BW69" s="1230"/>
      <c r="BX69" s="1230"/>
      <c r="BY69" s="1230"/>
      <c r="BZ69" s="1230"/>
      <c r="CA69" s="1230"/>
      <c r="CB69" s="1230"/>
      <c r="CC69" s="1230"/>
      <c r="CD69" s="1230"/>
      <c r="CE69" s="1230"/>
      <c r="CF69" s="1230"/>
      <c r="CG69" s="1230"/>
      <c r="CH69" s="1230"/>
      <c r="CI69" s="1230"/>
      <c r="CJ69" s="1230"/>
      <c r="CK69" s="1230"/>
      <c r="CL69" s="1230"/>
      <c r="CM69" s="1230"/>
      <c r="CN69" s="1230"/>
      <c r="CO69" s="1230"/>
      <c r="CP69" s="1230"/>
      <c r="CQ69" s="1230"/>
      <c r="CR69" s="1230"/>
      <c r="CS69" s="1230"/>
      <c r="CT69" s="1230"/>
      <c r="CU69" s="1230"/>
      <c r="CV69" s="1230"/>
      <c r="CW69" s="1230"/>
      <c r="CX69" s="1230"/>
      <c r="CY69" s="1230"/>
      <c r="CZ69" s="1230"/>
      <c r="DA69" s="1230"/>
      <c r="DB69" s="1230"/>
      <c r="DC69" s="1231"/>
    </row>
    <row r="70" spans="2:107" x14ac:dyDescent="0.15">
      <c r="B70" s="246"/>
      <c r="H70" s="364"/>
      <c r="I70" s="364"/>
      <c r="J70" s="365"/>
      <c r="K70" s="365"/>
      <c r="L70" s="366"/>
      <c r="M70" s="365"/>
      <c r="N70" s="366"/>
      <c r="AN70" s="352"/>
      <c r="AO70" s="352"/>
      <c r="AP70" s="352"/>
      <c r="AZ70" s="352"/>
      <c r="BA70" s="352"/>
      <c r="BB70" s="352"/>
      <c r="BL70" s="352"/>
      <c r="BM70" s="352"/>
      <c r="BN70" s="352"/>
      <c r="BX70" s="352"/>
      <c r="BY70" s="352"/>
      <c r="BZ70" s="352"/>
      <c r="CJ70" s="352"/>
      <c r="CK70" s="352"/>
      <c r="CL70" s="352"/>
      <c r="CV70" s="352"/>
      <c r="CW70" s="352"/>
      <c r="CX70" s="352"/>
    </row>
    <row r="71" spans="2:107" x14ac:dyDescent="0.15">
      <c r="B71" s="246"/>
      <c r="G71" s="367"/>
      <c r="I71" s="368"/>
      <c r="J71" s="365"/>
      <c r="K71" s="365"/>
      <c r="L71" s="366"/>
      <c r="M71" s="365"/>
      <c r="N71" s="366"/>
      <c r="AM71" s="367"/>
      <c r="AN71" s="242" t="s">
        <v>603</v>
      </c>
    </row>
    <row r="72" spans="2:107" x14ac:dyDescent="0.15">
      <c r="B72" s="246"/>
      <c r="G72" s="1215"/>
      <c r="H72" s="1215"/>
      <c r="I72" s="1215"/>
      <c r="J72" s="1215"/>
      <c r="K72" s="353"/>
      <c r="L72" s="353"/>
      <c r="M72" s="354"/>
      <c r="N72" s="354"/>
      <c r="AN72" s="1233"/>
      <c r="AO72" s="1234"/>
      <c r="AP72" s="1234"/>
      <c r="AQ72" s="1234"/>
      <c r="AR72" s="1234"/>
      <c r="AS72" s="1234"/>
      <c r="AT72" s="1234"/>
      <c r="AU72" s="1234"/>
      <c r="AV72" s="1234"/>
      <c r="AW72" s="1234"/>
      <c r="AX72" s="1234"/>
      <c r="AY72" s="1234"/>
      <c r="AZ72" s="1234"/>
      <c r="BA72" s="1234"/>
      <c r="BB72" s="1234"/>
      <c r="BC72" s="1234"/>
      <c r="BD72" s="1234"/>
      <c r="BE72" s="1234"/>
      <c r="BF72" s="1234"/>
      <c r="BG72" s="1234"/>
      <c r="BH72" s="1234"/>
      <c r="BI72" s="1234"/>
      <c r="BJ72" s="1234"/>
      <c r="BK72" s="1234"/>
      <c r="BL72" s="1234"/>
      <c r="BM72" s="1234"/>
      <c r="BN72" s="1234"/>
      <c r="BO72" s="1235"/>
      <c r="BP72" s="1221" t="s">
        <v>558</v>
      </c>
      <c r="BQ72" s="1221"/>
      <c r="BR72" s="1221"/>
      <c r="BS72" s="1221"/>
      <c r="BT72" s="1221"/>
      <c r="BU72" s="1221"/>
      <c r="BV72" s="1221"/>
      <c r="BW72" s="1221"/>
      <c r="BX72" s="1221" t="s">
        <v>559</v>
      </c>
      <c r="BY72" s="1221"/>
      <c r="BZ72" s="1221"/>
      <c r="CA72" s="1221"/>
      <c r="CB72" s="1221"/>
      <c r="CC72" s="1221"/>
      <c r="CD72" s="1221"/>
      <c r="CE72" s="1221"/>
      <c r="CF72" s="1221" t="s">
        <v>560</v>
      </c>
      <c r="CG72" s="1221"/>
      <c r="CH72" s="1221"/>
      <c r="CI72" s="1221"/>
      <c r="CJ72" s="1221"/>
      <c r="CK72" s="1221"/>
      <c r="CL72" s="1221"/>
      <c r="CM72" s="1221"/>
      <c r="CN72" s="1221" t="s">
        <v>561</v>
      </c>
      <c r="CO72" s="1221"/>
      <c r="CP72" s="1221"/>
      <c r="CQ72" s="1221"/>
      <c r="CR72" s="1221"/>
      <c r="CS72" s="1221"/>
      <c r="CT72" s="1221"/>
      <c r="CU72" s="1221"/>
      <c r="CV72" s="1221" t="s">
        <v>562</v>
      </c>
      <c r="CW72" s="1221"/>
      <c r="CX72" s="1221"/>
      <c r="CY72" s="1221"/>
      <c r="CZ72" s="1221"/>
      <c r="DA72" s="1221"/>
      <c r="DB72" s="1221"/>
      <c r="DC72" s="1221"/>
    </row>
    <row r="73" spans="2:107" x14ac:dyDescent="0.15">
      <c r="B73" s="246"/>
      <c r="G73" s="1232"/>
      <c r="H73" s="1232"/>
      <c r="I73" s="1232"/>
      <c r="J73" s="1232"/>
      <c r="K73" s="1216"/>
      <c r="L73" s="1216"/>
      <c r="M73" s="1216"/>
      <c r="N73" s="1216"/>
      <c r="AM73" s="352"/>
      <c r="AN73" s="1220" t="s">
        <v>604</v>
      </c>
      <c r="AO73" s="1220"/>
      <c r="AP73" s="1220"/>
      <c r="AQ73" s="1220"/>
      <c r="AR73" s="1220"/>
      <c r="AS73" s="1220"/>
      <c r="AT73" s="1220"/>
      <c r="AU73" s="1220"/>
      <c r="AV73" s="1220"/>
      <c r="AW73" s="1220"/>
      <c r="AX73" s="1220"/>
      <c r="AY73" s="1220"/>
      <c r="AZ73" s="1220"/>
      <c r="BA73" s="1220"/>
      <c r="BB73" s="1220" t="s">
        <v>605</v>
      </c>
      <c r="BC73" s="1220"/>
      <c r="BD73" s="1220"/>
      <c r="BE73" s="1220"/>
      <c r="BF73" s="1220"/>
      <c r="BG73" s="1220"/>
      <c r="BH73" s="1220"/>
      <c r="BI73" s="1220"/>
      <c r="BJ73" s="1220"/>
      <c r="BK73" s="1220"/>
      <c r="BL73" s="1220"/>
      <c r="BM73" s="1220"/>
      <c r="BN73" s="1220"/>
      <c r="BO73" s="1220"/>
      <c r="BP73" s="1217"/>
      <c r="BQ73" s="1217"/>
      <c r="BR73" s="1217"/>
      <c r="BS73" s="1217"/>
      <c r="BT73" s="1217"/>
      <c r="BU73" s="1217"/>
      <c r="BV73" s="1217"/>
      <c r="BW73" s="1217"/>
      <c r="BX73" s="1217"/>
      <c r="BY73" s="1217"/>
      <c r="BZ73" s="1217"/>
      <c r="CA73" s="1217"/>
      <c r="CB73" s="1217"/>
      <c r="CC73" s="1217"/>
      <c r="CD73" s="1217"/>
      <c r="CE73" s="1217"/>
      <c r="CF73" s="1217"/>
      <c r="CG73" s="1217"/>
      <c r="CH73" s="1217"/>
      <c r="CI73" s="1217"/>
      <c r="CJ73" s="1217"/>
      <c r="CK73" s="1217"/>
      <c r="CL73" s="1217"/>
      <c r="CM73" s="1217"/>
      <c r="CN73" s="1217"/>
      <c r="CO73" s="1217"/>
      <c r="CP73" s="1217"/>
      <c r="CQ73" s="1217"/>
      <c r="CR73" s="1217"/>
      <c r="CS73" s="1217"/>
      <c r="CT73" s="1217"/>
      <c r="CU73" s="1217"/>
      <c r="CV73" s="1217"/>
      <c r="CW73" s="1217"/>
      <c r="CX73" s="1217"/>
      <c r="CY73" s="1217"/>
      <c r="CZ73" s="1217"/>
      <c r="DA73" s="1217"/>
      <c r="DB73" s="1217"/>
      <c r="DC73" s="1217"/>
    </row>
    <row r="74" spans="2:107" x14ac:dyDescent="0.15">
      <c r="B74" s="246"/>
      <c r="G74" s="1232"/>
      <c r="H74" s="1232"/>
      <c r="I74" s="1232"/>
      <c r="J74" s="1232"/>
      <c r="K74" s="1216"/>
      <c r="L74" s="1216"/>
      <c r="M74" s="1216"/>
      <c r="N74" s="1216"/>
      <c r="AM74" s="352"/>
      <c r="AN74" s="1220"/>
      <c r="AO74" s="1220"/>
      <c r="AP74" s="1220"/>
      <c r="AQ74" s="1220"/>
      <c r="AR74" s="1220"/>
      <c r="AS74" s="1220"/>
      <c r="AT74" s="1220"/>
      <c r="AU74" s="1220"/>
      <c r="AV74" s="1220"/>
      <c r="AW74" s="1220"/>
      <c r="AX74" s="1220"/>
      <c r="AY74" s="1220"/>
      <c r="AZ74" s="1220"/>
      <c r="BA74" s="1220"/>
      <c r="BB74" s="1220"/>
      <c r="BC74" s="1220"/>
      <c r="BD74" s="1220"/>
      <c r="BE74" s="1220"/>
      <c r="BF74" s="1220"/>
      <c r="BG74" s="1220"/>
      <c r="BH74" s="1220"/>
      <c r="BI74" s="1220"/>
      <c r="BJ74" s="1220"/>
      <c r="BK74" s="1220"/>
      <c r="BL74" s="1220"/>
      <c r="BM74" s="1220"/>
      <c r="BN74" s="1220"/>
      <c r="BO74" s="1220"/>
      <c r="BP74" s="1217"/>
      <c r="BQ74" s="1217"/>
      <c r="BR74" s="1217"/>
      <c r="BS74" s="1217"/>
      <c r="BT74" s="1217"/>
      <c r="BU74" s="1217"/>
      <c r="BV74" s="1217"/>
      <c r="BW74" s="1217"/>
      <c r="BX74" s="1217"/>
      <c r="BY74" s="1217"/>
      <c r="BZ74" s="1217"/>
      <c r="CA74" s="1217"/>
      <c r="CB74" s="1217"/>
      <c r="CC74" s="1217"/>
      <c r="CD74" s="1217"/>
      <c r="CE74" s="1217"/>
      <c r="CF74" s="1217"/>
      <c r="CG74" s="1217"/>
      <c r="CH74" s="1217"/>
      <c r="CI74" s="1217"/>
      <c r="CJ74" s="1217"/>
      <c r="CK74" s="1217"/>
      <c r="CL74" s="1217"/>
      <c r="CM74" s="1217"/>
      <c r="CN74" s="1217"/>
      <c r="CO74" s="1217"/>
      <c r="CP74" s="1217"/>
      <c r="CQ74" s="1217"/>
      <c r="CR74" s="1217"/>
      <c r="CS74" s="1217"/>
      <c r="CT74" s="1217"/>
      <c r="CU74" s="1217"/>
      <c r="CV74" s="1217"/>
      <c r="CW74" s="1217"/>
      <c r="CX74" s="1217"/>
      <c r="CY74" s="1217"/>
      <c r="CZ74" s="1217"/>
      <c r="DA74" s="1217"/>
      <c r="DB74" s="1217"/>
      <c r="DC74" s="1217"/>
    </row>
    <row r="75" spans="2:107" x14ac:dyDescent="0.15">
      <c r="B75" s="246"/>
      <c r="G75" s="1232"/>
      <c r="H75" s="1232"/>
      <c r="I75" s="1215"/>
      <c r="J75" s="1215"/>
      <c r="K75" s="1222"/>
      <c r="L75" s="1222"/>
      <c r="M75" s="1222"/>
      <c r="N75" s="1222"/>
      <c r="AM75" s="352"/>
      <c r="AN75" s="1220"/>
      <c r="AO75" s="1220"/>
      <c r="AP75" s="1220"/>
      <c r="AQ75" s="1220"/>
      <c r="AR75" s="1220"/>
      <c r="AS75" s="1220"/>
      <c r="AT75" s="1220"/>
      <c r="AU75" s="1220"/>
      <c r="AV75" s="1220"/>
      <c r="AW75" s="1220"/>
      <c r="AX75" s="1220"/>
      <c r="AY75" s="1220"/>
      <c r="AZ75" s="1220"/>
      <c r="BA75" s="1220"/>
      <c r="BB75" s="1220" t="s">
        <v>609</v>
      </c>
      <c r="BC75" s="1220"/>
      <c r="BD75" s="1220"/>
      <c r="BE75" s="1220"/>
      <c r="BF75" s="1220"/>
      <c r="BG75" s="1220"/>
      <c r="BH75" s="1220"/>
      <c r="BI75" s="1220"/>
      <c r="BJ75" s="1220"/>
      <c r="BK75" s="1220"/>
      <c r="BL75" s="1220"/>
      <c r="BM75" s="1220"/>
      <c r="BN75" s="1220"/>
      <c r="BO75" s="1220"/>
      <c r="BP75" s="1217">
        <v>7.8</v>
      </c>
      <c r="BQ75" s="1217"/>
      <c r="BR75" s="1217"/>
      <c r="BS75" s="1217"/>
      <c r="BT75" s="1217"/>
      <c r="BU75" s="1217"/>
      <c r="BV75" s="1217"/>
      <c r="BW75" s="1217"/>
      <c r="BX75" s="1217">
        <v>8.1999999999999993</v>
      </c>
      <c r="BY75" s="1217"/>
      <c r="BZ75" s="1217"/>
      <c r="CA75" s="1217"/>
      <c r="CB75" s="1217"/>
      <c r="CC75" s="1217"/>
      <c r="CD75" s="1217"/>
      <c r="CE75" s="1217"/>
      <c r="CF75" s="1217">
        <v>8.1</v>
      </c>
      <c r="CG75" s="1217"/>
      <c r="CH75" s="1217"/>
      <c r="CI75" s="1217"/>
      <c r="CJ75" s="1217"/>
      <c r="CK75" s="1217"/>
      <c r="CL75" s="1217"/>
      <c r="CM75" s="1217"/>
      <c r="CN75" s="1217">
        <v>7.9</v>
      </c>
      <c r="CO75" s="1217"/>
      <c r="CP75" s="1217"/>
      <c r="CQ75" s="1217"/>
      <c r="CR75" s="1217"/>
      <c r="CS75" s="1217"/>
      <c r="CT75" s="1217"/>
      <c r="CU75" s="1217"/>
      <c r="CV75" s="1217">
        <v>7.1</v>
      </c>
      <c r="CW75" s="1217"/>
      <c r="CX75" s="1217"/>
      <c r="CY75" s="1217"/>
      <c r="CZ75" s="1217"/>
      <c r="DA75" s="1217"/>
      <c r="DB75" s="1217"/>
      <c r="DC75" s="1217"/>
    </row>
    <row r="76" spans="2:107" x14ac:dyDescent="0.15">
      <c r="B76" s="246"/>
      <c r="G76" s="1232"/>
      <c r="H76" s="1232"/>
      <c r="I76" s="1215"/>
      <c r="J76" s="1215"/>
      <c r="K76" s="1222"/>
      <c r="L76" s="1222"/>
      <c r="M76" s="1222"/>
      <c r="N76" s="1222"/>
      <c r="AM76" s="352"/>
      <c r="AN76" s="1220"/>
      <c r="AO76" s="1220"/>
      <c r="AP76" s="1220"/>
      <c r="AQ76" s="1220"/>
      <c r="AR76" s="1220"/>
      <c r="AS76" s="1220"/>
      <c r="AT76" s="1220"/>
      <c r="AU76" s="1220"/>
      <c r="AV76" s="1220"/>
      <c r="AW76" s="1220"/>
      <c r="AX76" s="1220"/>
      <c r="AY76" s="1220"/>
      <c r="AZ76" s="1220"/>
      <c r="BA76" s="1220"/>
      <c r="BB76" s="1220"/>
      <c r="BC76" s="1220"/>
      <c r="BD76" s="1220"/>
      <c r="BE76" s="1220"/>
      <c r="BF76" s="1220"/>
      <c r="BG76" s="1220"/>
      <c r="BH76" s="1220"/>
      <c r="BI76" s="1220"/>
      <c r="BJ76" s="1220"/>
      <c r="BK76" s="1220"/>
      <c r="BL76" s="1220"/>
      <c r="BM76" s="1220"/>
      <c r="BN76" s="1220"/>
      <c r="BO76" s="1220"/>
      <c r="BP76" s="1217"/>
      <c r="BQ76" s="1217"/>
      <c r="BR76" s="1217"/>
      <c r="BS76" s="1217"/>
      <c r="BT76" s="1217"/>
      <c r="BU76" s="1217"/>
      <c r="BV76" s="1217"/>
      <c r="BW76" s="1217"/>
      <c r="BX76" s="1217"/>
      <c r="BY76" s="1217"/>
      <c r="BZ76" s="1217"/>
      <c r="CA76" s="1217"/>
      <c r="CB76" s="1217"/>
      <c r="CC76" s="1217"/>
      <c r="CD76" s="1217"/>
      <c r="CE76" s="1217"/>
      <c r="CF76" s="1217"/>
      <c r="CG76" s="1217"/>
      <c r="CH76" s="1217"/>
      <c r="CI76" s="1217"/>
      <c r="CJ76" s="1217"/>
      <c r="CK76" s="1217"/>
      <c r="CL76" s="1217"/>
      <c r="CM76" s="1217"/>
      <c r="CN76" s="1217"/>
      <c r="CO76" s="1217"/>
      <c r="CP76" s="1217"/>
      <c r="CQ76" s="1217"/>
      <c r="CR76" s="1217"/>
      <c r="CS76" s="1217"/>
      <c r="CT76" s="1217"/>
      <c r="CU76" s="1217"/>
      <c r="CV76" s="1217"/>
      <c r="CW76" s="1217"/>
      <c r="CX76" s="1217"/>
      <c r="CY76" s="1217"/>
      <c r="CZ76" s="1217"/>
      <c r="DA76" s="1217"/>
      <c r="DB76" s="1217"/>
      <c r="DC76" s="1217"/>
    </row>
    <row r="77" spans="2:107" x14ac:dyDescent="0.15">
      <c r="B77" s="246"/>
      <c r="G77" s="1215"/>
      <c r="H77" s="1215"/>
      <c r="I77" s="1215"/>
      <c r="J77" s="1215"/>
      <c r="K77" s="1216"/>
      <c r="L77" s="1216"/>
      <c r="M77" s="1216"/>
      <c r="N77" s="1216"/>
      <c r="AN77" s="1221" t="s">
        <v>607</v>
      </c>
      <c r="AO77" s="1221"/>
      <c r="AP77" s="1221"/>
      <c r="AQ77" s="1221"/>
      <c r="AR77" s="1221"/>
      <c r="AS77" s="1221"/>
      <c r="AT77" s="1221"/>
      <c r="AU77" s="1221"/>
      <c r="AV77" s="1221"/>
      <c r="AW77" s="1221"/>
      <c r="AX77" s="1221"/>
      <c r="AY77" s="1221"/>
      <c r="AZ77" s="1221"/>
      <c r="BA77" s="1221"/>
      <c r="BB77" s="1220" t="s">
        <v>605</v>
      </c>
      <c r="BC77" s="1220"/>
      <c r="BD77" s="1220"/>
      <c r="BE77" s="1220"/>
      <c r="BF77" s="1220"/>
      <c r="BG77" s="1220"/>
      <c r="BH77" s="1220"/>
      <c r="BI77" s="1220"/>
      <c r="BJ77" s="1220"/>
      <c r="BK77" s="1220"/>
      <c r="BL77" s="1220"/>
      <c r="BM77" s="1220"/>
      <c r="BN77" s="1220"/>
      <c r="BO77" s="1220"/>
      <c r="BP77" s="1217">
        <v>0</v>
      </c>
      <c r="BQ77" s="1217"/>
      <c r="BR77" s="1217"/>
      <c r="BS77" s="1217"/>
      <c r="BT77" s="1217"/>
      <c r="BU77" s="1217"/>
      <c r="BV77" s="1217"/>
      <c r="BW77" s="1217"/>
      <c r="BX77" s="1217">
        <v>0</v>
      </c>
      <c r="BY77" s="1217"/>
      <c r="BZ77" s="1217"/>
      <c r="CA77" s="1217"/>
      <c r="CB77" s="1217"/>
      <c r="CC77" s="1217"/>
      <c r="CD77" s="1217"/>
      <c r="CE77" s="1217"/>
      <c r="CF77" s="1217">
        <v>0</v>
      </c>
      <c r="CG77" s="1217"/>
      <c r="CH77" s="1217"/>
      <c r="CI77" s="1217"/>
      <c r="CJ77" s="1217"/>
      <c r="CK77" s="1217"/>
      <c r="CL77" s="1217"/>
      <c r="CM77" s="1217"/>
      <c r="CN77" s="1217">
        <v>0</v>
      </c>
      <c r="CO77" s="1217"/>
      <c r="CP77" s="1217"/>
      <c r="CQ77" s="1217"/>
      <c r="CR77" s="1217"/>
      <c r="CS77" s="1217"/>
      <c r="CT77" s="1217"/>
      <c r="CU77" s="1217"/>
      <c r="CV77" s="1217">
        <v>0</v>
      </c>
      <c r="CW77" s="1217"/>
      <c r="CX77" s="1217"/>
      <c r="CY77" s="1217"/>
      <c r="CZ77" s="1217"/>
      <c r="DA77" s="1217"/>
      <c r="DB77" s="1217"/>
      <c r="DC77" s="1217"/>
    </row>
    <row r="78" spans="2:107" x14ac:dyDescent="0.15">
      <c r="B78" s="246"/>
      <c r="G78" s="1215"/>
      <c r="H78" s="1215"/>
      <c r="I78" s="1215"/>
      <c r="J78" s="1215"/>
      <c r="K78" s="1216"/>
      <c r="L78" s="1216"/>
      <c r="M78" s="1216"/>
      <c r="N78" s="1216"/>
      <c r="AN78" s="1221"/>
      <c r="AO78" s="1221"/>
      <c r="AP78" s="1221"/>
      <c r="AQ78" s="1221"/>
      <c r="AR78" s="1221"/>
      <c r="AS78" s="1221"/>
      <c r="AT78" s="1221"/>
      <c r="AU78" s="1221"/>
      <c r="AV78" s="1221"/>
      <c r="AW78" s="1221"/>
      <c r="AX78" s="1221"/>
      <c r="AY78" s="1221"/>
      <c r="AZ78" s="1221"/>
      <c r="BA78" s="1221"/>
      <c r="BB78" s="1220"/>
      <c r="BC78" s="1220"/>
      <c r="BD78" s="1220"/>
      <c r="BE78" s="1220"/>
      <c r="BF78" s="1220"/>
      <c r="BG78" s="1220"/>
      <c r="BH78" s="1220"/>
      <c r="BI78" s="1220"/>
      <c r="BJ78" s="1220"/>
      <c r="BK78" s="1220"/>
      <c r="BL78" s="1220"/>
      <c r="BM78" s="1220"/>
      <c r="BN78" s="1220"/>
      <c r="BO78" s="1220"/>
      <c r="BP78" s="1217"/>
      <c r="BQ78" s="1217"/>
      <c r="BR78" s="1217"/>
      <c r="BS78" s="1217"/>
      <c r="BT78" s="1217"/>
      <c r="BU78" s="1217"/>
      <c r="BV78" s="1217"/>
      <c r="BW78" s="1217"/>
      <c r="BX78" s="1217"/>
      <c r="BY78" s="1217"/>
      <c r="BZ78" s="1217"/>
      <c r="CA78" s="1217"/>
      <c r="CB78" s="1217"/>
      <c r="CC78" s="1217"/>
      <c r="CD78" s="1217"/>
      <c r="CE78" s="1217"/>
      <c r="CF78" s="1217"/>
      <c r="CG78" s="1217"/>
      <c r="CH78" s="1217"/>
      <c r="CI78" s="1217"/>
      <c r="CJ78" s="1217"/>
      <c r="CK78" s="1217"/>
      <c r="CL78" s="1217"/>
      <c r="CM78" s="1217"/>
      <c r="CN78" s="1217"/>
      <c r="CO78" s="1217"/>
      <c r="CP78" s="1217"/>
      <c r="CQ78" s="1217"/>
      <c r="CR78" s="1217"/>
      <c r="CS78" s="1217"/>
      <c r="CT78" s="1217"/>
      <c r="CU78" s="1217"/>
      <c r="CV78" s="1217"/>
      <c r="CW78" s="1217"/>
      <c r="CX78" s="1217"/>
      <c r="CY78" s="1217"/>
      <c r="CZ78" s="1217"/>
      <c r="DA78" s="1217"/>
      <c r="DB78" s="1217"/>
      <c r="DC78" s="1217"/>
    </row>
    <row r="79" spans="2:107" x14ac:dyDescent="0.15">
      <c r="B79" s="246"/>
      <c r="G79" s="1215"/>
      <c r="H79" s="1215"/>
      <c r="I79" s="1218"/>
      <c r="J79" s="1218"/>
      <c r="K79" s="1219"/>
      <c r="L79" s="1219"/>
      <c r="M79" s="1219"/>
      <c r="N79" s="1219"/>
      <c r="AN79" s="1221"/>
      <c r="AO79" s="1221"/>
      <c r="AP79" s="1221"/>
      <c r="AQ79" s="1221"/>
      <c r="AR79" s="1221"/>
      <c r="AS79" s="1221"/>
      <c r="AT79" s="1221"/>
      <c r="AU79" s="1221"/>
      <c r="AV79" s="1221"/>
      <c r="AW79" s="1221"/>
      <c r="AX79" s="1221"/>
      <c r="AY79" s="1221"/>
      <c r="AZ79" s="1221"/>
      <c r="BA79" s="1221"/>
      <c r="BB79" s="1220" t="s">
        <v>609</v>
      </c>
      <c r="BC79" s="1220"/>
      <c r="BD79" s="1220"/>
      <c r="BE79" s="1220"/>
      <c r="BF79" s="1220"/>
      <c r="BG79" s="1220"/>
      <c r="BH79" s="1220"/>
      <c r="BI79" s="1220"/>
      <c r="BJ79" s="1220"/>
      <c r="BK79" s="1220"/>
      <c r="BL79" s="1220"/>
      <c r="BM79" s="1220"/>
      <c r="BN79" s="1220"/>
      <c r="BO79" s="1220"/>
      <c r="BP79" s="1217">
        <v>7.1</v>
      </c>
      <c r="BQ79" s="1217"/>
      <c r="BR79" s="1217"/>
      <c r="BS79" s="1217"/>
      <c r="BT79" s="1217"/>
      <c r="BU79" s="1217"/>
      <c r="BV79" s="1217"/>
      <c r="BW79" s="1217"/>
      <c r="BX79" s="1217">
        <v>7.1</v>
      </c>
      <c r="BY79" s="1217"/>
      <c r="BZ79" s="1217"/>
      <c r="CA79" s="1217"/>
      <c r="CB79" s="1217"/>
      <c r="CC79" s="1217"/>
      <c r="CD79" s="1217"/>
      <c r="CE79" s="1217"/>
      <c r="CF79" s="1217">
        <v>7.3</v>
      </c>
      <c r="CG79" s="1217"/>
      <c r="CH79" s="1217"/>
      <c r="CI79" s="1217"/>
      <c r="CJ79" s="1217"/>
      <c r="CK79" s="1217"/>
      <c r="CL79" s="1217"/>
      <c r="CM79" s="1217"/>
      <c r="CN79" s="1217">
        <v>7.4</v>
      </c>
      <c r="CO79" s="1217"/>
      <c r="CP79" s="1217"/>
      <c r="CQ79" s="1217"/>
      <c r="CR79" s="1217"/>
      <c r="CS79" s="1217"/>
      <c r="CT79" s="1217"/>
      <c r="CU79" s="1217"/>
      <c r="CV79" s="1217">
        <v>6.1</v>
      </c>
      <c r="CW79" s="1217"/>
      <c r="CX79" s="1217"/>
      <c r="CY79" s="1217"/>
      <c r="CZ79" s="1217"/>
      <c r="DA79" s="1217"/>
      <c r="DB79" s="1217"/>
      <c r="DC79" s="1217"/>
    </row>
    <row r="80" spans="2:107" x14ac:dyDescent="0.15">
      <c r="B80" s="246"/>
      <c r="G80" s="1215"/>
      <c r="H80" s="1215"/>
      <c r="I80" s="1218"/>
      <c r="J80" s="1218"/>
      <c r="K80" s="1219"/>
      <c r="L80" s="1219"/>
      <c r="M80" s="1219"/>
      <c r="N80" s="1219"/>
      <c r="AN80" s="1221"/>
      <c r="AO80" s="1221"/>
      <c r="AP80" s="1221"/>
      <c r="AQ80" s="1221"/>
      <c r="AR80" s="1221"/>
      <c r="AS80" s="1221"/>
      <c r="AT80" s="1221"/>
      <c r="AU80" s="1221"/>
      <c r="AV80" s="1221"/>
      <c r="AW80" s="1221"/>
      <c r="AX80" s="1221"/>
      <c r="AY80" s="1221"/>
      <c r="AZ80" s="1221"/>
      <c r="BA80" s="1221"/>
      <c r="BB80" s="1220"/>
      <c r="BC80" s="1220"/>
      <c r="BD80" s="1220"/>
      <c r="BE80" s="1220"/>
      <c r="BF80" s="1220"/>
      <c r="BG80" s="1220"/>
      <c r="BH80" s="1220"/>
      <c r="BI80" s="1220"/>
      <c r="BJ80" s="1220"/>
      <c r="BK80" s="1220"/>
      <c r="BL80" s="1220"/>
      <c r="BM80" s="1220"/>
      <c r="BN80" s="1220"/>
      <c r="BO80" s="1220"/>
      <c r="BP80" s="1217"/>
      <c r="BQ80" s="1217"/>
      <c r="BR80" s="1217"/>
      <c r="BS80" s="1217"/>
      <c r="BT80" s="1217"/>
      <c r="BU80" s="1217"/>
      <c r="BV80" s="1217"/>
      <c r="BW80" s="1217"/>
      <c r="BX80" s="1217"/>
      <c r="BY80" s="1217"/>
      <c r="BZ80" s="1217"/>
      <c r="CA80" s="1217"/>
      <c r="CB80" s="1217"/>
      <c r="CC80" s="1217"/>
      <c r="CD80" s="1217"/>
      <c r="CE80" s="1217"/>
      <c r="CF80" s="1217"/>
      <c r="CG80" s="1217"/>
      <c r="CH80" s="1217"/>
      <c r="CI80" s="1217"/>
      <c r="CJ80" s="1217"/>
      <c r="CK80" s="1217"/>
      <c r="CL80" s="1217"/>
      <c r="CM80" s="1217"/>
      <c r="CN80" s="1217"/>
      <c r="CO80" s="1217"/>
      <c r="CP80" s="1217"/>
      <c r="CQ80" s="1217"/>
      <c r="CR80" s="1217"/>
      <c r="CS80" s="1217"/>
      <c r="CT80" s="1217"/>
      <c r="CU80" s="1217"/>
      <c r="CV80" s="1217"/>
      <c r="CW80" s="1217"/>
      <c r="CX80" s="1217"/>
      <c r="CY80" s="1217"/>
      <c r="CZ80" s="1217"/>
      <c r="DA80" s="1217"/>
      <c r="DB80" s="1217"/>
      <c r="DC80" s="1217"/>
    </row>
    <row r="81" spans="2:109" x14ac:dyDescent="0.15">
      <c r="B81" s="246"/>
    </row>
    <row r="82" spans="2:109" ht="17.25" x14ac:dyDescent="0.15">
      <c r="B82" s="246"/>
      <c r="K82" s="369"/>
      <c r="L82" s="369"/>
      <c r="M82" s="369"/>
      <c r="N82" s="369"/>
      <c r="AQ82" s="369"/>
      <c r="AR82" s="369"/>
      <c r="AS82" s="369"/>
      <c r="AT82" s="369"/>
      <c r="BC82" s="369"/>
      <c r="BD82" s="369"/>
      <c r="BE82" s="369"/>
      <c r="BF82" s="369"/>
      <c r="BO82" s="369"/>
      <c r="BP82" s="369"/>
      <c r="BQ82" s="369"/>
      <c r="BR82" s="369"/>
      <c r="CA82" s="369"/>
      <c r="CB82" s="369"/>
      <c r="CC82" s="369"/>
      <c r="CD82" s="369"/>
      <c r="CM82" s="369"/>
      <c r="CN82" s="369"/>
      <c r="CO82" s="369"/>
      <c r="CP82" s="369"/>
      <c r="CY82" s="369"/>
      <c r="CZ82" s="369"/>
      <c r="DA82" s="369"/>
      <c r="DB82" s="369"/>
      <c r="DC82" s="369"/>
    </row>
    <row r="83" spans="2:109" x14ac:dyDescent="0.15">
      <c r="B83" s="327"/>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298"/>
      <c r="AY83" s="298"/>
      <c r="AZ83" s="298"/>
      <c r="BA83" s="298"/>
      <c r="BB83" s="298"/>
      <c r="BC83" s="298"/>
      <c r="BD83" s="298"/>
      <c r="BE83" s="298"/>
      <c r="BF83" s="298"/>
      <c r="BG83" s="298"/>
      <c r="BH83" s="298"/>
      <c r="BI83" s="298"/>
      <c r="BJ83" s="298"/>
      <c r="BK83" s="298"/>
      <c r="BL83" s="298"/>
      <c r="BM83" s="298"/>
      <c r="BN83" s="298"/>
      <c r="BO83" s="298"/>
      <c r="BP83" s="298"/>
      <c r="BQ83" s="298"/>
      <c r="BR83" s="298"/>
      <c r="BS83" s="298"/>
      <c r="BT83" s="298"/>
      <c r="BU83" s="298"/>
      <c r="BV83" s="298"/>
      <c r="BW83" s="298"/>
      <c r="BX83" s="298"/>
      <c r="BY83" s="298"/>
      <c r="BZ83" s="298"/>
      <c r="CA83" s="298"/>
      <c r="CB83" s="298"/>
      <c r="CC83" s="298"/>
      <c r="CD83" s="298"/>
      <c r="CE83" s="298"/>
      <c r="CF83" s="298"/>
      <c r="CG83" s="298"/>
      <c r="CH83" s="298"/>
      <c r="CI83" s="298"/>
      <c r="CJ83" s="298"/>
      <c r="CK83" s="298"/>
      <c r="CL83" s="298"/>
      <c r="CM83" s="298"/>
      <c r="CN83" s="298"/>
      <c r="CO83" s="298"/>
      <c r="CP83" s="298"/>
      <c r="CQ83" s="298"/>
      <c r="CR83" s="298"/>
      <c r="CS83" s="298"/>
      <c r="CT83" s="298"/>
      <c r="CU83" s="298"/>
      <c r="CV83" s="298"/>
      <c r="CW83" s="298"/>
      <c r="CX83" s="298"/>
      <c r="CY83" s="298"/>
      <c r="CZ83" s="298"/>
      <c r="DA83" s="298"/>
      <c r="DB83" s="298"/>
      <c r="DC83" s="298"/>
      <c r="DD83" s="328"/>
    </row>
    <row r="84" spans="2:109" x14ac:dyDescent="0.15">
      <c r="DD84" s="242"/>
      <c r="DE84" s="242"/>
    </row>
    <row r="85" spans="2:109" x14ac:dyDescent="0.15">
      <c r="DD85" s="242"/>
      <c r="DE85" s="242"/>
    </row>
  </sheetData>
  <sheetProtection algorithmName="SHA-512" hashValue="wWTces8jNJu8cKqfw39y7OTPajEogslQl2YgX4Etr3PJbYaIOfZAQnXgaf7zoz34/QW3RxXl5Zai7SVHJmXzIw==" saltValue="mXCojKcmSvZtksVEo16Rv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425F3-6029-4129-852A-53346CE276A8}">
  <sheetPr>
    <pageSetUpPr fitToPage="1"/>
  </sheetPr>
  <dimension ref="A1:DR125"/>
  <sheetViews>
    <sheetView showGridLines="0" zoomScaleNormal="100" zoomScaleSheetLayoutView="70" workbookViewId="0">
      <selection activeCell="BJ92" sqref="BJ92"/>
    </sheetView>
  </sheetViews>
  <sheetFormatPr defaultColWidth="0" defaultRowHeight="13.5" customHeight="1" zeroHeight="1" x14ac:dyDescent="0.15"/>
  <cols>
    <col min="1" max="34" width="2.5" style="241" customWidth="1"/>
    <col min="35" max="122" width="2.5" style="240" customWidth="1"/>
    <col min="123" max="16384" width="2.5" style="240" hidden="1"/>
  </cols>
  <sheetData>
    <row r="1" spans="1:34" ht="13.5" customHeight="1"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c r="S2" s="240"/>
      <c r="AH2" s="240"/>
    </row>
    <row r="3" spans="1: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1:34" x14ac:dyDescent="0.15"/>
    <row r="5" spans="1:34" x14ac:dyDescent="0.15"/>
    <row r="6" spans="1:34" x14ac:dyDescent="0.15"/>
    <row r="7" spans="1:34" x14ac:dyDescent="0.15"/>
    <row r="8" spans="1:34" x14ac:dyDescent="0.15"/>
    <row r="9" spans="1:34" x14ac:dyDescent="0.15">
      <c r="AH9" s="24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0"/>
    </row>
    <row r="18" spans="12:34" x14ac:dyDescent="0.15"/>
    <row r="19" spans="12:34" x14ac:dyDescent="0.15"/>
    <row r="20" spans="12:34" x14ac:dyDescent="0.15">
      <c r="AH20" s="240"/>
    </row>
    <row r="21" spans="12:34" x14ac:dyDescent="0.15">
      <c r="AH21" s="240"/>
    </row>
    <row r="22" spans="12:34" x14ac:dyDescent="0.15"/>
    <row r="23" spans="12:34" x14ac:dyDescent="0.15"/>
    <row r="24" spans="12:34" x14ac:dyDescent="0.15">
      <c r="Q24" s="240"/>
    </row>
    <row r="25" spans="12:34" x14ac:dyDescent="0.15"/>
    <row r="26" spans="12:34" x14ac:dyDescent="0.15"/>
    <row r="27" spans="12:34" x14ac:dyDescent="0.15"/>
    <row r="28" spans="12:34" x14ac:dyDescent="0.15">
      <c r="O28" s="240"/>
      <c r="T28" s="240"/>
      <c r="AH28" s="240"/>
    </row>
    <row r="29" spans="12:34" x14ac:dyDescent="0.15"/>
    <row r="30" spans="12:34" x14ac:dyDescent="0.15"/>
    <row r="31" spans="12:34" x14ac:dyDescent="0.15">
      <c r="Q31" s="240"/>
    </row>
    <row r="32" spans="12:34" x14ac:dyDescent="0.15">
      <c r="L32" s="240"/>
    </row>
    <row r="33" spans="2:34" x14ac:dyDescent="0.15">
      <c r="C33" s="240"/>
      <c r="E33" s="240"/>
      <c r="G33" s="240"/>
      <c r="I33" s="240"/>
      <c r="X33" s="240"/>
    </row>
    <row r="34" spans="2:34" x14ac:dyDescent="0.15">
      <c r="B34" s="240"/>
      <c r="P34" s="240"/>
      <c r="R34" s="240"/>
      <c r="T34" s="240"/>
    </row>
    <row r="35" spans="2:34" x14ac:dyDescent="0.15">
      <c r="D35" s="240"/>
      <c r="W35" s="240"/>
      <c r="AC35" s="240"/>
      <c r="AD35" s="240"/>
      <c r="AE35" s="240"/>
      <c r="AF35" s="240"/>
      <c r="AG35" s="240"/>
      <c r="AH35" s="240"/>
    </row>
    <row r="36" spans="2:34" x14ac:dyDescent="0.15">
      <c r="H36" s="240"/>
      <c r="J36" s="240"/>
      <c r="K36" s="240"/>
      <c r="M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X40" s="240"/>
    </row>
    <row r="41" spans="2:34" x14ac:dyDescent="0.15">
      <c r="R41" s="240"/>
    </row>
    <row r="42" spans="2:34" x14ac:dyDescent="0.15">
      <c r="W42" s="240"/>
    </row>
    <row r="43" spans="2:34" x14ac:dyDescent="0.15">
      <c r="Y43" s="240"/>
      <c r="Z43" s="240"/>
      <c r="AA43" s="240"/>
      <c r="AB43" s="240"/>
      <c r="AC43" s="240"/>
      <c r="AD43" s="240"/>
      <c r="AE43" s="240"/>
      <c r="AF43" s="240"/>
      <c r="AG43" s="240"/>
      <c r="AH43" s="240"/>
    </row>
    <row r="44" spans="2:34" x14ac:dyDescent="0.15">
      <c r="AH44" s="240"/>
    </row>
    <row r="45" spans="2:34" x14ac:dyDescent="0.15">
      <c r="X45" s="240"/>
    </row>
    <row r="46" spans="2:34" x14ac:dyDescent="0.15"/>
    <row r="47" spans="2:34" x14ac:dyDescent="0.15"/>
    <row r="48" spans="2:34" x14ac:dyDescent="0.15">
      <c r="W48" s="240"/>
      <c r="Y48" s="240"/>
      <c r="Z48" s="240"/>
      <c r="AA48" s="240"/>
      <c r="AB48" s="240"/>
      <c r="AC48" s="240"/>
      <c r="AD48" s="240"/>
      <c r="AE48" s="240"/>
      <c r="AF48" s="240"/>
      <c r="AG48" s="240"/>
      <c r="AH48" s="240"/>
    </row>
    <row r="49" spans="28:34" x14ac:dyDescent="0.15"/>
    <row r="50" spans="28:34" x14ac:dyDescent="0.15">
      <c r="AE50" s="240"/>
      <c r="AF50" s="240"/>
      <c r="AG50" s="240"/>
      <c r="AH50" s="240"/>
    </row>
    <row r="51" spans="28:34" x14ac:dyDescent="0.15">
      <c r="AC51" s="240"/>
      <c r="AD51" s="240"/>
      <c r="AE51" s="240"/>
      <c r="AF51" s="240"/>
      <c r="AG51" s="240"/>
      <c r="AH51" s="240"/>
    </row>
    <row r="52" spans="28:34" x14ac:dyDescent="0.15"/>
    <row r="53" spans="28:34" x14ac:dyDescent="0.15">
      <c r="AF53" s="240"/>
      <c r="AG53" s="240"/>
      <c r="AH53" s="240"/>
    </row>
    <row r="54" spans="28:34" x14ac:dyDescent="0.15">
      <c r="AH54" s="240"/>
    </row>
    <row r="55" spans="28:34" x14ac:dyDescent="0.15"/>
    <row r="56" spans="28:34" x14ac:dyDescent="0.15">
      <c r="AB56" s="240"/>
      <c r="AC56" s="240"/>
      <c r="AD56" s="240"/>
      <c r="AE56" s="240"/>
      <c r="AF56" s="240"/>
      <c r="AG56" s="240"/>
      <c r="AH56" s="240"/>
    </row>
    <row r="57" spans="28:34" x14ac:dyDescent="0.15">
      <c r="AH57" s="240"/>
    </row>
    <row r="58" spans="28:34" x14ac:dyDescent="0.15">
      <c r="AH58" s="240"/>
    </row>
    <row r="59" spans="28:34" x14ac:dyDescent="0.15"/>
    <row r="60" spans="28:34" x14ac:dyDescent="0.15"/>
    <row r="61" spans="28:34" x14ac:dyDescent="0.15"/>
    <row r="62" spans="28:34" x14ac:dyDescent="0.15"/>
    <row r="63" spans="28:34" x14ac:dyDescent="0.15">
      <c r="AH63" s="240"/>
    </row>
    <row r="64" spans="28:34" x14ac:dyDescent="0.15">
      <c r="AG64" s="240"/>
      <c r="AH64" s="240"/>
    </row>
    <row r="65" spans="28:34" x14ac:dyDescent="0.15"/>
    <row r="66" spans="28:34" x14ac:dyDescent="0.15"/>
    <row r="67" spans="28:34" x14ac:dyDescent="0.15"/>
    <row r="68" spans="28:34" x14ac:dyDescent="0.15">
      <c r="AB68" s="240"/>
      <c r="AC68" s="240"/>
      <c r="AD68" s="240"/>
      <c r="AE68" s="240"/>
      <c r="AF68" s="240"/>
      <c r="AG68" s="240"/>
      <c r="AH68" s="240"/>
    </row>
    <row r="69" spans="28:34" x14ac:dyDescent="0.15">
      <c r="AF69" s="240"/>
      <c r="AG69" s="240"/>
      <c r="AH69" s="240"/>
    </row>
    <row r="70" spans="28:34" x14ac:dyDescent="0.15"/>
    <row r="71" spans="28:34" x14ac:dyDescent="0.15"/>
    <row r="72" spans="28:34" x14ac:dyDescent="0.15"/>
    <row r="73" spans="28:34" x14ac:dyDescent="0.15"/>
    <row r="74" spans="28:34" x14ac:dyDescent="0.15"/>
    <row r="75" spans="28:34" x14ac:dyDescent="0.15">
      <c r="AH75" s="240"/>
    </row>
    <row r="76" spans="28:34" x14ac:dyDescent="0.15">
      <c r="AF76" s="240"/>
      <c r="AG76" s="240"/>
      <c r="AH76" s="240"/>
    </row>
    <row r="77" spans="28:34" x14ac:dyDescent="0.15">
      <c r="AG77" s="240"/>
      <c r="AH77" s="240"/>
    </row>
    <row r="78" spans="28:34" x14ac:dyDescent="0.15"/>
    <row r="79" spans="28:34" x14ac:dyDescent="0.15"/>
    <row r="80" spans="28:34" x14ac:dyDescent="0.15"/>
    <row r="81" spans="25:34" x14ac:dyDescent="0.15"/>
    <row r="82" spans="25:34" x14ac:dyDescent="0.15">
      <c r="Y82" s="240"/>
    </row>
    <row r="83" spans="25:34" x14ac:dyDescent="0.15">
      <c r="Y83" s="240"/>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0"/>
    </row>
    <row r="117" spans="34:122" ht="13.5" customHeight="1" x14ac:dyDescent="0.15"/>
    <row r="118" spans="34:122" ht="13.5" customHeight="1" x14ac:dyDescent="0.15"/>
    <row r="119" spans="34:122" ht="13.5" customHeight="1" x14ac:dyDescent="0.15"/>
    <row r="120" spans="34:122" ht="13.5" customHeight="1" x14ac:dyDescent="0.15">
      <c r="AH120" s="240"/>
    </row>
    <row r="121" spans="34:122" ht="13.5" customHeight="1" x14ac:dyDescent="0.15">
      <c r="AH121" s="240"/>
    </row>
    <row r="122" spans="34:122" ht="13.5" customHeight="1" x14ac:dyDescent="0.15"/>
    <row r="123" spans="34:122" ht="13.5" customHeight="1" x14ac:dyDescent="0.15"/>
    <row r="124" spans="34:122" ht="13.5" customHeight="1" x14ac:dyDescent="0.15"/>
    <row r="125" spans="34:122" ht="13.5" customHeight="1" x14ac:dyDescent="0.15">
      <c r="DR125" s="240" t="s">
        <v>505</v>
      </c>
    </row>
  </sheetData>
  <sheetProtection algorithmName="SHA-512" hashValue="zsUGFxN4ImhQDX5fAnYeigdg2ZSVWg0lb/ZcwqnCPRDXhX0vZTa2/ifCJKOCTEBWboOxsZqoRvf0a9Z7prTCkA==" saltValue="r5kX4GehtUu52u8Zd2NS9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CC75B-8912-437A-955E-BF96193F9D3B}">
  <sheetPr>
    <pageSetUpPr fitToPage="1"/>
  </sheetPr>
  <dimension ref="A1:DR125"/>
  <sheetViews>
    <sheetView showGridLines="0" zoomScaleNormal="100" zoomScaleSheetLayoutView="55" workbookViewId="0">
      <selection activeCell="AG111" sqref="AG111"/>
    </sheetView>
  </sheetViews>
  <sheetFormatPr defaultColWidth="0" defaultRowHeight="13.5" customHeight="1" zeroHeight="1" x14ac:dyDescent="0.15"/>
  <cols>
    <col min="1" max="34" width="2.5" style="241" customWidth="1"/>
    <col min="35" max="122" width="2.5" style="240" customWidth="1"/>
    <col min="123" max="16384" width="2.5" style="240" hidden="1"/>
  </cols>
  <sheetData>
    <row r="1" spans="2:34" ht="13.5" customHeight="1"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x14ac:dyDescent="0.15">
      <c r="S2" s="240"/>
      <c r="AH2" s="240"/>
    </row>
    <row r="3" spans="2: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x14ac:dyDescent="0.15"/>
    <row r="5" spans="2:34" x14ac:dyDescent="0.15"/>
    <row r="6" spans="2:34" x14ac:dyDescent="0.15"/>
    <row r="7" spans="2:34" x14ac:dyDescent="0.15"/>
    <row r="8" spans="2:34" x14ac:dyDescent="0.15"/>
    <row r="9" spans="2:34" x14ac:dyDescent="0.15">
      <c r="AH9" s="24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0"/>
    </row>
    <row r="18" spans="12:34" x14ac:dyDescent="0.15"/>
    <row r="19" spans="12:34" x14ac:dyDescent="0.15"/>
    <row r="20" spans="12:34" x14ac:dyDescent="0.15">
      <c r="AH20" s="240"/>
    </row>
    <row r="21" spans="12:34" x14ac:dyDescent="0.15">
      <c r="AH21" s="240"/>
    </row>
    <row r="22" spans="12:34" x14ac:dyDescent="0.15"/>
    <row r="23" spans="12:34" x14ac:dyDescent="0.15"/>
    <row r="24" spans="12:34" x14ac:dyDescent="0.15">
      <c r="Q24" s="240"/>
    </row>
    <row r="25" spans="12:34" x14ac:dyDescent="0.15"/>
    <row r="26" spans="12:34" x14ac:dyDescent="0.15"/>
    <row r="27" spans="12:34" x14ac:dyDescent="0.15"/>
    <row r="28" spans="12:34" x14ac:dyDescent="0.15">
      <c r="O28" s="240"/>
      <c r="T28" s="240"/>
      <c r="AH28" s="240"/>
    </row>
    <row r="29" spans="12:34" x14ac:dyDescent="0.15"/>
    <row r="30" spans="12:34" x14ac:dyDescent="0.15"/>
    <row r="31" spans="12:34" x14ac:dyDescent="0.15">
      <c r="Q31" s="240"/>
    </row>
    <row r="32" spans="12:34" x14ac:dyDescent="0.15">
      <c r="L32" s="240"/>
    </row>
    <row r="33" spans="2:34" x14ac:dyDescent="0.15">
      <c r="C33" s="240"/>
      <c r="E33" s="240"/>
      <c r="G33" s="240"/>
      <c r="I33" s="240"/>
      <c r="X33" s="240"/>
    </row>
    <row r="34" spans="2:34" x14ac:dyDescent="0.15">
      <c r="B34" s="240"/>
      <c r="P34" s="240"/>
      <c r="R34" s="240"/>
      <c r="T34" s="240"/>
    </row>
    <row r="35" spans="2:34" x14ac:dyDescent="0.15">
      <c r="D35" s="240"/>
      <c r="W35" s="240"/>
      <c r="AC35" s="240"/>
      <c r="AD35" s="240"/>
      <c r="AE35" s="240"/>
      <c r="AF35" s="240"/>
      <c r="AG35" s="240"/>
      <c r="AH35" s="240"/>
    </row>
    <row r="36" spans="2:34" x14ac:dyDescent="0.15">
      <c r="H36" s="240"/>
      <c r="J36" s="240"/>
      <c r="K36" s="240"/>
      <c r="M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X40" s="240"/>
    </row>
    <row r="41" spans="2:34" x14ac:dyDescent="0.15">
      <c r="R41" s="240"/>
    </row>
    <row r="42" spans="2:34" x14ac:dyDescent="0.15">
      <c r="W42" s="240"/>
    </row>
    <row r="43" spans="2:34" x14ac:dyDescent="0.15">
      <c r="Y43" s="240"/>
      <c r="Z43" s="240"/>
      <c r="AA43" s="240"/>
      <c r="AB43" s="240"/>
      <c r="AC43" s="240"/>
      <c r="AD43" s="240"/>
      <c r="AE43" s="240"/>
      <c r="AF43" s="240"/>
      <c r="AG43" s="240"/>
      <c r="AH43" s="240"/>
    </row>
    <row r="44" spans="2:34" x14ac:dyDescent="0.15">
      <c r="AH44" s="240"/>
    </row>
    <row r="45" spans="2:34" x14ac:dyDescent="0.15">
      <c r="X45" s="240"/>
    </row>
    <row r="46" spans="2:34" x14ac:dyDescent="0.15"/>
    <row r="47" spans="2:34" x14ac:dyDescent="0.15"/>
    <row r="48" spans="2:34" x14ac:dyDescent="0.15">
      <c r="W48" s="240"/>
      <c r="Y48" s="240"/>
      <c r="Z48" s="240"/>
      <c r="AA48" s="240"/>
      <c r="AB48" s="240"/>
      <c r="AC48" s="240"/>
      <c r="AD48" s="240"/>
      <c r="AE48" s="240"/>
      <c r="AF48" s="240"/>
      <c r="AG48" s="240"/>
      <c r="AH48" s="240"/>
    </row>
    <row r="49" spans="28:34" x14ac:dyDescent="0.15"/>
    <row r="50" spans="28:34" x14ac:dyDescent="0.15">
      <c r="AE50" s="240"/>
      <c r="AF50" s="240"/>
      <c r="AG50" s="240"/>
      <c r="AH50" s="240"/>
    </row>
    <row r="51" spans="28:34" x14ac:dyDescent="0.15">
      <c r="AC51" s="240"/>
      <c r="AD51" s="240"/>
      <c r="AE51" s="240"/>
      <c r="AF51" s="240"/>
      <c r="AG51" s="240"/>
      <c r="AH51" s="240"/>
    </row>
    <row r="52" spans="28:34" x14ac:dyDescent="0.15"/>
    <row r="53" spans="28:34" x14ac:dyDescent="0.15">
      <c r="AF53" s="240"/>
      <c r="AG53" s="240"/>
      <c r="AH53" s="240"/>
    </row>
    <row r="54" spans="28:34" x14ac:dyDescent="0.15">
      <c r="AH54" s="240"/>
    </row>
    <row r="55" spans="28:34" x14ac:dyDescent="0.15"/>
    <row r="56" spans="28:34" x14ac:dyDescent="0.15">
      <c r="AB56" s="240"/>
      <c r="AC56" s="240"/>
      <c r="AD56" s="240"/>
      <c r="AE56" s="240"/>
      <c r="AF56" s="240"/>
      <c r="AG56" s="240"/>
      <c r="AH56" s="240"/>
    </row>
    <row r="57" spans="28:34" x14ac:dyDescent="0.15">
      <c r="AH57" s="240"/>
    </row>
    <row r="58" spans="28:34" x14ac:dyDescent="0.15">
      <c r="AH58" s="240"/>
    </row>
    <row r="59" spans="28:34" x14ac:dyDescent="0.15">
      <c r="AG59" s="240"/>
      <c r="AH59" s="240"/>
    </row>
    <row r="60" spans="28:34" x14ac:dyDescent="0.15"/>
    <row r="61" spans="28:34" x14ac:dyDescent="0.15"/>
    <row r="62" spans="28:34" x14ac:dyDescent="0.15"/>
    <row r="63" spans="28:34" x14ac:dyDescent="0.15">
      <c r="AH63" s="240"/>
    </row>
    <row r="64" spans="28:34" x14ac:dyDescent="0.15">
      <c r="AG64" s="240"/>
      <c r="AH64" s="240"/>
    </row>
    <row r="65" spans="28:34" x14ac:dyDescent="0.15"/>
    <row r="66" spans="28:34" x14ac:dyDescent="0.15"/>
    <row r="67" spans="28:34" x14ac:dyDescent="0.15"/>
    <row r="68" spans="28:34" x14ac:dyDescent="0.15">
      <c r="AB68" s="240"/>
      <c r="AC68" s="240"/>
      <c r="AD68" s="240"/>
      <c r="AE68" s="240"/>
      <c r="AF68" s="240"/>
      <c r="AG68" s="240"/>
      <c r="AH68" s="240"/>
    </row>
    <row r="69" spans="28:34" x14ac:dyDescent="0.15">
      <c r="AF69" s="240"/>
      <c r="AG69" s="240"/>
      <c r="AH69" s="240"/>
    </row>
    <row r="70" spans="28:34" x14ac:dyDescent="0.15"/>
    <row r="71" spans="28:34" x14ac:dyDescent="0.15"/>
    <row r="72" spans="28:34" x14ac:dyDescent="0.15"/>
    <row r="73" spans="28:34" x14ac:dyDescent="0.15"/>
    <row r="74" spans="28:34" x14ac:dyDescent="0.15"/>
    <row r="75" spans="28:34" x14ac:dyDescent="0.15">
      <c r="AH75" s="240"/>
    </row>
    <row r="76" spans="28:34" x14ac:dyDescent="0.15">
      <c r="AF76" s="240"/>
      <c r="AG76" s="240"/>
      <c r="AH76" s="240"/>
    </row>
    <row r="77" spans="28:34" x14ac:dyDescent="0.15">
      <c r="AG77" s="240"/>
      <c r="AH77" s="240"/>
    </row>
    <row r="78" spans="28:34" x14ac:dyDescent="0.15"/>
    <row r="79" spans="28:34" x14ac:dyDescent="0.15"/>
    <row r="80" spans="28:34" x14ac:dyDescent="0.15"/>
    <row r="81" spans="25:34" x14ac:dyDescent="0.15"/>
    <row r="82" spans="25:34" x14ac:dyDescent="0.15">
      <c r="Y82" s="240"/>
    </row>
    <row r="83" spans="25:34" x14ac:dyDescent="0.15">
      <c r="Y83" s="240"/>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0"/>
    </row>
    <row r="117" spans="34:122" ht="13.5" customHeight="1" x14ac:dyDescent="0.15"/>
    <row r="118" spans="34:122" ht="13.5" customHeight="1" x14ac:dyDescent="0.15"/>
    <row r="119" spans="34:122" ht="13.5" customHeight="1" x14ac:dyDescent="0.15"/>
    <row r="120" spans="34:122" ht="13.5" customHeight="1" x14ac:dyDescent="0.15">
      <c r="AH120" s="240"/>
    </row>
    <row r="121" spans="34:122" ht="13.5" customHeight="1" x14ac:dyDescent="0.15">
      <c r="AH121" s="240"/>
    </row>
    <row r="122" spans="34:122" ht="13.5" customHeight="1" x14ac:dyDescent="0.15"/>
    <row r="123" spans="34:122" ht="13.5" customHeight="1" x14ac:dyDescent="0.15"/>
    <row r="124" spans="34:122" ht="13.5" customHeight="1" x14ac:dyDescent="0.15"/>
    <row r="125" spans="34:122" ht="13.5" customHeight="1" x14ac:dyDescent="0.15">
      <c r="DR125" s="240" t="s">
        <v>505</v>
      </c>
    </row>
  </sheetData>
  <sheetProtection algorithmName="SHA-512" hashValue="PEU4SzxeuDQYhF3keuE84C4TIlb6f1Cieps2X2dUsxflV7OtHE0hVXE4C5nkw5EMt9k7iiV5zh4D5zRnUM/Ctg==" saltValue="MQD/jNJwsOQTVbDI7IzO1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5" customWidth="1"/>
    <col min="2" max="8" width="13.375" style="135" customWidth="1"/>
    <col min="9" max="16384" width="11.125" style="135"/>
  </cols>
  <sheetData>
    <row r="1" spans="1:8" x14ac:dyDescent="0.15">
      <c r="A1" s="129"/>
      <c r="B1" s="130"/>
      <c r="C1" s="131"/>
      <c r="D1" s="132"/>
      <c r="E1" s="133"/>
      <c r="F1" s="133"/>
      <c r="G1" s="133"/>
      <c r="H1" s="134"/>
    </row>
    <row r="2" spans="1:8" x14ac:dyDescent="0.15">
      <c r="A2" s="136"/>
      <c r="B2" s="137"/>
      <c r="C2" s="138"/>
      <c r="D2" s="139" t="s">
        <v>52</v>
      </c>
      <c r="E2" s="140"/>
      <c r="F2" s="141" t="s">
        <v>555</v>
      </c>
      <c r="G2" s="142"/>
      <c r="H2" s="143"/>
    </row>
    <row r="3" spans="1:8" x14ac:dyDescent="0.15">
      <c r="A3" s="139" t="s">
        <v>548</v>
      </c>
      <c r="B3" s="144"/>
      <c r="C3" s="145"/>
      <c r="D3" s="146">
        <v>345886</v>
      </c>
      <c r="E3" s="147"/>
      <c r="F3" s="148">
        <v>291173</v>
      </c>
      <c r="G3" s="149"/>
      <c r="H3" s="150"/>
    </row>
    <row r="4" spans="1:8" x14ac:dyDescent="0.15">
      <c r="A4" s="151"/>
      <c r="B4" s="152"/>
      <c r="C4" s="153"/>
      <c r="D4" s="154">
        <v>161096</v>
      </c>
      <c r="E4" s="155"/>
      <c r="F4" s="156">
        <v>119071</v>
      </c>
      <c r="G4" s="157"/>
      <c r="H4" s="158"/>
    </row>
    <row r="5" spans="1:8" x14ac:dyDescent="0.15">
      <c r="A5" s="139" t="s">
        <v>550</v>
      </c>
      <c r="B5" s="144"/>
      <c r="C5" s="145"/>
      <c r="D5" s="146">
        <v>175141</v>
      </c>
      <c r="E5" s="147"/>
      <c r="F5" s="148">
        <v>271581</v>
      </c>
      <c r="G5" s="149"/>
      <c r="H5" s="150"/>
    </row>
    <row r="6" spans="1:8" x14ac:dyDescent="0.15">
      <c r="A6" s="151"/>
      <c r="B6" s="152"/>
      <c r="C6" s="153"/>
      <c r="D6" s="154">
        <v>113973</v>
      </c>
      <c r="E6" s="155"/>
      <c r="F6" s="156">
        <v>117844</v>
      </c>
      <c r="G6" s="157"/>
      <c r="H6" s="158"/>
    </row>
    <row r="7" spans="1:8" x14ac:dyDescent="0.15">
      <c r="A7" s="139" t="s">
        <v>551</v>
      </c>
      <c r="B7" s="144"/>
      <c r="C7" s="145"/>
      <c r="D7" s="146">
        <v>325101</v>
      </c>
      <c r="E7" s="147"/>
      <c r="F7" s="148">
        <v>268375</v>
      </c>
      <c r="G7" s="149"/>
      <c r="H7" s="150"/>
    </row>
    <row r="8" spans="1:8" x14ac:dyDescent="0.15">
      <c r="A8" s="151"/>
      <c r="B8" s="152"/>
      <c r="C8" s="153"/>
      <c r="D8" s="154">
        <v>157907</v>
      </c>
      <c r="E8" s="155"/>
      <c r="F8" s="156">
        <v>119602</v>
      </c>
      <c r="G8" s="157"/>
      <c r="H8" s="158"/>
    </row>
    <row r="9" spans="1:8" x14ac:dyDescent="0.15">
      <c r="A9" s="139" t="s">
        <v>552</v>
      </c>
      <c r="B9" s="144"/>
      <c r="C9" s="145"/>
      <c r="D9" s="146">
        <v>362545</v>
      </c>
      <c r="E9" s="147"/>
      <c r="F9" s="148">
        <v>301035</v>
      </c>
      <c r="G9" s="149"/>
      <c r="H9" s="150"/>
    </row>
    <row r="10" spans="1:8" x14ac:dyDescent="0.15">
      <c r="A10" s="151"/>
      <c r="B10" s="152"/>
      <c r="C10" s="153"/>
      <c r="D10" s="154">
        <v>277528</v>
      </c>
      <c r="E10" s="155"/>
      <c r="F10" s="156">
        <v>154376</v>
      </c>
      <c r="G10" s="157"/>
      <c r="H10" s="158"/>
    </row>
    <row r="11" spans="1:8" x14ac:dyDescent="0.15">
      <c r="A11" s="139" t="s">
        <v>553</v>
      </c>
      <c r="B11" s="144"/>
      <c r="C11" s="145"/>
      <c r="D11" s="146">
        <v>253946</v>
      </c>
      <c r="E11" s="147"/>
      <c r="F11" s="148">
        <v>330026</v>
      </c>
      <c r="G11" s="149"/>
      <c r="H11" s="150"/>
    </row>
    <row r="12" spans="1:8" x14ac:dyDescent="0.15">
      <c r="A12" s="151"/>
      <c r="B12" s="152"/>
      <c r="C12" s="159"/>
      <c r="D12" s="154">
        <v>168482</v>
      </c>
      <c r="E12" s="155"/>
      <c r="F12" s="156">
        <v>141075</v>
      </c>
      <c r="G12" s="157"/>
      <c r="H12" s="158"/>
    </row>
    <row r="13" spans="1:8" x14ac:dyDescent="0.15">
      <c r="A13" s="139"/>
      <c r="B13" s="144"/>
      <c r="C13" s="145"/>
      <c r="D13" s="146">
        <v>292524</v>
      </c>
      <c r="E13" s="147"/>
      <c r="F13" s="148">
        <v>292438</v>
      </c>
      <c r="G13" s="160"/>
      <c r="H13" s="150"/>
    </row>
    <row r="14" spans="1:8" x14ac:dyDescent="0.15">
      <c r="A14" s="151"/>
      <c r="B14" s="152"/>
      <c r="C14" s="153"/>
      <c r="D14" s="154">
        <v>175797</v>
      </c>
      <c r="E14" s="155"/>
      <c r="F14" s="156">
        <v>130394</v>
      </c>
      <c r="G14" s="157"/>
      <c r="H14" s="158"/>
    </row>
    <row r="17" spans="1:11" x14ac:dyDescent="0.15">
      <c r="A17" s="135" t="s">
        <v>53</v>
      </c>
    </row>
    <row r="18" spans="1:11" x14ac:dyDescent="0.15">
      <c r="A18" s="161"/>
      <c r="B18" s="161" t="str">
        <f>実質収支比率等に係る経年分析!F$46</f>
        <v>H29</v>
      </c>
      <c r="C18" s="161" t="str">
        <f>実質収支比率等に係る経年分析!G$46</f>
        <v>H30</v>
      </c>
      <c r="D18" s="161" t="str">
        <f>実質収支比率等に係る経年分析!H$46</f>
        <v>R01</v>
      </c>
      <c r="E18" s="161" t="str">
        <f>実質収支比率等に係る経年分析!I$46</f>
        <v>R02</v>
      </c>
      <c r="F18" s="161" t="str">
        <f>実質収支比率等に係る経年分析!J$46</f>
        <v>R03</v>
      </c>
    </row>
    <row r="19" spans="1:11" x14ac:dyDescent="0.15">
      <c r="A19" s="161" t="s">
        <v>54</v>
      </c>
      <c r="B19" s="161">
        <f>ROUND(VALUE(SUBSTITUTE(実質収支比率等に係る経年分析!F$48,"▲","-")),2)</f>
        <v>15.37</v>
      </c>
      <c r="C19" s="161">
        <f>ROUND(VALUE(SUBSTITUTE(実質収支比率等に係る経年分析!G$48,"▲","-")),2)</f>
        <v>17.41</v>
      </c>
      <c r="D19" s="161">
        <f>ROUND(VALUE(SUBSTITUTE(実質収支比率等に係る経年分析!H$48,"▲","-")),2)</f>
        <v>13.87</v>
      </c>
      <c r="E19" s="161">
        <f>ROUND(VALUE(SUBSTITUTE(実質収支比率等に係る経年分析!I$48,"▲","-")),2)</f>
        <v>12.43</v>
      </c>
      <c r="F19" s="161">
        <f>ROUND(VALUE(SUBSTITUTE(実質収支比率等に係る経年分析!J$48,"▲","-")),2)</f>
        <v>13.61</v>
      </c>
    </row>
    <row r="20" spans="1:11" x14ac:dyDescent="0.15">
      <c r="A20" s="161" t="s">
        <v>55</v>
      </c>
      <c r="B20" s="161">
        <f>ROUND(VALUE(SUBSTITUTE(実質収支比率等に係る経年分析!F$47,"▲","-")),2)</f>
        <v>31.25</v>
      </c>
      <c r="C20" s="161">
        <f>ROUND(VALUE(SUBSTITUTE(実質収支比率等に係る経年分析!G$47,"▲","-")),2)</f>
        <v>31.86</v>
      </c>
      <c r="D20" s="161">
        <f>ROUND(VALUE(SUBSTITUTE(実質収支比率等に係る経年分析!H$47,"▲","-")),2)</f>
        <v>44.52</v>
      </c>
      <c r="E20" s="161">
        <f>ROUND(VALUE(SUBSTITUTE(実質収支比率等に係る経年分析!I$47,"▲","-")),2)</f>
        <v>47.82</v>
      </c>
      <c r="F20" s="161">
        <f>ROUND(VALUE(SUBSTITUTE(実質収支比率等に係る経年分析!J$47,"▲","-")),2)</f>
        <v>60.13</v>
      </c>
    </row>
    <row r="21" spans="1:11" x14ac:dyDescent="0.15">
      <c r="A21" s="161" t="s">
        <v>56</v>
      </c>
      <c r="B21" s="161">
        <f>IF(ISNUMBER(VALUE(SUBSTITUTE(実質収支比率等に係る経年分析!F$49,"▲","-"))),ROUND(VALUE(SUBSTITUTE(実質収支比率等に係る経年分析!F$49,"▲","-")),2),NA())</f>
        <v>2.06</v>
      </c>
      <c r="C21" s="161">
        <f>IF(ISNUMBER(VALUE(SUBSTITUTE(実質収支比率等に係る経年分析!G$49,"▲","-"))),ROUND(VALUE(SUBSTITUTE(実質収支比率等に係る経年分析!G$49,"▲","-")),2),NA())</f>
        <v>3.25</v>
      </c>
      <c r="D21" s="161">
        <f>IF(ISNUMBER(VALUE(SUBSTITUTE(実質収支比率等に係る経年分析!H$49,"▲","-"))),ROUND(VALUE(SUBSTITUTE(実質収支比率等に係る経年分析!H$49,"▲","-")),2),NA())</f>
        <v>10.15</v>
      </c>
      <c r="E21" s="161">
        <f>IF(ISNUMBER(VALUE(SUBSTITUTE(実質収支比率等に係る経年分析!I$49,"▲","-"))),ROUND(VALUE(SUBSTITUTE(実質収支比率等に係る経年分析!I$49,"▲","-")),2),NA())</f>
        <v>6.59</v>
      </c>
      <c r="F21" s="161">
        <f>IF(ISNUMBER(VALUE(SUBSTITUTE(実質収支比率等に係る経年分析!J$49,"▲","-"))),ROUND(VALUE(SUBSTITUTE(実質収支比率等に係る経年分析!J$49,"▲","-")),2),NA())</f>
        <v>21.85</v>
      </c>
    </row>
    <row r="24" spans="1:11" x14ac:dyDescent="0.15">
      <c r="A24" s="135" t="s">
        <v>57</v>
      </c>
    </row>
    <row r="25" spans="1:11" x14ac:dyDescent="0.15">
      <c r="A25" s="162"/>
      <c r="B25" s="162" t="str">
        <f>連結実質赤字比率に係る赤字・黒字の構成分析!F$33</f>
        <v>H29</v>
      </c>
      <c r="C25" s="162"/>
      <c r="D25" s="162" t="str">
        <f>連結実質赤字比率に係る赤字・黒字の構成分析!G$33</f>
        <v>H30</v>
      </c>
      <c r="E25" s="162"/>
      <c r="F25" s="162" t="str">
        <f>連結実質赤字比率に係る赤字・黒字の構成分析!H$33</f>
        <v>R01</v>
      </c>
      <c r="G25" s="162"/>
      <c r="H25" s="162" t="str">
        <f>連結実質赤字比率に係る赤字・黒字の構成分析!I$33</f>
        <v>R02</v>
      </c>
      <c r="I25" s="162"/>
      <c r="J25" s="162" t="str">
        <f>連結実質赤字比率に係る赤字・黒字の構成分析!J$33</f>
        <v>R03</v>
      </c>
      <c r="K25" s="162"/>
    </row>
    <row r="26" spans="1:11" x14ac:dyDescent="0.15">
      <c r="A26" s="162"/>
      <c r="B26" s="162" t="s">
        <v>58</v>
      </c>
      <c r="C26" s="162" t="s">
        <v>59</v>
      </c>
      <c r="D26" s="162" t="s">
        <v>58</v>
      </c>
      <c r="E26" s="162" t="s">
        <v>59</v>
      </c>
      <c r="F26" s="162" t="s">
        <v>58</v>
      </c>
      <c r="G26" s="162" t="s">
        <v>59</v>
      </c>
      <c r="H26" s="162" t="s">
        <v>58</v>
      </c>
      <c r="I26" s="162" t="s">
        <v>59</v>
      </c>
      <c r="J26" s="162" t="s">
        <v>58</v>
      </c>
      <c r="K26" s="162" t="s">
        <v>59</v>
      </c>
    </row>
    <row r="27" spans="1:11" x14ac:dyDescent="0.15">
      <c r="A27" s="162" t="str">
        <f>IF(連結実質赤字比率に係る赤字・黒字の構成分析!C$43="",NA(),連結実質赤字比率に係る赤字・黒字の構成分析!C$43)</f>
        <v>その他会計（黒字）</v>
      </c>
      <c r="B27" s="162" t="e">
        <f>IF(ROUND(VALUE(SUBSTITUTE(連結実質赤字比率に係る赤字・黒字の構成分析!F$43,"▲", "-")), 2) &lt; 0, ABS(ROUND(VALUE(SUBSTITUTE(連結実質赤字比率に係る赤字・黒字の構成分析!F$43,"▲", "-")), 2)), NA())</f>
        <v>#VALUE!</v>
      </c>
      <c r="C27" s="162" t="e">
        <f>IF(ROUND(VALUE(SUBSTITUTE(連結実質赤字比率に係る赤字・黒字の構成分析!F$43,"▲", "-")), 2) &gt;= 0, ABS(ROUND(VALUE(SUBSTITUTE(連結実質赤字比率に係る赤字・黒字の構成分析!F$43,"▲", "-")), 2)), NA())</f>
        <v>#VALUE!</v>
      </c>
      <c r="D27" s="162" t="e">
        <f>IF(ROUND(VALUE(SUBSTITUTE(連結実質赤字比率に係る赤字・黒字の構成分析!G$43,"▲", "-")), 2) &lt; 0, ABS(ROUND(VALUE(SUBSTITUTE(連結実質赤字比率に係る赤字・黒字の構成分析!G$43,"▲", "-")), 2)), NA())</f>
        <v>#VALUE!</v>
      </c>
      <c r="E27" s="162" t="e">
        <f>IF(ROUND(VALUE(SUBSTITUTE(連結実質赤字比率に係る赤字・黒字の構成分析!G$43,"▲", "-")), 2) &gt;= 0, ABS(ROUND(VALUE(SUBSTITUTE(連結実質赤字比率に係る赤字・黒字の構成分析!G$43,"▲", "-")), 2)), NA())</f>
        <v>#VALUE!</v>
      </c>
      <c r="F27" s="162" t="e">
        <f>IF(ROUND(VALUE(SUBSTITUTE(連結実質赤字比率に係る赤字・黒字の構成分析!H$43,"▲", "-")), 2) &lt; 0, ABS(ROUND(VALUE(SUBSTITUTE(連結実質赤字比率に係る赤字・黒字の構成分析!H$43,"▲", "-")), 2)), NA())</f>
        <v>#VALUE!</v>
      </c>
      <c r="G27" s="162" t="e">
        <f>IF(ROUND(VALUE(SUBSTITUTE(連結実質赤字比率に係る赤字・黒字の構成分析!H$43,"▲", "-")), 2) &gt;= 0, ABS(ROUND(VALUE(SUBSTITUTE(連結実質赤字比率に係る赤字・黒字の構成分析!H$43,"▲", "-")), 2)), NA())</f>
        <v>#VALUE!</v>
      </c>
      <c r="H27" s="162" t="e">
        <f>IF(ROUND(VALUE(SUBSTITUTE(連結実質赤字比率に係る赤字・黒字の構成分析!I$43,"▲", "-")), 2) &lt; 0, ABS(ROUND(VALUE(SUBSTITUTE(連結実質赤字比率に係る赤字・黒字の構成分析!I$43,"▲", "-")), 2)), NA())</f>
        <v>#VALUE!</v>
      </c>
      <c r="I27" s="162" t="e">
        <f>IF(ROUND(VALUE(SUBSTITUTE(連結実質赤字比率に係る赤字・黒字の構成分析!I$43,"▲", "-")), 2) &gt;= 0, ABS(ROUND(VALUE(SUBSTITUTE(連結実質赤字比率に係る赤字・黒字の構成分析!I$43,"▲", "-")), 2)), NA())</f>
        <v>#VALUE!</v>
      </c>
      <c r="J27" s="162" t="e">
        <f>IF(ROUND(VALUE(SUBSTITUTE(連結実質赤字比率に係る赤字・黒字の構成分析!J$43,"▲", "-")), 2) &lt; 0, ABS(ROUND(VALUE(SUBSTITUTE(連結実質赤字比率に係る赤字・黒字の構成分析!J$43,"▲", "-")), 2)), NA())</f>
        <v>#VALUE!</v>
      </c>
      <c r="K27" s="162" t="e">
        <f>IF(ROUND(VALUE(SUBSTITUTE(連結実質赤字比率に係る赤字・黒字の構成分析!J$43,"▲", "-")), 2) &gt;= 0, ABS(ROUND(VALUE(SUBSTITUTE(連結実質赤字比率に係る赤字・黒字の構成分析!J$43,"▲", "-")), 2)), NA())</f>
        <v>#VALUE!</v>
      </c>
    </row>
    <row r="28" spans="1:11" x14ac:dyDescent="0.15">
      <c r="A28" s="162" t="str">
        <f>IF(連結実質赤字比率に係る赤字・黒字の構成分析!C$42="",NA(),連結実質赤字比率に係る赤字・黒字の構成分析!C$42)</f>
        <v>その他会計（赤字）</v>
      </c>
      <c r="B28" s="162" t="e">
        <f>IF(ROUND(VALUE(SUBSTITUTE(連結実質赤字比率に係る赤字・黒字の構成分析!F$42,"▲", "-")), 2) &lt; 0, ABS(ROUND(VALUE(SUBSTITUTE(連結実質赤字比率に係る赤字・黒字の構成分析!F$42,"▲", "-")), 2)), NA())</f>
        <v>#VALUE!</v>
      </c>
      <c r="C28" s="162" t="e">
        <f>IF(ROUND(VALUE(SUBSTITUTE(連結実質赤字比率に係る赤字・黒字の構成分析!F$42,"▲", "-")), 2) &gt;= 0, ABS(ROUND(VALUE(SUBSTITUTE(連結実質赤字比率に係る赤字・黒字の構成分析!F$42,"▲", "-")), 2)), NA())</f>
        <v>#VALUE!</v>
      </c>
      <c r="D28" s="162" t="e">
        <f>IF(ROUND(VALUE(SUBSTITUTE(連結実質赤字比率に係る赤字・黒字の構成分析!G$42,"▲", "-")), 2) &lt; 0, ABS(ROUND(VALUE(SUBSTITUTE(連結実質赤字比率に係る赤字・黒字の構成分析!G$42,"▲", "-")), 2)), NA())</f>
        <v>#VALUE!</v>
      </c>
      <c r="E28" s="162" t="e">
        <f>IF(ROUND(VALUE(SUBSTITUTE(連結実質赤字比率に係る赤字・黒字の構成分析!G$42,"▲", "-")), 2) &gt;= 0, ABS(ROUND(VALUE(SUBSTITUTE(連結実質赤字比率に係る赤字・黒字の構成分析!G$42,"▲", "-")), 2)), NA())</f>
        <v>#VALUE!</v>
      </c>
      <c r="F28" s="162" t="e">
        <f>IF(ROUND(VALUE(SUBSTITUTE(連結実質赤字比率に係る赤字・黒字の構成分析!H$42,"▲", "-")), 2) &lt; 0, ABS(ROUND(VALUE(SUBSTITUTE(連結実質赤字比率に係る赤字・黒字の構成分析!H$42,"▲", "-")), 2)), NA())</f>
        <v>#VALUE!</v>
      </c>
      <c r="G28" s="162" t="e">
        <f>IF(ROUND(VALUE(SUBSTITUTE(連結実質赤字比率に係る赤字・黒字の構成分析!H$42,"▲", "-")), 2) &gt;= 0, ABS(ROUND(VALUE(SUBSTITUTE(連結実質赤字比率に係る赤字・黒字の構成分析!H$42,"▲", "-")), 2)), NA())</f>
        <v>#VALUE!</v>
      </c>
      <c r="H28" s="162" t="e">
        <f>IF(ROUND(VALUE(SUBSTITUTE(連結実質赤字比率に係る赤字・黒字の構成分析!I$42,"▲", "-")), 2) &lt; 0, ABS(ROUND(VALUE(SUBSTITUTE(連結実質赤字比率に係る赤字・黒字の構成分析!I$42,"▲", "-")), 2)), NA())</f>
        <v>#VALUE!</v>
      </c>
      <c r="I28" s="162" t="e">
        <f>IF(ROUND(VALUE(SUBSTITUTE(連結実質赤字比率に係る赤字・黒字の構成分析!I$42,"▲", "-")), 2) &gt;= 0, ABS(ROUND(VALUE(SUBSTITUTE(連結実質赤字比率に係る赤字・黒字の構成分析!I$42,"▲", "-")), 2)), NA())</f>
        <v>#VALUE!</v>
      </c>
      <c r="J28" s="162" t="e">
        <f>IF(ROUND(VALUE(SUBSTITUTE(連結実質赤字比率に係る赤字・黒字の構成分析!J$42,"▲", "-")), 2) &lt; 0, ABS(ROUND(VALUE(SUBSTITUTE(連結実質赤字比率に係る赤字・黒字の構成分析!J$42,"▲", "-")), 2)), NA())</f>
        <v>#VALUE!</v>
      </c>
      <c r="K28" s="162" t="e">
        <f>IF(ROUND(VALUE(SUBSTITUTE(連結実質赤字比率に係る赤字・黒字の構成分析!J$42,"▲", "-")), 2) &gt;= 0, ABS(ROUND(VALUE(SUBSTITUTE(連結実質赤字比率に係る赤字・黒字の構成分析!J$42,"▲", "-")), 2)), NA())</f>
        <v>#VALUE!</v>
      </c>
    </row>
    <row r="29" spans="1:11" x14ac:dyDescent="0.15">
      <c r="A29" s="162" t="e">
        <f>IF(連結実質赤字比率に係る赤字・黒字の構成分析!C$41="",NA(),連結実質赤字比率に係る赤字・黒字の構成分析!C$41)</f>
        <v>#N/A</v>
      </c>
      <c r="B29" s="162" t="e">
        <f>IF(ROUND(VALUE(SUBSTITUTE(連結実質赤字比率に係る赤字・黒字の構成分析!F$41,"▲", "-")), 2) &lt; 0, ABS(ROUND(VALUE(SUBSTITUTE(連結実質赤字比率に係る赤字・黒字の構成分析!F$41,"▲", "-")), 2)), NA())</f>
        <v>#VALUE!</v>
      </c>
      <c r="C29" s="162" t="e">
        <f>IF(ROUND(VALUE(SUBSTITUTE(連結実質赤字比率に係る赤字・黒字の構成分析!F$41,"▲", "-")), 2) &gt;= 0, ABS(ROUND(VALUE(SUBSTITUTE(連結実質赤字比率に係る赤字・黒字の構成分析!F$41,"▲", "-")), 2)), NA())</f>
        <v>#VALUE!</v>
      </c>
      <c r="D29" s="162" t="e">
        <f>IF(ROUND(VALUE(SUBSTITUTE(連結実質赤字比率に係る赤字・黒字の構成分析!G$41,"▲", "-")), 2) &lt; 0, ABS(ROUND(VALUE(SUBSTITUTE(連結実質赤字比率に係る赤字・黒字の構成分析!G$41,"▲", "-")), 2)), NA())</f>
        <v>#VALUE!</v>
      </c>
      <c r="E29" s="162" t="e">
        <f>IF(ROUND(VALUE(SUBSTITUTE(連結実質赤字比率に係る赤字・黒字の構成分析!G$41,"▲", "-")), 2) &gt;= 0, ABS(ROUND(VALUE(SUBSTITUTE(連結実質赤字比率に係る赤字・黒字の構成分析!G$41,"▲", "-")), 2)), NA())</f>
        <v>#VALUE!</v>
      </c>
      <c r="F29" s="162" t="e">
        <f>IF(ROUND(VALUE(SUBSTITUTE(連結実質赤字比率に係る赤字・黒字の構成分析!H$41,"▲", "-")), 2) &lt; 0, ABS(ROUND(VALUE(SUBSTITUTE(連結実質赤字比率に係る赤字・黒字の構成分析!H$41,"▲", "-")), 2)), NA())</f>
        <v>#VALUE!</v>
      </c>
      <c r="G29" s="162" t="e">
        <f>IF(ROUND(VALUE(SUBSTITUTE(連結実質赤字比率に係る赤字・黒字の構成分析!H$41,"▲", "-")), 2) &gt;= 0, ABS(ROUND(VALUE(SUBSTITUTE(連結実質赤字比率に係る赤字・黒字の構成分析!H$41,"▲", "-")), 2)), NA())</f>
        <v>#VALUE!</v>
      </c>
      <c r="H29" s="162" t="e">
        <f>IF(ROUND(VALUE(SUBSTITUTE(連結実質赤字比率に係る赤字・黒字の構成分析!I$41,"▲", "-")), 2) &lt; 0, ABS(ROUND(VALUE(SUBSTITUTE(連結実質赤字比率に係る赤字・黒字の構成分析!I$41,"▲", "-")), 2)), NA())</f>
        <v>#VALUE!</v>
      </c>
      <c r="I29" s="162" t="e">
        <f>IF(ROUND(VALUE(SUBSTITUTE(連結実質赤字比率に係る赤字・黒字の構成分析!I$41,"▲", "-")), 2) &gt;= 0, ABS(ROUND(VALUE(SUBSTITUTE(連結実質赤字比率に係る赤字・黒字の構成分析!I$41,"▲", "-")), 2)), NA())</f>
        <v>#VALUE!</v>
      </c>
      <c r="J29" s="162" t="e">
        <f>IF(ROUND(VALUE(SUBSTITUTE(連結実質赤字比率に係る赤字・黒字の構成分析!J$41,"▲", "-")), 2) &lt; 0, ABS(ROUND(VALUE(SUBSTITUTE(連結実質赤字比率に係る赤字・黒字の構成分析!J$41,"▲", "-")), 2)), NA())</f>
        <v>#VALUE!</v>
      </c>
      <c r="K29" s="162" t="e">
        <f>IF(ROUND(VALUE(SUBSTITUTE(連結実質赤字比率に係る赤字・黒字の構成分析!J$41,"▲", "-")), 2) &gt;= 0, ABS(ROUND(VALUE(SUBSTITUTE(連結実質赤字比率に係る赤字・黒字の構成分析!J$41,"▲", "-")), 2)), NA())</f>
        <v>#VALUE!</v>
      </c>
    </row>
    <row r="30" spans="1:11" x14ac:dyDescent="0.15">
      <c r="A30" s="162" t="e">
        <f>IF(連結実質赤字比率に係る赤字・黒字の構成分析!C$40="",NA(),連結実質赤字比率に係る赤字・黒字の構成分析!C$40)</f>
        <v>#N/A</v>
      </c>
      <c r="B30" s="162" t="e">
        <f>IF(ROUND(VALUE(SUBSTITUTE(連結実質赤字比率に係る赤字・黒字の構成分析!F$40,"▲", "-")), 2) &lt; 0, ABS(ROUND(VALUE(SUBSTITUTE(連結実質赤字比率に係る赤字・黒字の構成分析!F$40,"▲", "-")), 2)), NA())</f>
        <v>#VALUE!</v>
      </c>
      <c r="C30" s="162" t="e">
        <f>IF(ROUND(VALUE(SUBSTITUTE(連結実質赤字比率に係る赤字・黒字の構成分析!F$40,"▲", "-")), 2) &gt;= 0, ABS(ROUND(VALUE(SUBSTITUTE(連結実質赤字比率に係る赤字・黒字の構成分析!F$40,"▲", "-")), 2)), NA())</f>
        <v>#VALUE!</v>
      </c>
      <c r="D30" s="162" t="e">
        <f>IF(ROUND(VALUE(SUBSTITUTE(連結実質赤字比率に係る赤字・黒字の構成分析!G$40,"▲", "-")), 2) &lt; 0, ABS(ROUND(VALUE(SUBSTITUTE(連結実質赤字比率に係る赤字・黒字の構成分析!G$40,"▲", "-")), 2)), NA())</f>
        <v>#VALUE!</v>
      </c>
      <c r="E30" s="162" t="e">
        <f>IF(ROUND(VALUE(SUBSTITUTE(連結実質赤字比率に係る赤字・黒字の構成分析!G$40,"▲", "-")), 2) &gt;= 0, ABS(ROUND(VALUE(SUBSTITUTE(連結実質赤字比率に係る赤字・黒字の構成分析!G$40,"▲", "-")), 2)), NA())</f>
        <v>#VALUE!</v>
      </c>
      <c r="F30" s="162" t="e">
        <f>IF(ROUND(VALUE(SUBSTITUTE(連結実質赤字比率に係る赤字・黒字の構成分析!H$40,"▲", "-")), 2) &lt; 0, ABS(ROUND(VALUE(SUBSTITUTE(連結実質赤字比率に係る赤字・黒字の構成分析!H$40,"▲", "-")), 2)), NA())</f>
        <v>#VALUE!</v>
      </c>
      <c r="G30" s="162" t="e">
        <f>IF(ROUND(VALUE(SUBSTITUTE(連結実質赤字比率に係る赤字・黒字の構成分析!H$40,"▲", "-")), 2) &gt;= 0, ABS(ROUND(VALUE(SUBSTITUTE(連結実質赤字比率に係る赤字・黒字の構成分析!H$40,"▲", "-")), 2)), NA())</f>
        <v>#VALUE!</v>
      </c>
      <c r="H30" s="162" t="e">
        <f>IF(ROUND(VALUE(SUBSTITUTE(連結実質赤字比率に係る赤字・黒字の構成分析!I$40,"▲", "-")), 2) &lt; 0, ABS(ROUND(VALUE(SUBSTITUTE(連結実質赤字比率に係る赤字・黒字の構成分析!I$40,"▲", "-")), 2)), NA())</f>
        <v>#VALUE!</v>
      </c>
      <c r="I30" s="162" t="e">
        <f>IF(ROUND(VALUE(SUBSTITUTE(連結実質赤字比率に係る赤字・黒字の構成分析!I$40,"▲", "-")), 2) &gt;= 0, ABS(ROUND(VALUE(SUBSTITUTE(連結実質赤字比率に係る赤字・黒字の構成分析!I$40,"▲", "-")), 2)), NA())</f>
        <v>#VALUE!</v>
      </c>
      <c r="J30" s="162" t="e">
        <f>IF(ROUND(VALUE(SUBSTITUTE(連結実質赤字比率に係る赤字・黒字の構成分析!J$40,"▲", "-")), 2) &lt; 0, ABS(ROUND(VALUE(SUBSTITUTE(連結実質赤字比率に係る赤字・黒字の構成分析!J$40,"▲", "-")), 2)), NA())</f>
        <v>#VALUE!</v>
      </c>
      <c r="K30" s="162" t="e">
        <f>IF(ROUND(VALUE(SUBSTITUTE(連結実質赤字比率に係る赤字・黒字の構成分析!J$40,"▲", "-")), 2) &gt;= 0, ABS(ROUND(VALUE(SUBSTITUTE(連結実質赤字比率に係る赤字・黒字の構成分析!J$40,"▲", "-")), 2)), NA())</f>
        <v>#VALUE!</v>
      </c>
    </row>
    <row r="31" spans="1:11" x14ac:dyDescent="0.15">
      <c r="A31" s="162" t="str">
        <f>IF(連結実質赤字比率に係る赤字・黒字の構成分析!C$39="",NA(),連結実質赤字比率に係る赤字・黒字の構成分析!C$39)</f>
        <v>後期高齢者医療特別会計</v>
      </c>
      <c r="B31" s="162" t="e">
        <f>IF(ROUND(VALUE(SUBSTITUTE(連結実質赤字比率に係る赤字・黒字の構成分析!F$39,"▲", "-")), 2) &lt; 0, ABS(ROUND(VALUE(SUBSTITUTE(連結実質赤字比率に係る赤字・黒字の構成分析!F$39,"▲", "-")), 2)), NA())</f>
        <v>#N/A</v>
      </c>
      <c r="C31" s="162">
        <f>IF(ROUND(VALUE(SUBSTITUTE(連結実質赤字比率に係る赤字・黒字の構成分析!F$39,"▲", "-")), 2) &gt;= 0, ABS(ROUND(VALUE(SUBSTITUTE(連結実質赤字比率に係る赤字・黒字の構成分析!F$39,"▲", "-")), 2)), NA())</f>
        <v>0</v>
      </c>
      <c r="D31" s="162" t="e">
        <f>IF(ROUND(VALUE(SUBSTITUTE(連結実質赤字比率に係る赤字・黒字の構成分析!G$39,"▲", "-")), 2) &lt; 0, ABS(ROUND(VALUE(SUBSTITUTE(連結実質赤字比率に係る赤字・黒字の構成分析!G$39,"▲", "-")), 2)), NA())</f>
        <v>#N/A</v>
      </c>
      <c r="E31" s="162">
        <f>IF(ROUND(VALUE(SUBSTITUTE(連結実質赤字比率に係る赤字・黒字の構成分析!G$39,"▲", "-")), 2) &gt;= 0, ABS(ROUND(VALUE(SUBSTITUTE(連結実質赤字比率に係る赤字・黒字の構成分析!G$39,"▲", "-")), 2)), NA())</f>
        <v>0</v>
      </c>
      <c r="F31" s="162" t="e">
        <f>IF(ROUND(VALUE(SUBSTITUTE(連結実質赤字比率に係る赤字・黒字の構成分析!H$39,"▲", "-")), 2) &lt; 0, ABS(ROUND(VALUE(SUBSTITUTE(連結実質赤字比率に係る赤字・黒字の構成分析!H$39,"▲", "-")), 2)), NA())</f>
        <v>#N/A</v>
      </c>
      <c r="G31" s="162">
        <f>IF(ROUND(VALUE(SUBSTITUTE(連結実質赤字比率に係る赤字・黒字の構成分析!H$39,"▲", "-")), 2) &gt;= 0, ABS(ROUND(VALUE(SUBSTITUTE(連結実質赤字比率に係る赤字・黒字の構成分析!H$39,"▲", "-")), 2)), NA())</f>
        <v>0</v>
      </c>
      <c r="H31" s="162" t="e">
        <f>IF(ROUND(VALUE(SUBSTITUTE(連結実質赤字比率に係る赤字・黒字の構成分析!I$39,"▲", "-")), 2) &lt; 0, ABS(ROUND(VALUE(SUBSTITUTE(連結実質赤字比率に係る赤字・黒字の構成分析!I$39,"▲", "-")), 2)), NA())</f>
        <v>#N/A</v>
      </c>
      <c r="I31" s="162">
        <f>IF(ROUND(VALUE(SUBSTITUTE(連結実質赤字比率に係る赤字・黒字の構成分析!I$39,"▲", "-")), 2) &gt;= 0, ABS(ROUND(VALUE(SUBSTITUTE(連結実質赤字比率に係る赤字・黒字の構成分析!I$39,"▲", "-")), 2)), NA())</f>
        <v>0</v>
      </c>
      <c r="J31" s="162" t="e">
        <f>IF(ROUND(VALUE(SUBSTITUTE(連結実質赤字比率に係る赤字・黒字の構成分析!J$39,"▲", "-")), 2) &lt; 0, ABS(ROUND(VALUE(SUBSTITUTE(連結実質赤字比率に係る赤字・黒字の構成分析!J$39,"▲", "-")), 2)), NA())</f>
        <v>#N/A</v>
      </c>
      <c r="K31" s="162">
        <f>IF(ROUND(VALUE(SUBSTITUTE(連結実質赤字比率に係る赤字・黒字の構成分析!J$39,"▲", "-")), 2) &gt;= 0, ABS(ROUND(VALUE(SUBSTITUTE(連結実質赤字比率に係る赤字・黒字の構成分析!J$39,"▲", "-")), 2)), NA())</f>
        <v>0</v>
      </c>
    </row>
    <row r="32" spans="1:11" x14ac:dyDescent="0.15">
      <c r="A32" s="162" t="str">
        <f>IF(連結実質赤字比率に係る赤字・黒字の構成分析!C$38="",NA(),連結実質赤字比率に係る赤字・黒字の構成分析!C$38)</f>
        <v>介護保険事業特別会計</v>
      </c>
      <c r="B32" s="162" t="e">
        <f>IF(ROUND(VALUE(SUBSTITUTE(連結実質赤字比率に係る赤字・黒字の構成分析!F$38,"▲", "-")), 2) &lt; 0, ABS(ROUND(VALUE(SUBSTITUTE(連結実質赤字比率に係る赤字・黒字の構成分析!F$38,"▲", "-")), 2)), NA())</f>
        <v>#N/A</v>
      </c>
      <c r="C32" s="162">
        <f>IF(ROUND(VALUE(SUBSTITUTE(連結実質赤字比率に係る赤字・黒字の構成分析!F$38,"▲", "-")), 2) &gt;= 0, ABS(ROUND(VALUE(SUBSTITUTE(連結実質赤字比率に係る赤字・黒字の構成分析!F$38,"▲", "-")), 2)), NA())</f>
        <v>0.83</v>
      </c>
      <c r="D32" s="162" t="e">
        <f>IF(ROUND(VALUE(SUBSTITUTE(連結実質赤字比率に係る赤字・黒字の構成分析!G$38,"▲", "-")), 2) &lt; 0, ABS(ROUND(VALUE(SUBSTITUTE(連結実質赤字比率に係る赤字・黒字の構成分析!G$38,"▲", "-")), 2)), NA())</f>
        <v>#N/A</v>
      </c>
      <c r="E32" s="162">
        <f>IF(ROUND(VALUE(SUBSTITUTE(連結実質赤字比率に係る赤字・黒字の構成分析!G$38,"▲", "-")), 2) &gt;= 0, ABS(ROUND(VALUE(SUBSTITUTE(連結実質赤字比率に係る赤字・黒字の構成分析!G$38,"▲", "-")), 2)), NA())</f>
        <v>0.94</v>
      </c>
      <c r="F32" s="162" t="e">
        <f>IF(ROUND(VALUE(SUBSTITUTE(連結実質赤字比率に係る赤字・黒字の構成分析!H$38,"▲", "-")), 2) &lt; 0, ABS(ROUND(VALUE(SUBSTITUTE(連結実質赤字比率に係る赤字・黒字の構成分析!H$38,"▲", "-")), 2)), NA())</f>
        <v>#N/A</v>
      </c>
      <c r="G32" s="162">
        <f>IF(ROUND(VALUE(SUBSTITUTE(連結実質赤字比率に係る赤字・黒字の構成分析!H$38,"▲", "-")), 2) &gt;= 0, ABS(ROUND(VALUE(SUBSTITUTE(連結実質赤字比率に係る赤字・黒字の構成分析!H$38,"▲", "-")), 2)), NA())</f>
        <v>0.62</v>
      </c>
      <c r="H32" s="162" t="e">
        <f>IF(ROUND(VALUE(SUBSTITUTE(連結実質赤字比率に係る赤字・黒字の構成分析!I$38,"▲", "-")), 2) &lt; 0, ABS(ROUND(VALUE(SUBSTITUTE(連結実質赤字比率に係る赤字・黒字の構成分析!I$38,"▲", "-")), 2)), NA())</f>
        <v>#N/A</v>
      </c>
      <c r="I32" s="162">
        <f>IF(ROUND(VALUE(SUBSTITUTE(連結実質赤字比率に係る赤字・黒字の構成分析!I$38,"▲", "-")), 2) &gt;= 0, ABS(ROUND(VALUE(SUBSTITUTE(連結実質赤字比率に係る赤字・黒字の構成分析!I$38,"▲", "-")), 2)), NA())</f>
        <v>0.01</v>
      </c>
      <c r="J32" s="162" t="e">
        <f>IF(ROUND(VALUE(SUBSTITUTE(連結実質赤字比率に係る赤字・黒字の構成分析!J$38,"▲", "-")), 2) &lt; 0, ABS(ROUND(VALUE(SUBSTITUTE(連結実質赤字比率に係る赤字・黒字の構成分析!J$38,"▲", "-")), 2)), NA())</f>
        <v>#N/A</v>
      </c>
      <c r="K32" s="162">
        <f>IF(ROUND(VALUE(SUBSTITUTE(連結実質赤字比率に係る赤字・黒字の構成分析!J$38,"▲", "-")), 2) &gt;= 0, ABS(ROUND(VALUE(SUBSTITUTE(連結実質赤字比率に係る赤字・黒字の構成分析!J$38,"▲", "-")), 2)), NA())</f>
        <v>0</v>
      </c>
    </row>
    <row r="33" spans="1:16" x14ac:dyDescent="0.15">
      <c r="A33" s="162" t="str">
        <f>IF(連結実質赤字比率に係る赤字・黒字の構成分析!C$37="",NA(),連結実質赤字比率に係る赤字・黒字の構成分析!C$37)</f>
        <v>国民健康保険特別会計事業勘定</v>
      </c>
      <c r="B33" s="162" t="e">
        <f>IF(ROUND(VALUE(SUBSTITUTE(連結実質赤字比率に係る赤字・黒字の構成分析!F$37,"▲", "-")), 2) &lt; 0, ABS(ROUND(VALUE(SUBSTITUTE(連結実質赤字比率に係る赤字・黒字の構成分析!F$37,"▲", "-")), 2)), NA())</f>
        <v>#N/A</v>
      </c>
      <c r="C33" s="162">
        <f>IF(ROUND(VALUE(SUBSTITUTE(連結実質赤字比率に係る赤字・黒字の構成分析!F$37,"▲", "-")), 2) &gt;= 0, ABS(ROUND(VALUE(SUBSTITUTE(連結実質赤字比率に係る赤字・黒字の構成分析!F$37,"▲", "-")), 2)), NA())</f>
        <v>0.4</v>
      </c>
      <c r="D33" s="162" t="e">
        <f>IF(ROUND(VALUE(SUBSTITUTE(連結実質赤字比率に係る赤字・黒字の構成分析!G$37,"▲", "-")), 2) &lt; 0, ABS(ROUND(VALUE(SUBSTITUTE(連結実質赤字比率に係る赤字・黒字の構成分析!G$37,"▲", "-")), 2)), NA())</f>
        <v>#N/A</v>
      </c>
      <c r="E33" s="162">
        <f>IF(ROUND(VALUE(SUBSTITUTE(連結実質赤字比率に係る赤字・黒字の構成分析!G$37,"▲", "-")), 2) &gt;= 0, ABS(ROUND(VALUE(SUBSTITUTE(連結実質赤字比率に係る赤字・黒字の構成分析!G$37,"▲", "-")), 2)), NA())</f>
        <v>0.1</v>
      </c>
      <c r="F33" s="162" t="e">
        <f>IF(ROUND(VALUE(SUBSTITUTE(連結実質赤字比率に係る赤字・黒字の構成分析!H$37,"▲", "-")), 2) &lt; 0, ABS(ROUND(VALUE(SUBSTITUTE(連結実質赤字比率に係る赤字・黒字の構成分析!H$37,"▲", "-")), 2)), NA())</f>
        <v>#N/A</v>
      </c>
      <c r="G33" s="162">
        <f>IF(ROUND(VALUE(SUBSTITUTE(連結実質赤字比率に係る赤字・黒字の構成分析!H$37,"▲", "-")), 2) &gt;= 0, ABS(ROUND(VALUE(SUBSTITUTE(連結実質赤字比率に係る赤字・黒字の構成分析!H$37,"▲", "-")), 2)), NA())</f>
        <v>0.13</v>
      </c>
      <c r="H33" s="162" t="e">
        <f>IF(ROUND(VALUE(SUBSTITUTE(連結実質赤字比率に係る赤字・黒字の構成分析!I$37,"▲", "-")), 2) &lt; 0, ABS(ROUND(VALUE(SUBSTITUTE(連結実質赤字比率に係る赤字・黒字の構成分析!I$37,"▲", "-")), 2)), NA())</f>
        <v>#N/A</v>
      </c>
      <c r="I33" s="162">
        <f>IF(ROUND(VALUE(SUBSTITUTE(連結実質赤字比率に係る赤字・黒字の構成分析!I$37,"▲", "-")), 2) &gt;= 0, ABS(ROUND(VALUE(SUBSTITUTE(連結実質赤字比率に係る赤字・黒字の構成分析!I$37,"▲", "-")), 2)), NA())</f>
        <v>0.02</v>
      </c>
      <c r="J33" s="162" t="e">
        <f>IF(ROUND(VALUE(SUBSTITUTE(連結実質赤字比率に係る赤字・黒字の構成分析!J$37,"▲", "-")), 2) &lt; 0, ABS(ROUND(VALUE(SUBSTITUTE(連結実質赤字比率に係る赤字・黒字の構成分析!J$37,"▲", "-")), 2)), NA())</f>
        <v>#N/A</v>
      </c>
      <c r="K33" s="162">
        <f>IF(ROUND(VALUE(SUBSTITUTE(連結実質赤字比率に係る赤字・黒字の構成分析!J$37,"▲", "-")), 2) &gt;= 0, ABS(ROUND(VALUE(SUBSTITUTE(連結実質赤字比率に係る赤字・黒字の構成分析!J$37,"▲", "-")), 2)), NA())</f>
        <v>0</v>
      </c>
    </row>
    <row r="34" spans="1:16" x14ac:dyDescent="0.15">
      <c r="A34" s="162" t="str">
        <f>IF(連結実質赤字比率に係る赤字・黒字の構成分析!C$36="",NA(),連結実質赤字比率に係る赤字・黒字の構成分析!C$36)</f>
        <v>国民健康保険特別会計施設勘定</v>
      </c>
      <c r="B34" s="162" t="e">
        <f>IF(ROUND(VALUE(SUBSTITUTE(連結実質赤字比率に係る赤字・黒字の構成分析!F$36,"▲", "-")), 2) &lt; 0, ABS(ROUND(VALUE(SUBSTITUTE(連結実質赤字比率に係る赤字・黒字の構成分析!F$36,"▲", "-")), 2)), NA())</f>
        <v>#N/A</v>
      </c>
      <c r="C34" s="162">
        <f>IF(ROUND(VALUE(SUBSTITUTE(連結実質赤字比率に係る赤字・黒字の構成分析!F$36,"▲", "-")), 2) &gt;= 0, ABS(ROUND(VALUE(SUBSTITUTE(連結実質赤字比率に係る赤字・黒字の構成分析!F$36,"▲", "-")), 2)), NA())</f>
        <v>0.85</v>
      </c>
      <c r="D34" s="162" t="e">
        <f>IF(ROUND(VALUE(SUBSTITUTE(連結実質赤字比率に係る赤字・黒字の構成分析!G$36,"▲", "-")), 2) &lt; 0, ABS(ROUND(VALUE(SUBSTITUTE(連結実質赤字比率に係る赤字・黒字の構成分析!G$36,"▲", "-")), 2)), NA())</f>
        <v>#N/A</v>
      </c>
      <c r="E34" s="162">
        <f>IF(ROUND(VALUE(SUBSTITUTE(連結実質赤字比率に係る赤字・黒字の構成分析!G$36,"▲", "-")), 2) &gt;= 0, ABS(ROUND(VALUE(SUBSTITUTE(連結実質赤字比率に係る赤字・黒字の構成分析!G$36,"▲", "-")), 2)), NA())</f>
        <v>0.82</v>
      </c>
      <c r="F34" s="162" t="e">
        <f>IF(ROUND(VALUE(SUBSTITUTE(連結実質赤字比率に係る赤字・黒字の構成分析!H$36,"▲", "-")), 2) &lt; 0, ABS(ROUND(VALUE(SUBSTITUTE(連結実質赤字比率に係る赤字・黒字の構成分析!H$36,"▲", "-")), 2)), NA())</f>
        <v>#N/A</v>
      </c>
      <c r="G34" s="162">
        <f>IF(ROUND(VALUE(SUBSTITUTE(連結実質赤字比率に係る赤字・黒字の構成分析!H$36,"▲", "-")), 2) &gt;= 0, ABS(ROUND(VALUE(SUBSTITUTE(連結実質赤字比率に係る赤字・黒字の構成分析!H$36,"▲", "-")), 2)), NA())</f>
        <v>0.66</v>
      </c>
      <c r="H34" s="162" t="e">
        <f>IF(ROUND(VALUE(SUBSTITUTE(連結実質赤字比率に係る赤字・黒字の構成分析!I$36,"▲", "-")), 2) &lt; 0, ABS(ROUND(VALUE(SUBSTITUTE(連結実質赤字比率に係る赤字・黒字の構成分析!I$36,"▲", "-")), 2)), NA())</f>
        <v>#N/A</v>
      </c>
      <c r="I34" s="162">
        <f>IF(ROUND(VALUE(SUBSTITUTE(連結実質赤字比率に係る赤字・黒字の構成分析!I$36,"▲", "-")), 2) &gt;= 0, ABS(ROUND(VALUE(SUBSTITUTE(連結実質赤字比率に係る赤字・黒字の構成分析!I$36,"▲", "-")), 2)), NA())</f>
        <v>0.46</v>
      </c>
      <c r="J34" s="162" t="e">
        <f>IF(ROUND(VALUE(SUBSTITUTE(連結実質赤字比率に係る赤字・黒字の構成分析!J$36,"▲", "-")), 2) &lt; 0, ABS(ROUND(VALUE(SUBSTITUTE(連結実質赤字比率に係る赤字・黒字の構成分析!J$36,"▲", "-")), 2)), NA())</f>
        <v>#N/A</v>
      </c>
      <c r="K34" s="162">
        <f>IF(ROUND(VALUE(SUBSTITUTE(連結実質赤字比率に係る赤字・黒字の構成分析!J$36,"▲", "-")), 2) &gt;= 0, ABS(ROUND(VALUE(SUBSTITUTE(連結実質赤字比率に係る赤字・黒字の構成分析!J$36,"▲", "-")), 2)), NA())</f>
        <v>0.59</v>
      </c>
    </row>
    <row r="35" spans="1:16" x14ac:dyDescent="0.15">
      <c r="A35" s="162" t="str">
        <f>IF(連結実質赤字比率に係る赤字・黒字の構成分析!C$35="",NA(),連結実質赤字比率に係る赤字・黒字の構成分析!C$35)</f>
        <v>簡易水道特別会計</v>
      </c>
      <c r="B35" s="162" t="e">
        <f>IF(ROUND(VALUE(SUBSTITUTE(連結実質赤字比率に係る赤字・黒字の構成分析!F$35,"▲", "-")), 2) &lt; 0, ABS(ROUND(VALUE(SUBSTITUTE(連結実質赤字比率に係る赤字・黒字の構成分析!F$35,"▲", "-")), 2)), NA())</f>
        <v>#N/A</v>
      </c>
      <c r="C35" s="162">
        <f>IF(ROUND(VALUE(SUBSTITUTE(連結実質赤字比率に係る赤字・黒字の構成分析!F$35,"▲", "-")), 2) &gt;= 0, ABS(ROUND(VALUE(SUBSTITUTE(連結実質赤字比率に係る赤字・黒字の構成分析!F$35,"▲", "-")), 2)), NA())</f>
        <v>1.1499999999999999</v>
      </c>
      <c r="D35" s="162" t="e">
        <f>IF(ROUND(VALUE(SUBSTITUTE(連結実質赤字比率に係る赤字・黒字の構成分析!G$35,"▲", "-")), 2) &lt; 0, ABS(ROUND(VALUE(SUBSTITUTE(連結実質赤字比率に係る赤字・黒字の構成分析!G$35,"▲", "-")), 2)), NA())</f>
        <v>#N/A</v>
      </c>
      <c r="E35" s="162">
        <f>IF(ROUND(VALUE(SUBSTITUTE(連結実質赤字比率に係る赤字・黒字の構成分析!G$35,"▲", "-")), 2) &gt;= 0, ABS(ROUND(VALUE(SUBSTITUTE(連結実質赤字比率に係る赤字・黒字の構成分析!G$35,"▲", "-")), 2)), NA())</f>
        <v>1.33</v>
      </c>
      <c r="F35" s="162" t="e">
        <f>IF(ROUND(VALUE(SUBSTITUTE(連結実質赤字比率に係る赤字・黒字の構成分析!H$35,"▲", "-")), 2) &lt; 0, ABS(ROUND(VALUE(SUBSTITUTE(連結実質赤字比率に係る赤字・黒字の構成分析!H$35,"▲", "-")), 2)), NA())</f>
        <v>#N/A</v>
      </c>
      <c r="G35" s="162">
        <f>IF(ROUND(VALUE(SUBSTITUTE(連結実質赤字比率に係る赤字・黒字の構成分析!H$35,"▲", "-")), 2) &gt;= 0, ABS(ROUND(VALUE(SUBSTITUTE(連結実質赤字比率に係る赤字・黒字の構成分析!H$35,"▲", "-")), 2)), NA())</f>
        <v>0.81</v>
      </c>
      <c r="H35" s="162" t="e">
        <f>IF(ROUND(VALUE(SUBSTITUTE(連結実質赤字比率に係る赤字・黒字の構成分析!I$35,"▲", "-")), 2) &lt; 0, ABS(ROUND(VALUE(SUBSTITUTE(連結実質赤字比率に係る赤字・黒字の構成分析!I$35,"▲", "-")), 2)), NA())</f>
        <v>#N/A</v>
      </c>
      <c r="I35" s="162">
        <f>IF(ROUND(VALUE(SUBSTITUTE(連結実質赤字比率に係る赤字・黒字の構成分析!I$35,"▲", "-")), 2) &gt;= 0, ABS(ROUND(VALUE(SUBSTITUTE(連結実質赤字比率に係る赤字・黒字の構成分析!I$35,"▲", "-")), 2)), NA())</f>
        <v>0.84</v>
      </c>
      <c r="J35" s="162" t="e">
        <f>IF(ROUND(VALUE(SUBSTITUTE(連結実質赤字比率に係る赤字・黒字の構成分析!J$35,"▲", "-")), 2) &lt; 0, ABS(ROUND(VALUE(SUBSTITUTE(連結実質赤字比率に係る赤字・黒字の構成分析!J$35,"▲", "-")), 2)), NA())</f>
        <v>#N/A</v>
      </c>
      <c r="K35" s="162">
        <f>IF(ROUND(VALUE(SUBSTITUTE(連結実質赤字比率に係る赤字・黒字の構成分析!J$35,"▲", "-")), 2) &gt;= 0, ABS(ROUND(VALUE(SUBSTITUTE(連結実質赤字比率に係る赤字・黒字の構成分析!J$35,"▲", "-")), 2)), NA())</f>
        <v>0.8</v>
      </c>
    </row>
    <row r="36" spans="1:16" x14ac:dyDescent="0.15">
      <c r="A36" s="162" t="str">
        <f>IF(連結実質赤字比率に係る赤字・黒字の構成分析!C$34="",NA(),連結実質赤字比率に係る赤字・黒字の構成分析!C$34)</f>
        <v>一般会計</v>
      </c>
      <c r="B36" s="162" t="e">
        <f>IF(ROUND(VALUE(SUBSTITUTE(連結実質赤字比率に係る赤字・黒字の構成分析!F$34,"▲", "-")), 2) &lt; 0, ABS(ROUND(VALUE(SUBSTITUTE(連結実質赤字比率に係る赤字・黒字の構成分析!F$34,"▲", "-")), 2)), NA())</f>
        <v>#N/A</v>
      </c>
      <c r="C36" s="162">
        <f>IF(ROUND(VALUE(SUBSTITUTE(連結実質赤字比率に係る赤字・黒字の構成分析!F$34,"▲", "-")), 2) &gt;= 0, ABS(ROUND(VALUE(SUBSTITUTE(連結実質赤字比率に係る赤字・黒字の構成分析!F$34,"▲", "-")), 2)), NA())</f>
        <v>15.36</v>
      </c>
      <c r="D36" s="162" t="e">
        <f>IF(ROUND(VALUE(SUBSTITUTE(連結実質赤字比率に係る赤字・黒字の構成分析!G$34,"▲", "-")), 2) &lt; 0, ABS(ROUND(VALUE(SUBSTITUTE(連結実質赤字比率に係る赤字・黒字の構成分析!G$34,"▲", "-")), 2)), NA())</f>
        <v>#N/A</v>
      </c>
      <c r="E36" s="162">
        <f>IF(ROUND(VALUE(SUBSTITUTE(連結実質赤字比率に係る赤字・黒字の構成分析!G$34,"▲", "-")), 2) &gt;= 0, ABS(ROUND(VALUE(SUBSTITUTE(連結実質赤字比率に係る赤字・黒字の構成分析!G$34,"▲", "-")), 2)), NA())</f>
        <v>17.41</v>
      </c>
      <c r="F36" s="162" t="e">
        <f>IF(ROUND(VALUE(SUBSTITUTE(連結実質赤字比率に係る赤字・黒字の構成分析!H$34,"▲", "-")), 2) &lt; 0, ABS(ROUND(VALUE(SUBSTITUTE(連結実質赤字比率に係る赤字・黒字の構成分析!H$34,"▲", "-")), 2)), NA())</f>
        <v>#N/A</v>
      </c>
      <c r="G36" s="162">
        <f>IF(ROUND(VALUE(SUBSTITUTE(連結実質赤字比率に係る赤字・黒字の構成分析!H$34,"▲", "-")), 2) &gt;= 0, ABS(ROUND(VALUE(SUBSTITUTE(連結実質赤字比率に係る赤字・黒字の構成分析!H$34,"▲", "-")), 2)), NA())</f>
        <v>13.86</v>
      </c>
      <c r="H36" s="162" t="e">
        <f>IF(ROUND(VALUE(SUBSTITUTE(連結実質赤字比率に係る赤字・黒字の構成分析!I$34,"▲", "-")), 2) &lt; 0, ABS(ROUND(VALUE(SUBSTITUTE(連結実質赤字比率に係る赤字・黒字の構成分析!I$34,"▲", "-")), 2)), NA())</f>
        <v>#N/A</v>
      </c>
      <c r="I36" s="162">
        <f>IF(ROUND(VALUE(SUBSTITUTE(連結実質赤字比率に係る赤字・黒字の構成分析!I$34,"▲", "-")), 2) &gt;= 0, ABS(ROUND(VALUE(SUBSTITUTE(連結実質赤字比率に係る赤字・黒字の構成分析!I$34,"▲", "-")), 2)), NA())</f>
        <v>12.42</v>
      </c>
      <c r="J36" s="162" t="e">
        <f>IF(ROUND(VALUE(SUBSTITUTE(連結実質赤字比率に係る赤字・黒字の構成分析!J$34,"▲", "-")), 2) &lt; 0, ABS(ROUND(VALUE(SUBSTITUTE(連結実質赤字比率に係る赤字・黒字の構成分析!J$34,"▲", "-")), 2)), NA())</f>
        <v>#N/A</v>
      </c>
      <c r="K36" s="162">
        <f>IF(ROUND(VALUE(SUBSTITUTE(連結実質赤字比率に係る赤字・黒字の構成分析!J$34,"▲", "-")), 2) &gt;= 0, ABS(ROUND(VALUE(SUBSTITUTE(連結実質赤字比率に係る赤字・黒字の構成分析!J$34,"▲", "-")), 2)), NA())</f>
        <v>13.61</v>
      </c>
    </row>
    <row r="39" spans="1:16" x14ac:dyDescent="0.15">
      <c r="A39" s="135" t="s">
        <v>60</v>
      </c>
    </row>
    <row r="40" spans="1:16" x14ac:dyDescent="0.15">
      <c r="A40" s="163"/>
      <c r="B40" s="163" t="str">
        <f>'実質公債費比率（分子）の構造'!K$44</f>
        <v>H29</v>
      </c>
      <c r="C40" s="163"/>
      <c r="D40" s="163"/>
      <c r="E40" s="163" t="str">
        <f>'実質公債費比率（分子）の構造'!L$44</f>
        <v>H30</v>
      </c>
      <c r="F40" s="163"/>
      <c r="G40" s="163"/>
      <c r="H40" s="163" t="str">
        <f>'実質公債費比率（分子）の構造'!M$44</f>
        <v>R01</v>
      </c>
      <c r="I40" s="163"/>
      <c r="J40" s="163"/>
      <c r="K40" s="163" t="str">
        <f>'実質公債費比率（分子）の構造'!N$44</f>
        <v>R02</v>
      </c>
      <c r="L40" s="163"/>
      <c r="M40" s="163"/>
      <c r="N40" s="163" t="str">
        <f>'実質公債費比率（分子）の構造'!O$44</f>
        <v>R03</v>
      </c>
      <c r="O40" s="163"/>
      <c r="P40" s="163"/>
    </row>
    <row r="41" spans="1:16" x14ac:dyDescent="0.15">
      <c r="A41" s="163"/>
      <c r="B41" s="163" t="s">
        <v>61</v>
      </c>
      <c r="C41" s="163"/>
      <c r="D41" s="163" t="s">
        <v>62</v>
      </c>
      <c r="E41" s="163" t="s">
        <v>61</v>
      </c>
      <c r="F41" s="163"/>
      <c r="G41" s="163" t="s">
        <v>62</v>
      </c>
      <c r="H41" s="163" t="s">
        <v>61</v>
      </c>
      <c r="I41" s="163"/>
      <c r="J41" s="163" t="s">
        <v>62</v>
      </c>
      <c r="K41" s="163" t="s">
        <v>61</v>
      </c>
      <c r="L41" s="163"/>
      <c r="M41" s="163" t="s">
        <v>62</v>
      </c>
      <c r="N41" s="163" t="s">
        <v>61</v>
      </c>
      <c r="O41" s="163"/>
      <c r="P41" s="163" t="s">
        <v>62</v>
      </c>
    </row>
    <row r="42" spans="1:16" x14ac:dyDescent="0.15">
      <c r="A42" s="163" t="s">
        <v>63</v>
      </c>
      <c r="B42" s="163"/>
      <c r="C42" s="163"/>
      <c r="D42" s="163">
        <f>'実質公債費比率（分子）の構造'!K$52</f>
        <v>272</v>
      </c>
      <c r="E42" s="163"/>
      <c r="F42" s="163"/>
      <c r="G42" s="163">
        <f>'実質公債費比率（分子）の構造'!L$52</f>
        <v>263</v>
      </c>
      <c r="H42" s="163"/>
      <c r="I42" s="163"/>
      <c r="J42" s="163">
        <f>'実質公債費比率（分子）の構造'!M$52</f>
        <v>252</v>
      </c>
      <c r="K42" s="163"/>
      <c r="L42" s="163"/>
      <c r="M42" s="163">
        <f>'実質公債費比率（分子）の構造'!N$52</f>
        <v>257</v>
      </c>
      <c r="N42" s="163"/>
      <c r="O42" s="163"/>
      <c r="P42" s="163">
        <f>'実質公債費比率（分子）の構造'!O$52</f>
        <v>254</v>
      </c>
    </row>
    <row r="43" spans="1:16" x14ac:dyDescent="0.15">
      <c r="A43" s="163" t="s">
        <v>64</v>
      </c>
      <c r="B43" s="163">
        <f>'実質公債費比率（分子）の構造'!K$51</f>
        <v>0</v>
      </c>
      <c r="C43" s="163"/>
      <c r="D43" s="163"/>
      <c r="E43" s="163">
        <f>'実質公債費比率（分子）の構造'!L$51</f>
        <v>0</v>
      </c>
      <c r="F43" s="163"/>
      <c r="G43" s="163"/>
      <c r="H43" s="163">
        <f>'実質公債費比率（分子）の構造'!M$51</f>
        <v>0</v>
      </c>
      <c r="I43" s="163"/>
      <c r="J43" s="163"/>
      <c r="K43" s="163">
        <f>'実質公債費比率（分子）の構造'!N$51</f>
        <v>0</v>
      </c>
      <c r="L43" s="163"/>
      <c r="M43" s="163"/>
      <c r="N43" s="163">
        <f>'実質公債費比率（分子）の構造'!O$51</f>
        <v>0</v>
      </c>
      <c r="O43" s="163"/>
      <c r="P43" s="163"/>
    </row>
    <row r="44" spans="1:16" x14ac:dyDescent="0.15">
      <c r="A44" s="163" t="s">
        <v>65</v>
      </c>
      <c r="B44" s="163" t="str">
        <f>'実質公債費比率（分子）の構造'!K$50</f>
        <v>-</v>
      </c>
      <c r="C44" s="163"/>
      <c r="D44" s="163"/>
      <c r="E44" s="163" t="str">
        <f>'実質公債費比率（分子）の構造'!L$50</f>
        <v>-</v>
      </c>
      <c r="F44" s="163"/>
      <c r="G44" s="163"/>
      <c r="H44" s="163" t="str">
        <f>'実質公債費比率（分子）の構造'!M$50</f>
        <v>-</v>
      </c>
      <c r="I44" s="163"/>
      <c r="J44" s="163"/>
      <c r="K44" s="163" t="str">
        <f>'実質公債費比率（分子）の構造'!N$50</f>
        <v>-</v>
      </c>
      <c r="L44" s="163"/>
      <c r="M44" s="163"/>
      <c r="N44" s="163" t="str">
        <f>'実質公債費比率（分子）の構造'!O$50</f>
        <v>-</v>
      </c>
      <c r="O44" s="163"/>
      <c r="P44" s="163"/>
    </row>
    <row r="45" spans="1:16" x14ac:dyDescent="0.15">
      <c r="A45" s="163" t="s">
        <v>66</v>
      </c>
      <c r="B45" s="163">
        <f>'実質公債費比率（分子）の構造'!K$49</f>
        <v>3</v>
      </c>
      <c r="C45" s="163"/>
      <c r="D45" s="163"/>
      <c r="E45" s="163">
        <f>'実質公債費比率（分子）の構造'!L$49</f>
        <v>1</v>
      </c>
      <c r="F45" s="163"/>
      <c r="G45" s="163"/>
      <c r="H45" s="163">
        <f>'実質公債費比率（分子）の構造'!M$49</f>
        <v>1</v>
      </c>
      <c r="I45" s="163"/>
      <c r="J45" s="163"/>
      <c r="K45" s="163">
        <f>'実質公債費比率（分子）の構造'!N$49</f>
        <v>4</v>
      </c>
      <c r="L45" s="163"/>
      <c r="M45" s="163"/>
      <c r="N45" s="163">
        <f>'実質公債費比率（分子）の構造'!O$49</f>
        <v>5</v>
      </c>
      <c r="O45" s="163"/>
      <c r="P45" s="163"/>
    </row>
    <row r="46" spans="1:16" x14ac:dyDescent="0.15">
      <c r="A46" s="163" t="s">
        <v>67</v>
      </c>
      <c r="B46" s="163">
        <f>'実質公債費比率（分子）の構造'!K$48</f>
        <v>42</v>
      </c>
      <c r="C46" s="163"/>
      <c r="D46" s="163"/>
      <c r="E46" s="163">
        <f>'実質公債費比率（分子）の構造'!L$48</f>
        <v>54</v>
      </c>
      <c r="F46" s="163"/>
      <c r="G46" s="163"/>
      <c r="H46" s="163">
        <f>'実質公債費比率（分子）の構造'!M$48</f>
        <v>51</v>
      </c>
      <c r="I46" s="163"/>
      <c r="J46" s="163"/>
      <c r="K46" s="163">
        <f>'実質公債費比率（分子）の構造'!N$48</f>
        <v>50</v>
      </c>
      <c r="L46" s="163"/>
      <c r="M46" s="163"/>
      <c r="N46" s="163">
        <f>'実質公債費比率（分子）の構造'!O$48</f>
        <v>53</v>
      </c>
      <c r="O46" s="163"/>
      <c r="P46" s="163"/>
    </row>
    <row r="47" spans="1:16" x14ac:dyDescent="0.15">
      <c r="A47" s="163" t="s">
        <v>68</v>
      </c>
      <c r="B47" s="163" t="str">
        <f>'実質公債費比率（分子）の構造'!K$47</f>
        <v>-</v>
      </c>
      <c r="C47" s="163"/>
      <c r="D47" s="163"/>
      <c r="E47" s="163" t="str">
        <f>'実質公債費比率（分子）の構造'!L$47</f>
        <v>-</v>
      </c>
      <c r="F47" s="163"/>
      <c r="G47" s="163"/>
      <c r="H47" s="163" t="str">
        <f>'実質公債費比率（分子）の構造'!M$47</f>
        <v>-</v>
      </c>
      <c r="I47" s="163"/>
      <c r="J47" s="163"/>
      <c r="K47" s="163" t="str">
        <f>'実質公債費比率（分子）の構造'!N$47</f>
        <v>-</v>
      </c>
      <c r="L47" s="163"/>
      <c r="M47" s="163"/>
      <c r="N47" s="163" t="str">
        <f>'実質公債費比率（分子）の構造'!O$47</f>
        <v>-</v>
      </c>
      <c r="O47" s="163"/>
      <c r="P47" s="163"/>
    </row>
    <row r="48" spans="1:16" x14ac:dyDescent="0.15">
      <c r="A48" s="163" t="s">
        <v>69</v>
      </c>
      <c r="B48" s="163" t="str">
        <f>'実質公債費比率（分子）の構造'!K$46</f>
        <v>-</v>
      </c>
      <c r="C48" s="163"/>
      <c r="D48" s="163"/>
      <c r="E48" s="163" t="str">
        <f>'実質公債費比率（分子）の構造'!L$46</f>
        <v>-</v>
      </c>
      <c r="F48" s="163"/>
      <c r="G48" s="163"/>
      <c r="H48" s="163" t="str">
        <f>'実質公債費比率（分子）の構造'!M$46</f>
        <v>-</v>
      </c>
      <c r="I48" s="163"/>
      <c r="J48" s="163"/>
      <c r="K48" s="163" t="str">
        <f>'実質公債費比率（分子）の構造'!N$46</f>
        <v>-</v>
      </c>
      <c r="L48" s="163"/>
      <c r="M48" s="163"/>
      <c r="N48" s="163" t="str">
        <f>'実質公債費比率（分子）の構造'!O$46</f>
        <v>-</v>
      </c>
      <c r="O48" s="163"/>
      <c r="P48" s="163"/>
    </row>
    <row r="49" spans="1:16" x14ac:dyDescent="0.15">
      <c r="A49" s="163" t="s">
        <v>70</v>
      </c>
      <c r="B49" s="163">
        <f>'実質公債費比率（分子）の構造'!K$45</f>
        <v>302</v>
      </c>
      <c r="C49" s="163"/>
      <c r="D49" s="163"/>
      <c r="E49" s="163">
        <f>'実質公債費比率（分子）の構造'!L$45</f>
        <v>296</v>
      </c>
      <c r="F49" s="163"/>
      <c r="G49" s="163"/>
      <c r="H49" s="163">
        <f>'実質公債費比率（分子）の構造'!M$45</f>
        <v>276</v>
      </c>
      <c r="I49" s="163"/>
      <c r="J49" s="163"/>
      <c r="K49" s="163">
        <f>'実質公債費比率（分子）の構造'!N$45</f>
        <v>281</v>
      </c>
      <c r="L49" s="163"/>
      <c r="M49" s="163"/>
      <c r="N49" s="163">
        <f>'実質公債費比率（分子）の構造'!O$45</f>
        <v>275</v>
      </c>
      <c r="O49" s="163"/>
      <c r="P49" s="163"/>
    </row>
    <row r="50" spans="1:16" x14ac:dyDescent="0.15">
      <c r="A50" s="163" t="s">
        <v>71</v>
      </c>
      <c r="B50" s="163" t="e">
        <f>NA()</f>
        <v>#N/A</v>
      </c>
      <c r="C50" s="163">
        <f>IF(ISNUMBER('実質公債費比率（分子）の構造'!K$53),'実質公債費比率（分子）の構造'!K$53,NA())</f>
        <v>75</v>
      </c>
      <c r="D50" s="163" t="e">
        <f>NA()</f>
        <v>#N/A</v>
      </c>
      <c r="E50" s="163" t="e">
        <f>NA()</f>
        <v>#N/A</v>
      </c>
      <c r="F50" s="163">
        <f>IF(ISNUMBER('実質公債費比率（分子）の構造'!L$53),'実質公債費比率（分子）の構造'!L$53,NA())</f>
        <v>88</v>
      </c>
      <c r="G50" s="163" t="e">
        <f>NA()</f>
        <v>#N/A</v>
      </c>
      <c r="H50" s="163" t="e">
        <f>NA()</f>
        <v>#N/A</v>
      </c>
      <c r="I50" s="163">
        <f>IF(ISNUMBER('実質公債費比率（分子）の構造'!M$53),'実質公債費比率（分子）の構造'!M$53,NA())</f>
        <v>76</v>
      </c>
      <c r="J50" s="163" t="e">
        <f>NA()</f>
        <v>#N/A</v>
      </c>
      <c r="K50" s="163" t="e">
        <f>NA()</f>
        <v>#N/A</v>
      </c>
      <c r="L50" s="163">
        <f>IF(ISNUMBER('実質公債費比率（分子）の構造'!N$53),'実質公債費比率（分子）の構造'!N$53,NA())</f>
        <v>78</v>
      </c>
      <c r="M50" s="163" t="e">
        <f>NA()</f>
        <v>#N/A</v>
      </c>
      <c r="N50" s="163" t="e">
        <f>NA()</f>
        <v>#N/A</v>
      </c>
      <c r="O50" s="163">
        <f>IF(ISNUMBER('実質公債費比率（分子）の構造'!O$53),'実質公債費比率（分子）の構造'!O$53,NA())</f>
        <v>79</v>
      </c>
      <c r="P50" s="163" t="e">
        <f>NA()</f>
        <v>#N/A</v>
      </c>
    </row>
    <row r="53" spans="1:16" x14ac:dyDescent="0.15">
      <c r="A53" s="135" t="s">
        <v>72</v>
      </c>
    </row>
    <row r="54" spans="1:16" x14ac:dyDescent="0.15">
      <c r="A54" s="162"/>
      <c r="B54" s="162" t="str">
        <f>'将来負担比率（分子）の構造'!I$40</f>
        <v>H29</v>
      </c>
      <c r="C54" s="162"/>
      <c r="D54" s="162"/>
      <c r="E54" s="162" t="str">
        <f>'将来負担比率（分子）の構造'!J$40</f>
        <v>H30</v>
      </c>
      <c r="F54" s="162"/>
      <c r="G54" s="162"/>
      <c r="H54" s="162" t="str">
        <f>'将来負担比率（分子）の構造'!K$40</f>
        <v>R01</v>
      </c>
      <c r="I54" s="162"/>
      <c r="J54" s="162"/>
      <c r="K54" s="162" t="str">
        <f>'将来負担比率（分子）の構造'!L$40</f>
        <v>R02</v>
      </c>
      <c r="L54" s="162"/>
      <c r="M54" s="162"/>
      <c r="N54" s="162" t="str">
        <f>'将来負担比率（分子）の構造'!M$40</f>
        <v>R03</v>
      </c>
      <c r="O54" s="162"/>
      <c r="P54" s="162"/>
    </row>
    <row r="55" spans="1:16" x14ac:dyDescent="0.15">
      <c r="A55" s="162"/>
      <c r="B55" s="162" t="s">
        <v>73</v>
      </c>
      <c r="C55" s="162"/>
      <c r="D55" s="162" t="s">
        <v>74</v>
      </c>
      <c r="E55" s="162" t="s">
        <v>73</v>
      </c>
      <c r="F55" s="162"/>
      <c r="G55" s="162" t="s">
        <v>74</v>
      </c>
      <c r="H55" s="162" t="s">
        <v>73</v>
      </c>
      <c r="I55" s="162"/>
      <c r="J55" s="162" t="s">
        <v>74</v>
      </c>
      <c r="K55" s="162" t="s">
        <v>73</v>
      </c>
      <c r="L55" s="162"/>
      <c r="M55" s="162" t="s">
        <v>74</v>
      </c>
      <c r="N55" s="162" t="s">
        <v>73</v>
      </c>
      <c r="O55" s="162"/>
      <c r="P55" s="162" t="s">
        <v>74</v>
      </c>
    </row>
    <row r="56" spans="1:16" x14ac:dyDescent="0.15">
      <c r="A56" s="162" t="s">
        <v>43</v>
      </c>
      <c r="B56" s="162"/>
      <c r="C56" s="162"/>
      <c r="D56" s="162">
        <f>'将来負担比率（分子）の構造'!I$52</f>
        <v>2134</v>
      </c>
      <c r="E56" s="162"/>
      <c r="F56" s="162"/>
      <c r="G56" s="162">
        <f>'将来負担比率（分子）の構造'!J$52</f>
        <v>2041</v>
      </c>
      <c r="H56" s="162"/>
      <c r="I56" s="162"/>
      <c r="J56" s="162">
        <f>'将来負担比率（分子）の構造'!K$52</f>
        <v>2005</v>
      </c>
      <c r="K56" s="162"/>
      <c r="L56" s="162"/>
      <c r="M56" s="162">
        <f>'将来負担比率（分子）の構造'!L$52</f>
        <v>2074</v>
      </c>
      <c r="N56" s="162"/>
      <c r="O56" s="162"/>
      <c r="P56" s="162">
        <f>'将来負担比率（分子）の構造'!M$52</f>
        <v>2095</v>
      </c>
    </row>
    <row r="57" spans="1:16" x14ac:dyDescent="0.15">
      <c r="A57" s="162" t="s">
        <v>42</v>
      </c>
      <c r="B57" s="162"/>
      <c r="C57" s="162"/>
      <c r="D57" s="162">
        <f>'将来負担比率（分子）の構造'!I$51</f>
        <v>51</v>
      </c>
      <c r="E57" s="162"/>
      <c r="F57" s="162"/>
      <c r="G57" s="162">
        <f>'将来負担比率（分子）の構造'!J$51</f>
        <v>95</v>
      </c>
      <c r="H57" s="162"/>
      <c r="I57" s="162"/>
      <c r="J57" s="162">
        <f>'将来負担比率（分子）の構造'!K$51</f>
        <v>89</v>
      </c>
      <c r="K57" s="162"/>
      <c r="L57" s="162"/>
      <c r="M57" s="162">
        <f>'将来負担比率（分子）の構造'!L$51</f>
        <v>84</v>
      </c>
      <c r="N57" s="162"/>
      <c r="O57" s="162"/>
      <c r="P57" s="162">
        <f>'将来負担比率（分子）の構造'!M$51</f>
        <v>74</v>
      </c>
    </row>
    <row r="58" spans="1:16" x14ac:dyDescent="0.15">
      <c r="A58" s="162" t="s">
        <v>41</v>
      </c>
      <c r="B58" s="162"/>
      <c r="C58" s="162"/>
      <c r="D58" s="162">
        <f>'将来負担比率（分子）の構造'!I$50</f>
        <v>1644</v>
      </c>
      <c r="E58" s="162"/>
      <c r="F58" s="162"/>
      <c r="G58" s="162">
        <f>'将来負担比率（分子）の構造'!J$50</f>
        <v>1709</v>
      </c>
      <c r="H58" s="162"/>
      <c r="I58" s="162"/>
      <c r="J58" s="162">
        <f>'将来負担比率（分子）の構造'!K$50</f>
        <v>1810</v>
      </c>
      <c r="K58" s="162"/>
      <c r="L58" s="162"/>
      <c r="M58" s="162">
        <f>'将来負担比率（分子）の構造'!L$50</f>
        <v>1842</v>
      </c>
      <c r="N58" s="162"/>
      <c r="O58" s="162"/>
      <c r="P58" s="162">
        <f>'将来負担比率（分子）の構造'!M$50</f>
        <v>2130</v>
      </c>
    </row>
    <row r="59" spans="1:16" x14ac:dyDescent="0.15">
      <c r="A59" s="162" t="s">
        <v>39</v>
      </c>
      <c r="B59" s="162" t="str">
        <f>'将来負担比率（分子）の構造'!I$49</f>
        <v>-</v>
      </c>
      <c r="C59" s="162"/>
      <c r="D59" s="162"/>
      <c r="E59" s="162" t="str">
        <f>'将来負担比率（分子）の構造'!J$49</f>
        <v>-</v>
      </c>
      <c r="F59" s="162"/>
      <c r="G59" s="162"/>
      <c r="H59" s="162" t="str">
        <f>'将来負担比率（分子）の構造'!K$49</f>
        <v>-</v>
      </c>
      <c r="I59" s="162"/>
      <c r="J59" s="162"/>
      <c r="K59" s="162" t="str">
        <f>'将来負担比率（分子）の構造'!L$49</f>
        <v>-</v>
      </c>
      <c r="L59" s="162"/>
      <c r="M59" s="162"/>
      <c r="N59" s="162" t="str">
        <f>'将来負担比率（分子）の構造'!M$49</f>
        <v>-</v>
      </c>
      <c r="O59" s="162"/>
      <c r="P59" s="162"/>
    </row>
    <row r="60" spans="1:16" x14ac:dyDescent="0.15">
      <c r="A60" s="162" t="s">
        <v>38</v>
      </c>
      <c r="B60" s="162" t="str">
        <f>'将来負担比率（分子）の構造'!I$48</f>
        <v>-</v>
      </c>
      <c r="C60" s="162"/>
      <c r="D60" s="162"/>
      <c r="E60" s="162" t="str">
        <f>'将来負担比率（分子）の構造'!J$48</f>
        <v>-</v>
      </c>
      <c r="F60" s="162"/>
      <c r="G60" s="162"/>
      <c r="H60" s="162" t="str">
        <f>'将来負担比率（分子）の構造'!K$48</f>
        <v>-</v>
      </c>
      <c r="I60" s="162"/>
      <c r="J60" s="162"/>
      <c r="K60" s="162" t="str">
        <f>'将来負担比率（分子）の構造'!L$48</f>
        <v>-</v>
      </c>
      <c r="L60" s="162"/>
      <c r="M60" s="162"/>
      <c r="N60" s="162" t="str">
        <f>'将来負担比率（分子）の構造'!M$48</f>
        <v>-</v>
      </c>
      <c r="O60" s="162"/>
      <c r="P60" s="162"/>
    </row>
    <row r="61" spans="1:16" x14ac:dyDescent="0.15">
      <c r="A61" s="162" t="s">
        <v>36</v>
      </c>
      <c r="B61" s="162" t="str">
        <f>'将来負担比率（分子）の構造'!I$46</f>
        <v>-</v>
      </c>
      <c r="C61" s="162"/>
      <c r="D61" s="162"/>
      <c r="E61" s="162" t="str">
        <f>'将来負担比率（分子）の構造'!J$46</f>
        <v>-</v>
      </c>
      <c r="F61" s="162"/>
      <c r="G61" s="162"/>
      <c r="H61" s="162" t="str">
        <f>'将来負担比率（分子）の構造'!K$46</f>
        <v>-</v>
      </c>
      <c r="I61" s="162"/>
      <c r="J61" s="162"/>
      <c r="K61" s="162" t="str">
        <f>'将来負担比率（分子）の構造'!L$46</f>
        <v>-</v>
      </c>
      <c r="L61" s="162"/>
      <c r="M61" s="162"/>
      <c r="N61" s="162" t="str">
        <f>'将来負担比率（分子）の構造'!M$46</f>
        <v>-</v>
      </c>
      <c r="O61" s="162"/>
      <c r="P61" s="162"/>
    </row>
    <row r="62" spans="1:16" x14ac:dyDescent="0.15">
      <c r="A62" s="162" t="s">
        <v>35</v>
      </c>
      <c r="B62" s="162">
        <f>'将来負担比率（分子）の構造'!I$45</f>
        <v>371</v>
      </c>
      <c r="C62" s="162"/>
      <c r="D62" s="162"/>
      <c r="E62" s="162">
        <f>'将来負担比率（分子）の構造'!J$45</f>
        <v>341</v>
      </c>
      <c r="F62" s="162"/>
      <c r="G62" s="162"/>
      <c r="H62" s="162">
        <f>'将来負担比率（分子）の構造'!K$45</f>
        <v>331</v>
      </c>
      <c r="I62" s="162"/>
      <c r="J62" s="162"/>
      <c r="K62" s="162">
        <f>'将来負担比率（分子）の構造'!L$45</f>
        <v>394</v>
      </c>
      <c r="L62" s="162"/>
      <c r="M62" s="162"/>
      <c r="N62" s="162">
        <f>'将来負担比率（分子）の構造'!M$45</f>
        <v>368</v>
      </c>
      <c r="O62" s="162"/>
      <c r="P62" s="162"/>
    </row>
    <row r="63" spans="1:16" x14ac:dyDescent="0.15">
      <c r="A63" s="162" t="s">
        <v>34</v>
      </c>
      <c r="B63" s="162">
        <f>'将来負担比率（分子）の構造'!I$44</f>
        <v>20</v>
      </c>
      <c r="C63" s="162"/>
      <c r="D63" s="162"/>
      <c r="E63" s="162">
        <f>'将来負担比率（分子）の構造'!J$44</f>
        <v>49</v>
      </c>
      <c r="F63" s="162"/>
      <c r="G63" s="162"/>
      <c r="H63" s="162">
        <f>'将来負担比率（分子）の構造'!K$44</f>
        <v>48</v>
      </c>
      <c r="I63" s="162"/>
      <c r="J63" s="162"/>
      <c r="K63" s="162">
        <f>'将来負担比率（分子）の構造'!L$44</f>
        <v>45</v>
      </c>
      <c r="L63" s="162"/>
      <c r="M63" s="162"/>
      <c r="N63" s="162">
        <f>'将来負担比率（分子）の構造'!M$44</f>
        <v>40</v>
      </c>
      <c r="O63" s="162"/>
      <c r="P63" s="162"/>
    </row>
    <row r="64" spans="1:16" x14ac:dyDescent="0.15">
      <c r="A64" s="162" t="s">
        <v>33</v>
      </c>
      <c r="B64" s="162">
        <f>'将来負担比率（分子）の構造'!I$43</f>
        <v>354</v>
      </c>
      <c r="C64" s="162"/>
      <c r="D64" s="162"/>
      <c r="E64" s="162">
        <f>'将来負担比率（分子）の構造'!J$43</f>
        <v>332</v>
      </c>
      <c r="F64" s="162"/>
      <c r="G64" s="162"/>
      <c r="H64" s="162">
        <f>'将来負担比率（分子）の構造'!K$43</f>
        <v>287</v>
      </c>
      <c r="I64" s="162"/>
      <c r="J64" s="162"/>
      <c r="K64" s="162">
        <f>'将来負担比率（分子）の構造'!L$43</f>
        <v>248</v>
      </c>
      <c r="L64" s="162"/>
      <c r="M64" s="162"/>
      <c r="N64" s="162">
        <f>'将来負担比率（分子）の構造'!M$43</f>
        <v>189</v>
      </c>
      <c r="O64" s="162"/>
      <c r="P64" s="162"/>
    </row>
    <row r="65" spans="1:16" x14ac:dyDescent="0.15">
      <c r="A65" s="162" t="s">
        <v>32</v>
      </c>
      <c r="B65" s="162" t="str">
        <f>'将来負担比率（分子）の構造'!I$42</f>
        <v>-</v>
      </c>
      <c r="C65" s="162"/>
      <c r="D65" s="162"/>
      <c r="E65" s="162" t="str">
        <f>'将来負担比率（分子）の構造'!J$42</f>
        <v>-</v>
      </c>
      <c r="F65" s="162"/>
      <c r="G65" s="162"/>
      <c r="H65" s="162" t="str">
        <f>'将来負担比率（分子）の構造'!K$42</f>
        <v>-</v>
      </c>
      <c r="I65" s="162"/>
      <c r="J65" s="162"/>
      <c r="K65" s="162" t="str">
        <f>'将来負担比率（分子）の構造'!L$42</f>
        <v>-</v>
      </c>
      <c r="L65" s="162"/>
      <c r="M65" s="162"/>
      <c r="N65" s="162" t="str">
        <f>'将来負担比率（分子）の構造'!M$42</f>
        <v>-</v>
      </c>
      <c r="O65" s="162"/>
      <c r="P65" s="162"/>
    </row>
    <row r="66" spans="1:16" x14ac:dyDescent="0.15">
      <c r="A66" s="162" t="s">
        <v>31</v>
      </c>
      <c r="B66" s="162">
        <f>'将来負担比率（分子）の構造'!I$41</f>
        <v>2548</v>
      </c>
      <c r="C66" s="162"/>
      <c r="D66" s="162"/>
      <c r="E66" s="162">
        <f>'将来負担比率（分子）の構造'!J$41</f>
        <v>2468</v>
      </c>
      <c r="F66" s="162"/>
      <c r="G66" s="162"/>
      <c r="H66" s="162">
        <f>'将来負担比率（分子）の構造'!K$41</f>
        <v>2459</v>
      </c>
      <c r="I66" s="162"/>
      <c r="J66" s="162"/>
      <c r="K66" s="162">
        <f>'将来負担比率（分子）の構造'!L$41</f>
        <v>2558</v>
      </c>
      <c r="L66" s="162"/>
      <c r="M66" s="162"/>
      <c r="N66" s="162">
        <f>'将来負担比率（分子）の構造'!M$41</f>
        <v>2512</v>
      </c>
      <c r="O66" s="162"/>
      <c r="P66" s="162"/>
    </row>
    <row r="67" spans="1:16" x14ac:dyDescent="0.15">
      <c r="A67" s="162" t="s">
        <v>75</v>
      </c>
      <c r="B67" s="162" t="e">
        <f>NA()</f>
        <v>#N/A</v>
      </c>
      <c r="C67" s="162">
        <f>IF(ISNUMBER('将来負担比率（分子）の構造'!I$53), IF('将来負担比率（分子）の構造'!I$53 &lt; 0, 0, '将来負担比率（分子）の構造'!I$53), NA())</f>
        <v>0</v>
      </c>
      <c r="D67" s="162" t="e">
        <f>NA()</f>
        <v>#N/A</v>
      </c>
      <c r="E67" s="162" t="e">
        <f>NA()</f>
        <v>#N/A</v>
      </c>
      <c r="F67" s="162">
        <f>IF(ISNUMBER('将来負担比率（分子）の構造'!J$53), IF('将来負担比率（分子）の構造'!J$53 &lt; 0, 0, '将来負担比率（分子）の構造'!J$53), NA())</f>
        <v>0</v>
      </c>
      <c r="G67" s="162" t="e">
        <f>NA()</f>
        <v>#N/A</v>
      </c>
      <c r="H67" s="162" t="e">
        <f>NA()</f>
        <v>#N/A</v>
      </c>
      <c r="I67" s="162">
        <f>IF(ISNUMBER('将来負担比率（分子）の構造'!K$53), IF('将来負担比率（分子）の構造'!K$53 &lt; 0, 0, '将来負担比率（分子）の構造'!K$53), NA())</f>
        <v>0</v>
      </c>
      <c r="J67" s="162" t="e">
        <f>NA()</f>
        <v>#N/A</v>
      </c>
      <c r="K67" s="162" t="e">
        <f>NA()</f>
        <v>#N/A</v>
      </c>
      <c r="L67" s="162">
        <f>IF(ISNUMBER('将来負担比率（分子）の構造'!L$53), IF('将来負担比率（分子）の構造'!L$53 &lt; 0, 0, '将来負担比率（分子）の構造'!L$53), NA())</f>
        <v>0</v>
      </c>
      <c r="M67" s="162" t="e">
        <f>NA()</f>
        <v>#N/A</v>
      </c>
      <c r="N67" s="162" t="e">
        <f>NA()</f>
        <v>#N/A</v>
      </c>
      <c r="O67" s="162">
        <f>IF(ISNUMBER('将来負担比率（分子）の構造'!M$53), IF('将来負担比率（分子）の構造'!M$53 &lt; 0, 0, '将来負担比率（分子）の構造'!M$53), NA())</f>
        <v>0</v>
      </c>
      <c r="P67" s="162" t="e">
        <f>NA()</f>
        <v>#N/A</v>
      </c>
    </row>
    <row r="70" spans="1:16" x14ac:dyDescent="0.15">
      <c r="A70" s="164" t="s">
        <v>76</v>
      </c>
      <c r="B70" s="164"/>
      <c r="C70" s="164"/>
      <c r="D70" s="164"/>
      <c r="E70" s="164"/>
      <c r="F70" s="164"/>
    </row>
    <row r="71" spans="1:16" x14ac:dyDescent="0.15">
      <c r="A71" s="165"/>
      <c r="B71" s="165" t="str">
        <f>基金残高に係る経年分析!F54</f>
        <v>R01</v>
      </c>
      <c r="C71" s="165" t="str">
        <f>基金残高に係る経年分析!G54</f>
        <v>R02</v>
      </c>
      <c r="D71" s="165" t="str">
        <f>基金残高に係る経年分析!H54</f>
        <v>R03</v>
      </c>
    </row>
    <row r="72" spans="1:16" x14ac:dyDescent="0.15">
      <c r="A72" s="165" t="s">
        <v>77</v>
      </c>
      <c r="B72" s="166">
        <f>基金残高に係る経年分析!F55</f>
        <v>542</v>
      </c>
      <c r="C72" s="166">
        <f>基金残高に係る経年分析!G55</f>
        <v>633</v>
      </c>
      <c r="D72" s="166">
        <f>基金残高に係る経年分析!H55</f>
        <v>886</v>
      </c>
    </row>
    <row r="73" spans="1:16" x14ac:dyDescent="0.15">
      <c r="A73" s="165" t="s">
        <v>78</v>
      </c>
      <c r="B73" s="166">
        <f>基金残高に係る経年分析!F56</f>
        <v>237</v>
      </c>
      <c r="C73" s="166">
        <f>基金残高に係る経年分析!G56</f>
        <v>237</v>
      </c>
      <c r="D73" s="166">
        <f>基金残高に係る経年分析!H56</f>
        <v>254</v>
      </c>
    </row>
    <row r="74" spans="1:16" x14ac:dyDescent="0.15">
      <c r="A74" s="165" t="s">
        <v>79</v>
      </c>
      <c r="B74" s="166">
        <f>基金残高に係る経年分析!F57</f>
        <v>853</v>
      </c>
      <c r="C74" s="166">
        <f>基金残高に係る経年分析!G57</f>
        <v>823</v>
      </c>
      <c r="D74" s="166">
        <f>基金残高に係る経年分析!H57</f>
        <v>842</v>
      </c>
    </row>
  </sheetData>
  <sheetProtection algorithmName="SHA-512" hashValue="f71dnHIHtIkS1lp4WRrUIgk4Bou8McAbEth6cd8Xpq6yHR5SNFyFSTEx5jSA5+2cPP6NWBnD1UbCzjZ2+QvwCQ==" saltValue="DNloVQ07WEXpvnZwBp/P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8589B-2C5B-40F8-9411-B86E7D47B068}">
  <sheetPr>
    <pageSetUpPr fitToPage="1"/>
  </sheetPr>
  <dimension ref="B1:EM50"/>
  <sheetViews>
    <sheetView showGridLines="0" workbookViewId="0"/>
  </sheetViews>
  <sheetFormatPr defaultColWidth="0" defaultRowHeight="11.25" customHeight="1" zeroHeight="1" x14ac:dyDescent="0.15"/>
  <cols>
    <col min="1" max="1" width="1.625" style="201" customWidth="1"/>
    <col min="2" max="2" width="2.375" style="201" customWidth="1"/>
    <col min="3" max="16" width="2.625" style="201" customWidth="1"/>
    <col min="17" max="17" width="2.375" style="201" customWidth="1"/>
    <col min="18" max="95" width="1.625" style="201" customWidth="1"/>
    <col min="96" max="133" width="1.625" style="207" customWidth="1"/>
    <col min="134" max="143" width="1.625" style="201" customWidth="1"/>
    <col min="144" max="16384" width="0" style="201" hidden="1"/>
  </cols>
  <sheetData>
    <row r="1" spans="2:143" ht="22.5" customHeight="1" thickBot="1" x14ac:dyDescent="0.2">
      <c r="B1" s="199"/>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608" t="s">
        <v>217</v>
      </c>
      <c r="DI1" s="609"/>
      <c r="DJ1" s="609"/>
      <c r="DK1" s="609"/>
      <c r="DL1" s="609"/>
      <c r="DM1" s="609"/>
      <c r="DN1" s="610"/>
      <c r="DO1" s="201"/>
      <c r="DP1" s="608" t="s">
        <v>218</v>
      </c>
      <c r="DQ1" s="609"/>
      <c r="DR1" s="609"/>
      <c r="DS1" s="609"/>
      <c r="DT1" s="609"/>
      <c r="DU1" s="609"/>
      <c r="DV1" s="609"/>
      <c r="DW1" s="609"/>
      <c r="DX1" s="609"/>
      <c r="DY1" s="609"/>
      <c r="DZ1" s="609"/>
      <c r="EA1" s="609"/>
      <c r="EB1" s="609"/>
      <c r="EC1" s="610"/>
      <c r="ED1" s="200"/>
      <c r="EE1" s="200"/>
      <c r="EF1" s="200"/>
      <c r="EG1" s="200"/>
      <c r="EH1" s="200"/>
      <c r="EI1" s="200"/>
      <c r="EJ1" s="200"/>
      <c r="EK1" s="200"/>
      <c r="EL1" s="200"/>
      <c r="EM1" s="200"/>
    </row>
    <row r="2" spans="2:143" ht="22.5" customHeight="1" x14ac:dyDescent="0.15">
      <c r="B2" s="202" t="s">
        <v>219</v>
      </c>
      <c r="R2" s="203"/>
      <c r="S2" s="203"/>
      <c r="T2" s="203"/>
      <c r="U2" s="203"/>
      <c r="V2" s="203"/>
      <c r="W2" s="203"/>
      <c r="X2" s="203"/>
      <c r="Y2" s="203"/>
      <c r="Z2" s="203"/>
      <c r="AA2" s="203"/>
      <c r="AB2" s="203"/>
      <c r="AC2" s="203"/>
      <c r="AE2" s="341"/>
      <c r="AF2" s="341"/>
      <c r="AG2" s="341"/>
      <c r="AH2" s="341"/>
      <c r="AI2" s="341"/>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x14ac:dyDescent="0.15">
      <c r="B3" s="611" t="s">
        <v>220</v>
      </c>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1" t="s">
        <v>221</v>
      </c>
      <c r="AQ3" s="612"/>
      <c r="AR3" s="612"/>
      <c r="AS3" s="612"/>
      <c r="AT3" s="612"/>
      <c r="AU3" s="612"/>
      <c r="AV3" s="612"/>
      <c r="AW3" s="612"/>
      <c r="AX3" s="612"/>
      <c r="AY3" s="612"/>
      <c r="AZ3" s="612"/>
      <c r="BA3" s="612"/>
      <c r="BB3" s="612"/>
      <c r="BC3" s="612"/>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3"/>
      <c r="CD3" s="611" t="s">
        <v>222</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11" t="s">
        <v>1</v>
      </c>
      <c r="C4" s="612"/>
      <c r="D4" s="612"/>
      <c r="E4" s="612"/>
      <c r="F4" s="612"/>
      <c r="G4" s="612"/>
      <c r="H4" s="612"/>
      <c r="I4" s="612"/>
      <c r="J4" s="612"/>
      <c r="K4" s="612"/>
      <c r="L4" s="612"/>
      <c r="M4" s="612"/>
      <c r="N4" s="612"/>
      <c r="O4" s="612"/>
      <c r="P4" s="612"/>
      <c r="Q4" s="613"/>
      <c r="R4" s="611" t="s">
        <v>223</v>
      </c>
      <c r="S4" s="612"/>
      <c r="T4" s="612"/>
      <c r="U4" s="612"/>
      <c r="V4" s="612"/>
      <c r="W4" s="612"/>
      <c r="X4" s="612"/>
      <c r="Y4" s="613"/>
      <c r="Z4" s="611" t="s">
        <v>224</v>
      </c>
      <c r="AA4" s="612"/>
      <c r="AB4" s="612"/>
      <c r="AC4" s="613"/>
      <c r="AD4" s="611" t="s">
        <v>225</v>
      </c>
      <c r="AE4" s="612"/>
      <c r="AF4" s="612"/>
      <c r="AG4" s="612"/>
      <c r="AH4" s="612"/>
      <c r="AI4" s="612"/>
      <c r="AJ4" s="612"/>
      <c r="AK4" s="613"/>
      <c r="AL4" s="611" t="s">
        <v>224</v>
      </c>
      <c r="AM4" s="612"/>
      <c r="AN4" s="612"/>
      <c r="AO4" s="613"/>
      <c r="AP4" s="614" t="s">
        <v>226</v>
      </c>
      <c r="AQ4" s="614"/>
      <c r="AR4" s="614"/>
      <c r="AS4" s="614"/>
      <c r="AT4" s="614"/>
      <c r="AU4" s="614"/>
      <c r="AV4" s="614"/>
      <c r="AW4" s="614"/>
      <c r="AX4" s="614"/>
      <c r="AY4" s="614"/>
      <c r="AZ4" s="614"/>
      <c r="BA4" s="614"/>
      <c r="BB4" s="614"/>
      <c r="BC4" s="614"/>
      <c r="BD4" s="614"/>
      <c r="BE4" s="614"/>
      <c r="BF4" s="614"/>
      <c r="BG4" s="614" t="s">
        <v>227</v>
      </c>
      <c r="BH4" s="614"/>
      <c r="BI4" s="614"/>
      <c r="BJ4" s="614"/>
      <c r="BK4" s="614"/>
      <c r="BL4" s="614"/>
      <c r="BM4" s="614"/>
      <c r="BN4" s="614"/>
      <c r="BO4" s="614" t="s">
        <v>224</v>
      </c>
      <c r="BP4" s="614"/>
      <c r="BQ4" s="614"/>
      <c r="BR4" s="614"/>
      <c r="BS4" s="614" t="s">
        <v>228</v>
      </c>
      <c r="BT4" s="614"/>
      <c r="BU4" s="614"/>
      <c r="BV4" s="614"/>
      <c r="BW4" s="614"/>
      <c r="BX4" s="614"/>
      <c r="BY4" s="614"/>
      <c r="BZ4" s="614"/>
      <c r="CA4" s="614"/>
      <c r="CB4" s="614"/>
      <c r="CD4" s="611" t="s">
        <v>229</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ht="11.25" customHeight="1" x14ac:dyDescent="0.15">
      <c r="B5" s="615" t="s">
        <v>230</v>
      </c>
      <c r="C5" s="616"/>
      <c r="D5" s="616"/>
      <c r="E5" s="616"/>
      <c r="F5" s="616"/>
      <c r="G5" s="616"/>
      <c r="H5" s="616"/>
      <c r="I5" s="616"/>
      <c r="J5" s="616"/>
      <c r="K5" s="616"/>
      <c r="L5" s="616"/>
      <c r="M5" s="616"/>
      <c r="N5" s="616"/>
      <c r="O5" s="616"/>
      <c r="P5" s="616"/>
      <c r="Q5" s="617"/>
      <c r="R5" s="618">
        <v>181066</v>
      </c>
      <c r="S5" s="619"/>
      <c r="T5" s="619"/>
      <c r="U5" s="619"/>
      <c r="V5" s="619"/>
      <c r="W5" s="619"/>
      <c r="X5" s="619"/>
      <c r="Y5" s="620"/>
      <c r="Z5" s="621">
        <v>6.7</v>
      </c>
      <c r="AA5" s="621"/>
      <c r="AB5" s="621"/>
      <c r="AC5" s="621"/>
      <c r="AD5" s="622">
        <v>181066</v>
      </c>
      <c r="AE5" s="622"/>
      <c r="AF5" s="622"/>
      <c r="AG5" s="622"/>
      <c r="AH5" s="622"/>
      <c r="AI5" s="622"/>
      <c r="AJ5" s="622"/>
      <c r="AK5" s="622"/>
      <c r="AL5" s="623">
        <v>12.5</v>
      </c>
      <c r="AM5" s="624"/>
      <c r="AN5" s="624"/>
      <c r="AO5" s="625"/>
      <c r="AP5" s="615" t="s">
        <v>231</v>
      </c>
      <c r="AQ5" s="616"/>
      <c r="AR5" s="616"/>
      <c r="AS5" s="616"/>
      <c r="AT5" s="616"/>
      <c r="AU5" s="616"/>
      <c r="AV5" s="616"/>
      <c r="AW5" s="616"/>
      <c r="AX5" s="616"/>
      <c r="AY5" s="616"/>
      <c r="AZ5" s="616"/>
      <c r="BA5" s="616"/>
      <c r="BB5" s="616"/>
      <c r="BC5" s="616"/>
      <c r="BD5" s="616"/>
      <c r="BE5" s="616"/>
      <c r="BF5" s="617"/>
      <c r="BG5" s="629">
        <v>181066</v>
      </c>
      <c r="BH5" s="630"/>
      <c r="BI5" s="630"/>
      <c r="BJ5" s="630"/>
      <c r="BK5" s="630"/>
      <c r="BL5" s="630"/>
      <c r="BM5" s="630"/>
      <c r="BN5" s="631"/>
      <c r="BO5" s="632">
        <v>100</v>
      </c>
      <c r="BP5" s="632"/>
      <c r="BQ5" s="632"/>
      <c r="BR5" s="632"/>
      <c r="BS5" s="633">
        <v>13784</v>
      </c>
      <c r="BT5" s="633"/>
      <c r="BU5" s="633"/>
      <c r="BV5" s="633"/>
      <c r="BW5" s="633"/>
      <c r="BX5" s="633"/>
      <c r="BY5" s="633"/>
      <c r="BZ5" s="633"/>
      <c r="CA5" s="633"/>
      <c r="CB5" s="637"/>
      <c r="CD5" s="611" t="s">
        <v>226</v>
      </c>
      <c r="CE5" s="612"/>
      <c r="CF5" s="612"/>
      <c r="CG5" s="612"/>
      <c r="CH5" s="612"/>
      <c r="CI5" s="612"/>
      <c r="CJ5" s="612"/>
      <c r="CK5" s="612"/>
      <c r="CL5" s="612"/>
      <c r="CM5" s="612"/>
      <c r="CN5" s="612"/>
      <c r="CO5" s="612"/>
      <c r="CP5" s="612"/>
      <c r="CQ5" s="613"/>
      <c r="CR5" s="611" t="s">
        <v>232</v>
      </c>
      <c r="CS5" s="612"/>
      <c r="CT5" s="612"/>
      <c r="CU5" s="612"/>
      <c r="CV5" s="612"/>
      <c r="CW5" s="612"/>
      <c r="CX5" s="612"/>
      <c r="CY5" s="613"/>
      <c r="CZ5" s="611" t="s">
        <v>224</v>
      </c>
      <c r="DA5" s="612"/>
      <c r="DB5" s="612"/>
      <c r="DC5" s="613"/>
      <c r="DD5" s="611" t="s">
        <v>233</v>
      </c>
      <c r="DE5" s="612"/>
      <c r="DF5" s="612"/>
      <c r="DG5" s="612"/>
      <c r="DH5" s="612"/>
      <c r="DI5" s="612"/>
      <c r="DJ5" s="612"/>
      <c r="DK5" s="612"/>
      <c r="DL5" s="612"/>
      <c r="DM5" s="612"/>
      <c r="DN5" s="612"/>
      <c r="DO5" s="612"/>
      <c r="DP5" s="613"/>
      <c r="DQ5" s="611" t="s">
        <v>234</v>
      </c>
      <c r="DR5" s="612"/>
      <c r="DS5" s="612"/>
      <c r="DT5" s="612"/>
      <c r="DU5" s="612"/>
      <c r="DV5" s="612"/>
      <c r="DW5" s="612"/>
      <c r="DX5" s="612"/>
      <c r="DY5" s="612"/>
      <c r="DZ5" s="612"/>
      <c r="EA5" s="612"/>
      <c r="EB5" s="612"/>
      <c r="EC5" s="613"/>
    </row>
    <row r="6" spans="2:143" ht="11.25" customHeight="1" x14ac:dyDescent="0.15">
      <c r="B6" s="626" t="s">
        <v>235</v>
      </c>
      <c r="C6" s="627"/>
      <c r="D6" s="627"/>
      <c r="E6" s="627"/>
      <c r="F6" s="627"/>
      <c r="G6" s="627"/>
      <c r="H6" s="627"/>
      <c r="I6" s="627"/>
      <c r="J6" s="627"/>
      <c r="K6" s="627"/>
      <c r="L6" s="627"/>
      <c r="M6" s="627"/>
      <c r="N6" s="627"/>
      <c r="O6" s="627"/>
      <c r="P6" s="627"/>
      <c r="Q6" s="628"/>
      <c r="R6" s="629">
        <v>33544</v>
      </c>
      <c r="S6" s="630"/>
      <c r="T6" s="630"/>
      <c r="U6" s="630"/>
      <c r="V6" s="630"/>
      <c r="W6" s="630"/>
      <c r="X6" s="630"/>
      <c r="Y6" s="631"/>
      <c r="Z6" s="632">
        <v>1.2</v>
      </c>
      <c r="AA6" s="632"/>
      <c r="AB6" s="632"/>
      <c r="AC6" s="632"/>
      <c r="AD6" s="633">
        <v>33544</v>
      </c>
      <c r="AE6" s="633"/>
      <c r="AF6" s="633"/>
      <c r="AG6" s="633"/>
      <c r="AH6" s="633"/>
      <c r="AI6" s="633"/>
      <c r="AJ6" s="633"/>
      <c r="AK6" s="633"/>
      <c r="AL6" s="634">
        <v>2.2999999999999998</v>
      </c>
      <c r="AM6" s="635"/>
      <c r="AN6" s="635"/>
      <c r="AO6" s="636"/>
      <c r="AP6" s="626" t="s">
        <v>236</v>
      </c>
      <c r="AQ6" s="627"/>
      <c r="AR6" s="627"/>
      <c r="AS6" s="627"/>
      <c r="AT6" s="627"/>
      <c r="AU6" s="627"/>
      <c r="AV6" s="627"/>
      <c r="AW6" s="627"/>
      <c r="AX6" s="627"/>
      <c r="AY6" s="627"/>
      <c r="AZ6" s="627"/>
      <c r="BA6" s="627"/>
      <c r="BB6" s="627"/>
      <c r="BC6" s="627"/>
      <c r="BD6" s="627"/>
      <c r="BE6" s="627"/>
      <c r="BF6" s="628"/>
      <c r="BG6" s="629">
        <v>181066</v>
      </c>
      <c r="BH6" s="630"/>
      <c r="BI6" s="630"/>
      <c r="BJ6" s="630"/>
      <c r="BK6" s="630"/>
      <c r="BL6" s="630"/>
      <c r="BM6" s="630"/>
      <c r="BN6" s="631"/>
      <c r="BO6" s="632">
        <v>100</v>
      </c>
      <c r="BP6" s="632"/>
      <c r="BQ6" s="632"/>
      <c r="BR6" s="632"/>
      <c r="BS6" s="633">
        <v>13784</v>
      </c>
      <c r="BT6" s="633"/>
      <c r="BU6" s="633"/>
      <c r="BV6" s="633"/>
      <c r="BW6" s="633"/>
      <c r="BX6" s="633"/>
      <c r="BY6" s="633"/>
      <c r="BZ6" s="633"/>
      <c r="CA6" s="633"/>
      <c r="CB6" s="637"/>
      <c r="CD6" s="615" t="s">
        <v>237</v>
      </c>
      <c r="CE6" s="616"/>
      <c r="CF6" s="616"/>
      <c r="CG6" s="616"/>
      <c r="CH6" s="616"/>
      <c r="CI6" s="616"/>
      <c r="CJ6" s="616"/>
      <c r="CK6" s="616"/>
      <c r="CL6" s="616"/>
      <c r="CM6" s="616"/>
      <c r="CN6" s="616"/>
      <c r="CO6" s="616"/>
      <c r="CP6" s="616"/>
      <c r="CQ6" s="617"/>
      <c r="CR6" s="629">
        <v>26205</v>
      </c>
      <c r="CS6" s="630"/>
      <c r="CT6" s="630"/>
      <c r="CU6" s="630"/>
      <c r="CV6" s="630"/>
      <c r="CW6" s="630"/>
      <c r="CX6" s="630"/>
      <c r="CY6" s="631"/>
      <c r="CZ6" s="623">
        <v>1.1000000000000001</v>
      </c>
      <c r="DA6" s="624"/>
      <c r="DB6" s="624"/>
      <c r="DC6" s="640"/>
      <c r="DD6" s="638" t="s">
        <v>128</v>
      </c>
      <c r="DE6" s="630"/>
      <c r="DF6" s="630"/>
      <c r="DG6" s="630"/>
      <c r="DH6" s="630"/>
      <c r="DI6" s="630"/>
      <c r="DJ6" s="630"/>
      <c r="DK6" s="630"/>
      <c r="DL6" s="630"/>
      <c r="DM6" s="630"/>
      <c r="DN6" s="630"/>
      <c r="DO6" s="630"/>
      <c r="DP6" s="631"/>
      <c r="DQ6" s="638">
        <v>26205</v>
      </c>
      <c r="DR6" s="630"/>
      <c r="DS6" s="630"/>
      <c r="DT6" s="630"/>
      <c r="DU6" s="630"/>
      <c r="DV6" s="630"/>
      <c r="DW6" s="630"/>
      <c r="DX6" s="630"/>
      <c r="DY6" s="630"/>
      <c r="DZ6" s="630"/>
      <c r="EA6" s="630"/>
      <c r="EB6" s="630"/>
      <c r="EC6" s="639"/>
    </row>
    <row r="7" spans="2:143" ht="11.25" customHeight="1" x14ac:dyDescent="0.15">
      <c r="B7" s="626" t="s">
        <v>238</v>
      </c>
      <c r="C7" s="627"/>
      <c r="D7" s="627"/>
      <c r="E7" s="627"/>
      <c r="F7" s="627"/>
      <c r="G7" s="627"/>
      <c r="H7" s="627"/>
      <c r="I7" s="627"/>
      <c r="J7" s="627"/>
      <c r="K7" s="627"/>
      <c r="L7" s="627"/>
      <c r="M7" s="627"/>
      <c r="N7" s="627"/>
      <c r="O7" s="627"/>
      <c r="P7" s="627"/>
      <c r="Q7" s="628"/>
      <c r="R7" s="629">
        <v>95</v>
      </c>
      <c r="S7" s="630"/>
      <c r="T7" s="630"/>
      <c r="U7" s="630"/>
      <c r="V7" s="630"/>
      <c r="W7" s="630"/>
      <c r="X7" s="630"/>
      <c r="Y7" s="631"/>
      <c r="Z7" s="632">
        <v>0</v>
      </c>
      <c r="AA7" s="632"/>
      <c r="AB7" s="632"/>
      <c r="AC7" s="632"/>
      <c r="AD7" s="633">
        <v>95</v>
      </c>
      <c r="AE7" s="633"/>
      <c r="AF7" s="633"/>
      <c r="AG7" s="633"/>
      <c r="AH7" s="633"/>
      <c r="AI7" s="633"/>
      <c r="AJ7" s="633"/>
      <c r="AK7" s="633"/>
      <c r="AL7" s="634">
        <v>0</v>
      </c>
      <c r="AM7" s="635"/>
      <c r="AN7" s="635"/>
      <c r="AO7" s="636"/>
      <c r="AP7" s="626" t="s">
        <v>239</v>
      </c>
      <c r="AQ7" s="627"/>
      <c r="AR7" s="627"/>
      <c r="AS7" s="627"/>
      <c r="AT7" s="627"/>
      <c r="AU7" s="627"/>
      <c r="AV7" s="627"/>
      <c r="AW7" s="627"/>
      <c r="AX7" s="627"/>
      <c r="AY7" s="627"/>
      <c r="AZ7" s="627"/>
      <c r="BA7" s="627"/>
      <c r="BB7" s="627"/>
      <c r="BC7" s="627"/>
      <c r="BD7" s="627"/>
      <c r="BE7" s="627"/>
      <c r="BF7" s="628"/>
      <c r="BG7" s="629">
        <v>62189</v>
      </c>
      <c r="BH7" s="630"/>
      <c r="BI7" s="630"/>
      <c r="BJ7" s="630"/>
      <c r="BK7" s="630"/>
      <c r="BL7" s="630"/>
      <c r="BM7" s="630"/>
      <c r="BN7" s="631"/>
      <c r="BO7" s="632">
        <v>34.299999999999997</v>
      </c>
      <c r="BP7" s="632"/>
      <c r="BQ7" s="632"/>
      <c r="BR7" s="632"/>
      <c r="BS7" s="633" t="s">
        <v>128</v>
      </c>
      <c r="BT7" s="633"/>
      <c r="BU7" s="633"/>
      <c r="BV7" s="633"/>
      <c r="BW7" s="633"/>
      <c r="BX7" s="633"/>
      <c r="BY7" s="633"/>
      <c r="BZ7" s="633"/>
      <c r="CA7" s="633"/>
      <c r="CB7" s="637"/>
      <c r="CD7" s="626" t="s">
        <v>240</v>
      </c>
      <c r="CE7" s="627"/>
      <c r="CF7" s="627"/>
      <c r="CG7" s="627"/>
      <c r="CH7" s="627"/>
      <c r="CI7" s="627"/>
      <c r="CJ7" s="627"/>
      <c r="CK7" s="627"/>
      <c r="CL7" s="627"/>
      <c r="CM7" s="627"/>
      <c r="CN7" s="627"/>
      <c r="CO7" s="627"/>
      <c r="CP7" s="627"/>
      <c r="CQ7" s="628"/>
      <c r="CR7" s="629">
        <v>612729</v>
      </c>
      <c r="CS7" s="630"/>
      <c r="CT7" s="630"/>
      <c r="CU7" s="630"/>
      <c r="CV7" s="630"/>
      <c r="CW7" s="630"/>
      <c r="CX7" s="630"/>
      <c r="CY7" s="631"/>
      <c r="CZ7" s="632">
        <v>25</v>
      </c>
      <c r="DA7" s="632"/>
      <c r="DB7" s="632"/>
      <c r="DC7" s="632"/>
      <c r="DD7" s="638">
        <v>32044</v>
      </c>
      <c r="DE7" s="630"/>
      <c r="DF7" s="630"/>
      <c r="DG7" s="630"/>
      <c r="DH7" s="630"/>
      <c r="DI7" s="630"/>
      <c r="DJ7" s="630"/>
      <c r="DK7" s="630"/>
      <c r="DL7" s="630"/>
      <c r="DM7" s="630"/>
      <c r="DN7" s="630"/>
      <c r="DO7" s="630"/>
      <c r="DP7" s="631"/>
      <c r="DQ7" s="638">
        <v>537166</v>
      </c>
      <c r="DR7" s="630"/>
      <c r="DS7" s="630"/>
      <c r="DT7" s="630"/>
      <c r="DU7" s="630"/>
      <c r="DV7" s="630"/>
      <c r="DW7" s="630"/>
      <c r="DX7" s="630"/>
      <c r="DY7" s="630"/>
      <c r="DZ7" s="630"/>
      <c r="EA7" s="630"/>
      <c r="EB7" s="630"/>
      <c r="EC7" s="639"/>
    </row>
    <row r="8" spans="2:143" ht="11.25" customHeight="1" x14ac:dyDescent="0.15">
      <c r="B8" s="626" t="s">
        <v>241</v>
      </c>
      <c r="C8" s="627"/>
      <c r="D8" s="627"/>
      <c r="E8" s="627"/>
      <c r="F8" s="627"/>
      <c r="G8" s="627"/>
      <c r="H8" s="627"/>
      <c r="I8" s="627"/>
      <c r="J8" s="627"/>
      <c r="K8" s="627"/>
      <c r="L8" s="627"/>
      <c r="M8" s="627"/>
      <c r="N8" s="627"/>
      <c r="O8" s="627"/>
      <c r="P8" s="627"/>
      <c r="Q8" s="628"/>
      <c r="R8" s="629">
        <v>746</v>
      </c>
      <c r="S8" s="630"/>
      <c r="T8" s="630"/>
      <c r="U8" s="630"/>
      <c r="V8" s="630"/>
      <c r="W8" s="630"/>
      <c r="X8" s="630"/>
      <c r="Y8" s="631"/>
      <c r="Z8" s="632">
        <v>0</v>
      </c>
      <c r="AA8" s="632"/>
      <c r="AB8" s="632"/>
      <c r="AC8" s="632"/>
      <c r="AD8" s="633">
        <v>746</v>
      </c>
      <c r="AE8" s="633"/>
      <c r="AF8" s="633"/>
      <c r="AG8" s="633"/>
      <c r="AH8" s="633"/>
      <c r="AI8" s="633"/>
      <c r="AJ8" s="633"/>
      <c r="AK8" s="633"/>
      <c r="AL8" s="634">
        <v>0.1</v>
      </c>
      <c r="AM8" s="635"/>
      <c r="AN8" s="635"/>
      <c r="AO8" s="636"/>
      <c r="AP8" s="626" t="s">
        <v>242</v>
      </c>
      <c r="AQ8" s="627"/>
      <c r="AR8" s="627"/>
      <c r="AS8" s="627"/>
      <c r="AT8" s="627"/>
      <c r="AU8" s="627"/>
      <c r="AV8" s="627"/>
      <c r="AW8" s="627"/>
      <c r="AX8" s="627"/>
      <c r="AY8" s="627"/>
      <c r="AZ8" s="627"/>
      <c r="BA8" s="627"/>
      <c r="BB8" s="627"/>
      <c r="BC8" s="627"/>
      <c r="BD8" s="627"/>
      <c r="BE8" s="627"/>
      <c r="BF8" s="628"/>
      <c r="BG8" s="629">
        <v>2683</v>
      </c>
      <c r="BH8" s="630"/>
      <c r="BI8" s="630"/>
      <c r="BJ8" s="630"/>
      <c r="BK8" s="630"/>
      <c r="BL8" s="630"/>
      <c r="BM8" s="630"/>
      <c r="BN8" s="631"/>
      <c r="BO8" s="632">
        <v>1.5</v>
      </c>
      <c r="BP8" s="632"/>
      <c r="BQ8" s="632"/>
      <c r="BR8" s="632"/>
      <c r="BS8" s="633" t="s">
        <v>128</v>
      </c>
      <c r="BT8" s="633"/>
      <c r="BU8" s="633"/>
      <c r="BV8" s="633"/>
      <c r="BW8" s="633"/>
      <c r="BX8" s="633"/>
      <c r="BY8" s="633"/>
      <c r="BZ8" s="633"/>
      <c r="CA8" s="633"/>
      <c r="CB8" s="637"/>
      <c r="CD8" s="626" t="s">
        <v>243</v>
      </c>
      <c r="CE8" s="627"/>
      <c r="CF8" s="627"/>
      <c r="CG8" s="627"/>
      <c r="CH8" s="627"/>
      <c r="CI8" s="627"/>
      <c r="CJ8" s="627"/>
      <c r="CK8" s="627"/>
      <c r="CL8" s="627"/>
      <c r="CM8" s="627"/>
      <c r="CN8" s="627"/>
      <c r="CO8" s="627"/>
      <c r="CP8" s="627"/>
      <c r="CQ8" s="628"/>
      <c r="CR8" s="629">
        <v>465155</v>
      </c>
      <c r="CS8" s="630"/>
      <c r="CT8" s="630"/>
      <c r="CU8" s="630"/>
      <c r="CV8" s="630"/>
      <c r="CW8" s="630"/>
      <c r="CX8" s="630"/>
      <c r="CY8" s="631"/>
      <c r="CZ8" s="632">
        <v>19</v>
      </c>
      <c r="DA8" s="632"/>
      <c r="DB8" s="632"/>
      <c r="DC8" s="632"/>
      <c r="DD8" s="638">
        <v>33706</v>
      </c>
      <c r="DE8" s="630"/>
      <c r="DF8" s="630"/>
      <c r="DG8" s="630"/>
      <c r="DH8" s="630"/>
      <c r="DI8" s="630"/>
      <c r="DJ8" s="630"/>
      <c r="DK8" s="630"/>
      <c r="DL8" s="630"/>
      <c r="DM8" s="630"/>
      <c r="DN8" s="630"/>
      <c r="DO8" s="630"/>
      <c r="DP8" s="631"/>
      <c r="DQ8" s="638">
        <v>270984</v>
      </c>
      <c r="DR8" s="630"/>
      <c r="DS8" s="630"/>
      <c r="DT8" s="630"/>
      <c r="DU8" s="630"/>
      <c r="DV8" s="630"/>
      <c r="DW8" s="630"/>
      <c r="DX8" s="630"/>
      <c r="DY8" s="630"/>
      <c r="DZ8" s="630"/>
      <c r="EA8" s="630"/>
      <c r="EB8" s="630"/>
      <c r="EC8" s="639"/>
    </row>
    <row r="9" spans="2:143" ht="11.25" customHeight="1" x14ac:dyDescent="0.15">
      <c r="B9" s="626" t="s">
        <v>244</v>
      </c>
      <c r="C9" s="627"/>
      <c r="D9" s="627"/>
      <c r="E9" s="627"/>
      <c r="F9" s="627"/>
      <c r="G9" s="627"/>
      <c r="H9" s="627"/>
      <c r="I9" s="627"/>
      <c r="J9" s="627"/>
      <c r="K9" s="627"/>
      <c r="L9" s="627"/>
      <c r="M9" s="627"/>
      <c r="N9" s="627"/>
      <c r="O9" s="627"/>
      <c r="P9" s="627"/>
      <c r="Q9" s="628"/>
      <c r="R9" s="629">
        <v>803</v>
      </c>
      <c r="S9" s="630"/>
      <c r="T9" s="630"/>
      <c r="U9" s="630"/>
      <c r="V9" s="630"/>
      <c r="W9" s="630"/>
      <c r="X9" s="630"/>
      <c r="Y9" s="631"/>
      <c r="Z9" s="632">
        <v>0</v>
      </c>
      <c r="AA9" s="632"/>
      <c r="AB9" s="632"/>
      <c r="AC9" s="632"/>
      <c r="AD9" s="633">
        <v>803</v>
      </c>
      <c r="AE9" s="633"/>
      <c r="AF9" s="633"/>
      <c r="AG9" s="633"/>
      <c r="AH9" s="633"/>
      <c r="AI9" s="633"/>
      <c r="AJ9" s="633"/>
      <c r="AK9" s="633"/>
      <c r="AL9" s="634">
        <v>0.1</v>
      </c>
      <c r="AM9" s="635"/>
      <c r="AN9" s="635"/>
      <c r="AO9" s="636"/>
      <c r="AP9" s="626" t="s">
        <v>245</v>
      </c>
      <c r="AQ9" s="627"/>
      <c r="AR9" s="627"/>
      <c r="AS9" s="627"/>
      <c r="AT9" s="627"/>
      <c r="AU9" s="627"/>
      <c r="AV9" s="627"/>
      <c r="AW9" s="627"/>
      <c r="AX9" s="627"/>
      <c r="AY9" s="627"/>
      <c r="AZ9" s="627"/>
      <c r="BA9" s="627"/>
      <c r="BB9" s="627"/>
      <c r="BC9" s="627"/>
      <c r="BD9" s="627"/>
      <c r="BE9" s="627"/>
      <c r="BF9" s="628"/>
      <c r="BG9" s="629">
        <v>52062</v>
      </c>
      <c r="BH9" s="630"/>
      <c r="BI9" s="630"/>
      <c r="BJ9" s="630"/>
      <c r="BK9" s="630"/>
      <c r="BL9" s="630"/>
      <c r="BM9" s="630"/>
      <c r="BN9" s="631"/>
      <c r="BO9" s="632">
        <v>28.8</v>
      </c>
      <c r="BP9" s="632"/>
      <c r="BQ9" s="632"/>
      <c r="BR9" s="632"/>
      <c r="BS9" s="633" t="s">
        <v>128</v>
      </c>
      <c r="BT9" s="633"/>
      <c r="BU9" s="633"/>
      <c r="BV9" s="633"/>
      <c r="BW9" s="633"/>
      <c r="BX9" s="633"/>
      <c r="BY9" s="633"/>
      <c r="BZ9" s="633"/>
      <c r="CA9" s="633"/>
      <c r="CB9" s="637"/>
      <c r="CD9" s="626" t="s">
        <v>246</v>
      </c>
      <c r="CE9" s="627"/>
      <c r="CF9" s="627"/>
      <c r="CG9" s="627"/>
      <c r="CH9" s="627"/>
      <c r="CI9" s="627"/>
      <c r="CJ9" s="627"/>
      <c r="CK9" s="627"/>
      <c r="CL9" s="627"/>
      <c r="CM9" s="627"/>
      <c r="CN9" s="627"/>
      <c r="CO9" s="627"/>
      <c r="CP9" s="627"/>
      <c r="CQ9" s="628"/>
      <c r="CR9" s="629">
        <v>143787</v>
      </c>
      <c r="CS9" s="630"/>
      <c r="CT9" s="630"/>
      <c r="CU9" s="630"/>
      <c r="CV9" s="630"/>
      <c r="CW9" s="630"/>
      <c r="CX9" s="630"/>
      <c r="CY9" s="631"/>
      <c r="CZ9" s="632">
        <v>5.9</v>
      </c>
      <c r="DA9" s="632"/>
      <c r="DB9" s="632"/>
      <c r="DC9" s="632"/>
      <c r="DD9" s="638">
        <v>4078</v>
      </c>
      <c r="DE9" s="630"/>
      <c r="DF9" s="630"/>
      <c r="DG9" s="630"/>
      <c r="DH9" s="630"/>
      <c r="DI9" s="630"/>
      <c r="DJ9" s="630"/>
      <c r="DK9" s="630"/>
      <c r="DL9" s="630"/>
      <c r="DM9" s="630"/>
      <c r="DN9" s="630"/>
      <c r="DO9" s="630"/>
      <c r="DP9" s="631"/>
      <c r="DQ9" s="638">
        <v>112176</v>
      </c>
      <c r="DR9" s="630"/>
      <c r="DS9" s="630"/>
      <c r="DT9" s="630"/>
      <c r="DU9" s="630"/>
      <c r="DV9" s="630"/>
      <c r="DW9" s="630"/>
      <c r="DX9" s="630"/>
      <c r="DY9" s="630"/>
      <c r="DZ9" s="630"/>
      <c r="EA9" s="630"/>
      <c r="EB9" s="630"/>
      <c r="EC9" s="639"/>
    </row>
    <row r="10" spans="2:143" ht="11.25" customHeight="1" x14ac:dyDescent="0.15">
      <c r="B10" s="626" t="s">
        <v>247</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128</v>
      </c>
      <c r="AA10" s="632"/>
      <c r="AB10" s="632"/>
      <c r="AC10" s="632"/>
      <c r="AD10" s="633" t="s">
        <v>128</v>
      </c>
      <c r="AE10" s="633"/>
      <c r="AF10" s="633"/>
      <c r="AG10" s="633"/>
      <c r="AH10" s="633"/>
      <c r="AI10" s="633"/>
      <c r="AJ10" s="633"/>
      <c r="AK10" s="633"/>
      <c r="AL10" s="634" t="s">
        <v>128</v>
      </c>
      <c r="AM10" s="635"/>
      <c r="AN10" s="635"/>
      <c r="AO10" s="636"/>
      <c r="AP10" s="626" t="s">
        <v>248</v>
      </c>
      <c r="AQ10" s="627"/>
      <c r="AR10" s="627"/>
      <c r="AS10" s="627"/>
      <c r="AT10" s="627"/>
      <c r="AU10" s="627"/>
      <c r="AV10" s="627"/>
      <c r="AW10" s="627"/>
      <c r="AX10" s="627"/>
      <c r="AY10" s="627"/>
      <c r="AZ10" s="627"/>
      <c r="BA10" s="627"/>
      <c r="BB10" s="627"/>
      <c r="BC10" s="627"/>
      <c r="BD10" s="627"/>
      <c r="BE10" s="627"/>
      <c r="BF10" s="628"/>
      <c r="BG10" s="629">
        <v>4886</v>
      </c>
      <c r="BH10" s="630"/>
      <c r="BI10" s="630"/>
      <c r="BJ10" s="630"/>
      <c r="BK10" s="630"/>
      <c r="BL10" s="630"/>
      <c r="BM10" s="630"/>
      <c r="BN10" s="631"/>
      <c r="BO10" s="632">
        <v>2.7</v>
      </c>
      <c r="BP10" s="632"/>
      <c r="BQ10" s="632"/>
      <c r="BR10" s="632"/>
      <c r="BS10" s="633" t="s">
        <v>128</v>
      </c>
      <c r="BT10" s="633"/>
      <c r="BU10" s="633"/>
      <c r="BV10" s="633"/>
      <c r="BW10" s="633"/>
      <c r="BX10" s="633"/>
      <c r="BY10" s="633"/>
      <c r="BZ10" s="633"/>
      <c r="CA10" s="633"/>
      <c r="CB10" s="637"/>
      <c r="CD10" s="626" t="s">
        <v>249</v>
      </c>
      <c r="CE10" s="627"/>
      <c r="CF10" s="627"/>
      <c r="CG10" s="627"/>
      <c r="CH10" s="627"/>
      <c r="CI10" s="627"/>
      <c r="CJ10" s="627"/>
      <c r="CK10" s="627"/>
      <c r="CL10" s="627"/>
      <c r="CM10" s="627"/>
      <c r="CN10" s="627"/>
      <c r="CO10" s="627"/>
      <c r="CP10" s="627"/>
      <c r="CQ10" s="628"/>
      <c r="CR10" s="629">
        <v>48</v>
      </c>
      <c r="CS10" s="630"/>
      <c r="CT10" s="630"/>
      <c r="CU10" s="630"/>
      <c r="CV10" s="630"/>
      <c r="CW10" s="630"/>
      <c r="CX10" s="630"/>
      <c r="CY10" s="631"/>
      <c r="CZ10" s="632">
        <v>0</v>
      </c>
      <c r="DA10" s="632"/>
      <c r="DB10" s="632"/>
      <c r="DC10" s="632"/>
      <c r="DD10" s="638" t="s">
        <v>128</v>
      </c>
      <c r="DE10" s="630"/>
      <c r="DF10" s="630"/>
      <c r="DG10" s="630"/>
      <c r="DH10" s="630"/>
      <c r="DI10" s="630"/>
      <c r="DJ10" s="630"/>
      <c r="DK10" s="630"/>
      <c r="DL10" s="630"/>
      <c r="DM10" s="630"/>
      <c r="DN10" s="630"/>
      <c r="DO10" s="630"/>
      <c r="DP10" s="631"/>
      <c r="DQ10" s="638">
        <v>48</v>
      </c>
      <c r="DR10" s="630"/>
      <c r="DS10" s="630"/>
      <c r="DT10" s="630"/>
      <c r="DU10" s="630"/>
      <c r="DV10" s="630"/>
      <c r="DW10" s="630"/>
      <c r="DX10" s="630"/>
      <c r="DY10" s="630"/>
      <c r="DZ10" s="630"/>
      <c r="EA10" s="630"/>
      <c r="EB10" s="630"/>
      <c r="EC10" s="639"/>
    </row>
    <row r="11" spans="2:143" ht="11.25" customHeight="1" x14ac:dyDescent="0.15">
      <c r="B11" s="626" t="s">
        <v>250</v>
      </c>
      <c r="C11" s="627"/>
      <c r="D11" s="627"/>
      <c r="E11" s="627"/>
      <c r="F11" s="627"/>
      <c r="G11" s="627"/>
      <c r="H11" s="627"/>
      <c r="I11" s="627"/>
      <c r="J11" s="627"/>
      <c r="K11" s="627"/>
      <c r="L11" s="627"/>
      <c r="M11" s="627"/>
      <c r="N11" s="627"/>
      <c r="O11" s="627"/>
      <c r="P11" s="627"/>
      <c r="Q11" s="628"/>
      <c r="R11" s="629">
        <v>39933</v>
      </c>
      <c r="S11" s="630"/>
      <c r="T11" s="630"/>
      <c r="U11" s="630"/>
      <c r="V11" s="630"/>
      <c r="W11" s="630"/>
      <c r="X11" s="630"/>
      <c r="Y11" s="631"/>
      <c r="Z11" s="634">
        <v>1.5</v>
      </c>
      <c r="AA11" s="635"/>
      <c r="AB11" s="635"/>
      <c r="AC11" s="641"/>
      <c r="AD11" s="638">
        <v>39933</v>
      </c>
      <c r="AE11" s="630"/>
      <c r="AF11" s="630"/>
      <c r="AG11" s="630"/>
      <c r="AH11" s="630"/>
      <c r="AI11" s="630"/>
      <c r="AJ11" s="630"/>
      <c r="AK11" s="631"/>
      <c r="AL11" s="634">
        <v>2.7</v>
      </c>
      <c r="AM11" s="635"/>
      <c r="AN11" s="635"/>
      <c r="AO11" s="636"/>
      <c r="AP11" s="626" t="s">
        <v>251</v>
      </c>
      <c r="AQ11" s="627"/>
      <c r="AR11" s="627"/>
      <c r="AS11" s="627"/>
      <c r="AT11" s="627"/>
      <c r="AU11" s="627"/>
      <c r="AV11" s="627"/>
      <c r="AW11" s="627"/>
      <c r="AX11" s="627"/>
      <c r="AY11" s="627"/>
      <c r="AZ11" s="627"/>
      <c r="BA11" s="627"/>
      <c r="BB11" s="627"/>
      <c r="BC11" s="627"/>
      <c r="BD11" s="627"/>
      <c r="BE11" s="627"/>
      <c r="BF11" s="628"/>
      <c r="BG11" s="629">
        <v>2558</v>
      </c>
      <c r="BH11" s="630"/>
      <c r="BI11" s="630"/>
      <c r="BJ11" s="630"/>
      <c r="BK11" s="630"/>
      <c r="BL11" s="630"/>
      <c r="BM11" s="630"/>
      <c r="BN11" s="631"/>
      <c r="BO11" s="632">
        <v>1.4</v>
      </c>
      <c r="BP11" s="632"/>
      <c r="BQ11" s="632"/>
      <c r="BR11" s="632"/>
      <c r="BS11" s="633" t="s">
        <v>128</v>
      </c>
      <c r="BT11" s="633"/>
      <c r="BU11" s="633"/>
      <c r="BV11" s="633"/>
      <c r="BW11" s="633"/>
      <c r="BX11" s="633"/>
      <c r="BY11" s="633"/>
      <c r="BZ11" s="633"/>
      <c r="CA11" s="633"/>
      <c r="CB11" s="637"/>
      <c r="CD11" s="626" t="s">
        <v>252</v>
      </c>
      <c r="CE11" s="627"/>
      <c r="CF11" s="627"/>
      <c r="CG11" s="627"/>
      <c r="CH11" s="627"/>
      <c r="CI11" s="627"/>
      <c r="CJ11" s="627"/>
      <c r="CK11" s="627"/>
      <c r="CL11" s="627"/>
      <c r="CM11" s="627"/>
      <c r="CN11" s="627"/>
      <c r="CO11" s="627"/>
      <c r="CP11" s="627"/>
      <c r="CQ11" s="628"/>
      <c r="CR11" s="629">
        <v>95518</v>
      </c>
      <c r="CS11" s="630"/>
      <c r="CT11" s="630"/>
      <c r="CU11" s="630"/>
      <c r="CV11" s="630"/>
      <c r="CW11" s="630"/>
      <c r="CX11" s="630"/>
      <c r="CY11" s="631"/>
      <c r="CZ11" s="632">
        <v>3.9</v>
      </c>
      <c r="DA11" s="632"/>
      <c r="DB11" s="632"/>
      <c r="DC11" s="632"/>
      <c r="DD11" s="638">
        <v>21704</v>
      </c>
      <c r="DE11" s="630"/>
      <c r="DF11" s="630"/>
      <c r="DG11" s="630"/>
      <c r="DH11" s="630"/>
      <c r="DI11" s="630"/>
      <c r="DJ11" s="630"/>
      <c r="DK11" s="630"/>
      <c r="DL11" s="630"/>
      <c r="DM11" s="630"/>
      <c r="DN11" s="630"/>
      <c r="DO11" s="630"/>
      <c r="DP11" s="631"/>
      <c r="DQ11" s="638">
        <v>64848</v>
      </c>
      <c r="DR11" s="630"/>
      <c r="DS11" s="630"/>
      <c r="DT11" s="630"/>
      <c r="DU11" s="630"/>
      <c r="DV11" s="630"/>
      <c r="DW11" s="630"/>
      <c r="DX11" s="630"/>
      <c r="DY11" s="630"/>
      <c r="DZ11" s="630"/>
      <c r="EA11" s="630"/>
      <c r="EB11" s="630"/>
      <c r="EC11" s="639"/>
    </row>
    <row r="12" spans="2:143" ht="11.25" customHeight="1" x14ac:dyDescent="0.15">
      <c r="B12" s="626" t="s">
        <v>253</v>
      </c>
      <c r="C12" s="627"/>
      <c r="D12" s="627"/>
      <c r="E12" s="627"/>
      <c r="F12" s="627"/>
      <c r="G12" s="627"/>
      <c r="H12" s="627"/>
      <c r="I12" s="627"/>
      <c r="J12" s="627"/>
      <c r="K12" s="627"/>
      <c r="L12" s="627"/>
      <c r="M12" s="627"/>
      <c r="N12" s="627"/>
      <c r="O12" s="627"/>
      <c r="P12" s="627"/>
      <c r="Q12" s="628"/>
      <c r="R12" s="629" t="s">
        <v>128</v>
      </c>
      <c r="S12" s="630"/>
      <c r="T12" s="630"/>
      <c r="U12" s="630"/>
      <c r="V12" s="630"/>
      <c r="W12" s="630"/>
      <c r="X12" s="630"/>
      <c r="Y12" s="631"/>
      <c r="Z12" s="632" t="s">
        <v>128</v>
      </c>
      <c r="AA12" s="632"/>
      <c r="AB12" s="632"/>
      <c r="AC12" s="632"/>
      <c r="AD12" s="633" t="s">
        <v>128</v>
      </c>
      <c r="AE12" s="633"/>
      <c r="AF12" s="633"/>
      <c r="AG12" s="633"/>
      <c r="AH12" s="633"/>
      <c r="AI12" s="633"/>
      <c r="AJ12" s="633"/>
      <c r="AK12" s="633"/>
      <c r="AL12" s="634" t="s">
        <v>128</v>
      </c>
      <c r="AM12" s="635"/>
      <c r="AN12" s="635"/>
      <c r="AO12" s="636"/>
      <c r="AP12" s="626" t="s">
        <v>254</v>
      </c>
      <c r="AQ12" s="627"/>
      <c r="AR12" s="627"/>
      <c r="AS12" s="627"/>
      <c r="AT12" s="627"/>
      <c r="AU12" s="627"/>
      <c r="AV12" s="627"/>
      <c r="AW12" s="627"/>
      <c r="AX12" s="627"/>
      <c r="AY12" s="627"/>
      <c r="AZ12" s="627"/>
      <c r="BA12" s="627"/>
      <c r="BB12" s="627"/>
      <c r="BC12" s="627"/>
      <c r="BD12" s="627"/>
      <c r="BE12" s="627"/>
      <c r="BF12" s="628"/>
      <c r="BG12" s="629">
        <v>110696</v>
      </c>
      <c r="BH12" s="630"/>
      <c r="BI12" s="630"/>
      <c r="BJ12" s="630"/>
      <c r="BK12" s="630"/>
      <c r="BL12" s="630"/>
      <c r="BM12" s="630"/>
      <c r="BN12" s="631"/>
      <c r="BO12" s="632">
        <v>61.1</v>
      </c>
      <c r="BP12" s="632"/>
      <c r="BQ12" s="632"/>
      <c r="BR12" s="632"/>
      <c r="BS12" s="633">
        <v>13784</v>
      </c>
      <c r="BT12" s="633"/>
      <c r="BU12" s="633"/>
      <c r="BV12" s="633"/>
      <c r="BW12" s="633"/>
      <c r="BX12" s="633"/>
      <c r="BY12" s="633"/>
      <c r="BZ12" s="633"/>
      <c r="CA12" s="633"/>
      <c r="CB12" s="637"/>
      <c r="CD12" s="626" t="s">
        <v>255</v>
      </c>
      <c r="CE12" s="627"/>
      <c r="CF12" s="627"/>
      <c r="CG12" s="627"/>
      <c r="CH12" s="627"/>
      <c r="CI12" s="627"/>
      <c r="CJ12" s="627"/>
      <c r="CK12" s="627"/>
      <c r="CL12" s="627"/>
      <c r="CM12" s="627"/>
      <c r="CN12" s="627"/>
      <c r="CO12" s="627"/>
      <c r="CP12" s="627"/>
      <c r="CQ12" s="628"/>
      <c r="CR12" s="629">
        <v>169690</v>
      </c>
      <c r="CS12" s="630"/>
      <c r="CT12" s="630"/>
      <c r="CU12" s="630"/>
      <c r="CV12" s="630"/>
      <c r="CW12" s="630"/>
      <c r="CX12" s="630"/>
      <c r="CY12" s="631"/>
      <c r="CZ12" s="632">
        <v>6.9</v>
      </c>
      <c r="DA12" s="632"/>
      <c r="DB12" s="632"/>
      <c r="DC12" s="632"/>
      <c r="DD12" s="638">
        <v>115759</v>
      </c>
      <c r="DE12" s="630"/>
      <c r="DF12" s="630"/>
      <c r="DG12" s="630"/>
      <c r="DH12" s="630"/>
      <c r="DI12" s="630"/>
      <c r="DJ12" s="630"/>
      <c r="DK12" s="630"/>
      <c r="DL12" s="630"/>
      <c r="DM12" s="630"/>
      <c r="DN12" s="630"/>
      <c r="DO12" s="630"/>
      <c r="DP12" s="631"/>
      <c r="DQ12" s="638">
        <v>12292</v>
      </c>
      <c r="DR12" s="630"/>
      <c r="DS12" s="630"/>
      <c r="DT12" s="630"/>
      <c r="DU12" s="630"/>
      <c r="DV12" s="630"/>
      <c r="DW12" s="630"/>
      <c r="DX12" s="630"/>
      <c r="DY12" s="630"/>
      <c r="DZ12" s="630"/>
      <c r="EA12" s="630"/>
      <c r="EB12" s="630"/>
      <c r="EC12" s="639"/>
    </row>
    <row r="13" spans="2:143" ht="11.25" customHeight="1" x14ac:dyDescent="0.15">
      <c r="B13" s="626" t="s">
        <v>256</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128</v>
      </c>
      <c r="AA13" s="632"/>
      <c r="AB13" s="632"/>
      <c r="AC13" s="632"/>
      <c r="AD13" s="633" t="s">
        <v>128</v>
      </c>
      <c r="AE13" s="633"/>
      <c r="AF13" s="633"/>
      <c r="AG13" s="633"/>
      <c r="AH13" s="633"/>
      <c r="AI13" s="633"/>
      <c r="AJ13" s="633"/>
      <c r="AK13" s="633"/>
      <c r="AL13" s="634" t="s">
        <v>128</v>
      </c>
      <c r="AM13" s="635"/>
      <c r="AN13" s="635"/>
      <c r="AO13" s="636"/>
      <c r="AP13" s="626" t="s">
        <v>257</v>
      </c>
      <c r="AQ13" s="627"/>
      <c r="AR13" s="627"/>
      <c r="AS13" s="627"/>
      <c r="AT13" s="627"/>
      <c r="AU13" s="627"/>
      <c r="AV13" s="627"/>
      <c r="AW13" s="627"/>
      <c r="AX13" s="627"/>
      <c r="AY13" s="627"/>
      <c r="AZ13" s="627"/>
      <c r="BA13" s="627"/>
      <c r="BB13" s="627"/>
      <c r="BC13" s="627"/>
      <c r="BD13" s="627"/>
      <c r="BE13" s="627"/>
      <c r="BF13" s="628"/>
      <c r="BG13" s="629">
        <v>110277</v>
      </c>
      <c r="BH13" s="630"/>
      <c r="BI13" s="630"/>
      <c r="BJ13" s="630"/>
      <c r="BK13" s="630"/>
      <c r="BL13" s="630"/>
      <c r="BM13" s="630"/>
      <c r="BN13" s="631"/>
      <c r="BO13" s="632">
        <v>60.9</v>
      </c>
      <c r="BP13" s="632"/>
      <c r="BQ13" s="632"/>
      <c r="BR13" s="632"/>
      <c r="BS13" s="633">
        <v>13784</v>
      </c>
      <c r="BT13" s="633"/>
      <c r="BU13" s="633"/>
      <c r="BV13" s="633"/>
      <c r="BW13" s="633"/>
      <c r="BX13" s="633"/>
      <c r="BY13" s="633"/>
      <c r="BZ13" s="633"/>
      <c r="CA13" s="633"/>
      <c r="CB13" s="637"/>
      <c r="CD13" s="626" t="s">
        <v>258</v>
      </c>
      <c r="CE13" s="627"/>
      <c r="CF13" s="627"/>
      <c r="CG13" s="627"/>
      <c r="CH13" s="627"/>
      <c r="CI13" s="627"/>
      <c r="CJ13" s="627"/>
      <c r="CK13" s="627"/>
      <c r="CL13" s="627"/>
      <c r="CM13" s="627"/>
      <c r="CN13" s="627"/>
      <c r="CO13" s="627"/>
      <c r="CP13" s="627"/>
      <c r="CQ13" s="628"/>
      <c r="CR13" s="629">
        <v>255717</v>
      </c>
      <c r="CS13" s="630"/>
      <c r="CT13" s="630"/>
      <c r="CU13" s="630"/>
      <c r="CV13" s="630"/>
      <c r="CW13" s="630"/>
      <c r="CX13" s="630"/>
      <c r="CY13" s="631"/>
      <c r="CZ13" s="632">
        <v>10.4</v>
      </c>
      <c r="DA13" s="632"/>
      <c r="DB13" s="632"/>
      <c r="DC13" s="632"/>
      <c r="DD13" s="638">
        <v>159692</v>
      </c>
      <c r="DE13" s="630"/>
      <c r="DF13" s="630"/>
      <c r="DG13" s="630"/>
      <c r="DH13" s="630"/>
      <c r="DI13" s="630"/>
      <c r="DJ13" s="630"/>
      <c r="DK13" s="630"/>
      <c r="DL13" s="630"/>
      <c r="DM13" s="630"/>
      <c r="DN13" s="630"/>
      <c r="DO13" s="630"/>
      <c r="DP13" s="631"/>
      <c r="DQ13" s="638">
        <v>138619</v>
      </c>
      <c r="DR13" s="630"/>
      <c r="DS13" s="630"/>
      <c r="DT13" s="630"/>
      <c r="DU13" s="630"/>
      <c r="DV13" s="630"/>
      <c r="DW13" s="630"/>
      <c r="DX13" s="630"/>
      <c r="DY13" s="630"/>
      <c r="DZ13" s="630"/>
      <c r="EA13" s="630"/>
      <c r="EB13" s="630"/>
      <c r="EC13" s="639"/>
    </row>
    <row r="14" spans="2:143" ht="11.25" customHeight="1" x14ac:dyDescent="0.15">
      <c r="B14" s="626" t="s">
        <v>259</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32" t="s">
        <v>128</v>
      </c>
      <c r="AA14" s="632"/>
      <c r="AB14" s="632"/>
      <c r="AC14" s="632"/>
      <c r="AD14" s="633" t="s">
        <v>128</v>
      </c>
      <c r="AE14" s="633"/>
      <c r="AF14" s="633"/>
      <c r="AG14" s="633"/>
      <c r="AH14" s="633"/>
      <c r="AI14" s="633"/>
      <c r="AJ14" s="633"/>
      <c r="AK14" s="633"/>
      <c r="AL14" s="634" t="s">
        <v>128</v>
      </c>
      <c r="AM14" s="635"/>
      <c r="AN14" s="635"/>
      <c r="AO14" s="636"/>
      <c r="AP14" s="626" t="s">
        <v>260</v>
      </c>
      <c r="AQ14" s="627"/>
      <c r="AR14" s="627"/>
      <c r="AS14" s="627"/>
      <c r="AT14" s="627"/>
      <c r="AU14" s="627"/>
      <c r="AV14" s="627"/>
      <c r="AW14" s="627"/>
      <c r="AX14" s="627"/>
      <c r="AY14" s="627"/>
      <c r="AZ14" s="627"/>
      <c r="BA14" s="627"/>
      <c r="BB14" s="627"/>
      <c r="BC14" s="627"/>
      <c r="BD14" s="627"/>
      <c r="BE14" s="627"/>
      <c r="BF14" s="628"/>
      <c r="BG14" s="629">
        <v>7585</v>
      </c>
      <c r="BH14" s="630"/>
      <c r="BI14" s="630"/>
      <c r="BJ14" s="630"/>
      <c r="BK14" s="630"/>
      <c r="BL14" s="630"/>
      <c r="BM14" s="630"/>
      <c r="BN14" s="631"/>
      <c r="BO14" s="632">
        <v>4.2</v>
      </c>
      <c r="BP14" s="632"/>
      <c r="BQ14" s="632"/>
      <c r="BR14" s="632"/>
      <c r="BS14" s="633" t="s">
        <v>128</v>
      </c>
      <c r="BT14" s="633"/>
      <c r="BU14" s="633"/>
      <c r="BV14" s="633"/>
      <c r="BW14" s="633"/>
      <c r="BX14" s="633"/>
      <c r="BY14" s="633"/>
      <c r="BZ14" s="633"/>
      <c r="CA14" s="633"/>
      <c r="CB14" s="637"/>
      <c r="CD14" s="626" t="s">
        <v>261</v>
      </c>
      <c r="CE14" s="627"/>
      <c r="CF14" s="627"/>
      <c r="CG14" s="627"/>
      <c r="CH14" s="627"/>
      <c r="CI14" s="627"/>
      <c r="CJ14" s="627"/>
      <c r="CK14" s="627"/>
      <c r="CL14" s="627"/>
      <c r="CM14" s="627"/>
      <c r="CN14" s="627"/>
      <c r="CO14" s="627"/>
      <c r="CP14" s="627"/>
      <c r="CQ14" s="628"/>
      <c r="CR14" s="629">
        <v>58922</v>
      </c>
      <c r="CS14" s="630"/>
      <c r="CT14" s="630"/>
      <c r="CU14" s="630"/>
      <c r="CV14" s="630"/>
      <c r="CW14" s="630"/>
      <c r="CX14" s="630"/>
      <c r="CY14" s="631"/>
      <c r="CZ14" s="632">
        <v>2.4</v>
      </c>
      <c r="DA14" s="632"/>
      <c r="DB14" s="632"/>
      <c r="DC14" s="632"/>
      <c r="DD14" s="638">
        <v>7128</v>
      </c>
      <c r="DE14" s="630"/>
      <c r="DF14" s="630"/>
      <c r="DG14" s="630"/>
      <c r="DH14" s="630"/>
      <c r="DI14" s="630"/>
      <c r="DJ14" s="630"/>
      <c r="DK14" s="630"/>
      <c r="DL14" s="630"/>
      <c r="DM14" s="630"/>
      <c r="DN14" s="630"/>
      <c r="DO14" s="630"/>
      <c r="DP14" s="631"/>
      <c r="DQ14" s="638">
        <v>53655</v>
      </c>
      <c r="DR14" s="630"/>
      <c r="DS14" s="630"/>
      <c r="DT14" s="630"/>
      <c r="DU14" s="630"/>
      <c r="DV14" s="630"/>
      <c r="DW14" s="630"/>
      <c r="DX14" s="630"/>
      <c r="DY14" s="630"/>
      <c r="DZ14" s="630"/>
      <c r="EA14" s="630"/>
      <c r="EB14" s="630"/>
      <c r="EC14" s="639"/>
    </row>
    <row r="15" spans="2:143" ht="11.25" customHeight="1" x14ac:dyDescent="0.15">
      <c r="B15" s="626" t="s">
        <v>262</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128</v>
      </c>
      <c r="AA15" s="632"/>
      <c r="AB15" s="632"/>
      <c r="AC15" s="632"/>
      <c r="AD15" s="633" t="s">
        <v>128</v>
      </c>
      <c r="AE15" s="633"/>
      <c r="AF15" s="633"/>
      <c r="AG15" s="633"/>
      <c r="AH15" s="633"/>
      <c r="AI15" s="633"/>
      <c r="AJ15" s="633"/>
      <c r="AK15" s="633"/>
      <c r="AL15" s="634" t="s">
        <v>128</v>
      </c>
      <c r="AM15" s="635"/>
      <c r="AN15" s="635"/>
      <c r="AO15" s="636"/>
      <c r="AP15" s="626" t="s">
        <v>263</v>
      </c>
      <c r="AQ15" s="627"/>
      <c r="AR15" s="627"/>
      <c r="AS15" s="627"/>
      <c r="AT15" s="627"/>
      <c r="AU15" s="627"/>
      <c r="AV15" s="627"/>
      <c r="AW15" s="627"/>
      <c r="AX15" s="627"/>
      <c r="AY15" s="627"/>
      <c r="AZ15" s="627"/>
      <c r="BA15" s="627"/>
      <c r="BB15" s="627"/>
      <c r="BC15" s="627"/>
      <c r="BD15" s="627"/>
      <c r="BE15" s="627"/>
      <c r="BF15" s="628"/>
      <c r="BG15" s="629">
        <v>596</v>
      </c>
      <c r="BH15" s="630"/>
      <c r="BI15" s="630"/>
      <c r="BJ15" s="630"/>
      <c r="BK15" s="630"/>
      <c r="BL15" s="630"/>
      <c r="BM15" s="630"/>
      <c r="BN15" s="631"/>
      <c r="BO15" s="632">
        <v>0.3</v>
      </c>
      <c r="BP15" s="632"/>
      <c r="BQ15" s="632"/>
      <c r="BR15" s="632"/>
      <c r="BS15" s="633" t="s">
        <v>128</v>
      </c>
      <c r="BT15" s="633"/>
      <c r="BU15" s="633"/>
      <c r="BV15" s="633"/>
      <c r="BW15" s="633"/>
      <c r="BX15" s="633"/>
      <c r="BY15" s="633"/>
      <c r="BZ15" s="633"/>
      <c r="CA15" s="633"/>
      <c r="CB15" s="637"/>
      <c r="CD15" s="626" t="s">
        <v>264</v>
      </c>
      <c r="CE15" s="627"/>
      <c r="CF15" s="627"/>
      <c r="CG15" s="627"/>
      <c r="CH15" s="627"/>
      <c r="CI15" s="627"/>
      <c r="CJ15" s="627"/>
      <c r="CK15" s="627"/>
      <c r="CL15" s="627"/>
      <c r="CM15" s="627"/>
      <c r="CN15" s="627"/>
      <c r="CO15" s="627"/>
      <c r="CP15" s="627"/>
      <c r="CQ15" s="628"/>
      <c r="CR15" s="629">
        <v>207463</v>
      </c>
      <c r="CS15" s="630"/>
      <c r="CT15" s="630"/>
      <c r="CU15" s="630"/>
      <c r="CV15" s="630"/>
      <c r="CW15" s="630"/>
      <c r="CX15" s="630"/>
      <c r="CY15" s="631"/>
      <c r="CZ15" s="632">
        <v>8.5</v>
      </c>
      <c r="DA15" s="632"/>
      <c r="DB15" s="632"/>
      <c r="DC15" s="632"/>
      <c r="DD15" s="638">
        <v>21537</v>
      </c>
      <c r="DE15" s="630"/>
      <c r="DF15" s="630"/>
      <c r="DG15" s="630"/>
      <c r="DH15" s="630"/>
      <c r="DI15" s="630"/>
      <c r="DJ15" s="630"/>
      <c r="DK15" s="630"/>
      <c r="DL15" s="630"/>
      <c r="DM15" s="630"/>
      <c r="DN15" s="630"/>
      <c r="DO15" s="630"/>
      <c r="DP15" s="631"/>
      <c r="DQ15" s="638">
        <v>149179</v>
      </c>
      <c r="DR15" s="630"/>
      <c r="DS15" s="630"/>
      <c r="DT15" s="630"/>
      <c r="DU15" s="630"/>
      <c r="DV15" s="630"/>
      <c r="DW15" s="630"/>
      <c r="DX15" s="630"/>
      <c r="DY15" s="630"/>
      <c r="DZ15" s="630"/>
      <c r="EA15" s="630"/>
      <c r="EB15" s="630"/>
      <c r="EC15" s="639"/>
    </row>
    <row r="16" spans="2:143" ht="11.25" customHeight="1" x14ac:dyDescent="0.15">
      <c r="B16" s="626" t="s">
        <v>265</v>
      </c>
      <c r="C16" s="627"/>
      <c r="D16" s="627"/>
      <c r="E16" s="627"/>
      <c r="F16" s="627"/>
      <c r="G16" s="627"/>
      <c r="H16" s="627"/>
      <c r="I16" s="627"/>
      <c r="J16" s="627"/>
      <c r="K16" s="627"/>
      <c r="L16" s="627"/>
      <c r="M16" s="627"/>
      <c r="N16" s="627"/>
      <c r="O16" s="627"/>
      <c r="P16" s="627"/>
      <c r="Q16" s="628"/>
      <c r="R16" s="629">
        <v>2122</v>
      </c>
      <c r="S16" s="630"/>
      <c r="T16" s="630"/>
      <c r="U16" s="630"/>
      <c r="V16" s="630"/>
      <c r="W16" s="630"/>
      <c r="X16" s="630"/>
      <c r="Y16" s="631"/>
      <c r="Z16" s="632">
        <v>0.1</v>
      </c>
      <c r="AA16" s="632"/>
      <c r="AB16" s="632"/>
      <c r="AC16" s="632"/>
      <c r="AD16" s="633">
        <v>2122</v>
      </c>
      <c r="AE16" s="633"/>
      <c r="AF16" s="633"/>
      <c r="AG16" s="633"/>
      <c r="AH16" s="633"/>
      <c r="AI16" s="633"/>
      <c r="AJ16" s="633"/>
      <c r="AK16" s="633"/>
      <c r="AL16" s="634">
        <v>0.1</v>
      </c>
      <c r="AM16" s="635"/>
      <c r="AN16" s="635"/>
      <c r="AO16" s="636"/>
      <c r="AP16" s="626" t="s">
        <v>266</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128</v>
      </c>
      <c r="BP16" s="632"/>
      <c r="BQ16" s="632"/>
      <c r="BR16" s="632"/>
      <c r="BS16" s="633" t="s">
        <v>128</v>
      </c>
      <c r="BT16" s="633"/>
      <c r="BU16" s="633"/>
      <c r="BV16" s="633"/>
      <c r="BW16" s="633"/>
      <c r="BX16" s="633"/>
      <c r="BY16" s="633"/>
      <c r="BZ16" s="633"/>
      <c r="CA16" s="633"/>
      <c r="CB16" s="637"/>
      <c r="CD16" s="626" t="s">
        <v>267</v>
      </c>
      <c r="CE16" s="627"/>
      <c r="CF16" s="627"/>
      <c r="CG16" s="627"/>
      <c r="CH16" s="627"/>
      <c r="CI16" s="627"/>
      <c r="CJ16" s="627"/>
      <c r="CK16" s="627"/>
      <c r="CL16" s="627"/>
      <c r="CM16" s="627"/>
      <c r="CN16" s="627"/>
      <c r="CO16" s="627"/>
      <c r="CP16" s="627"/>
      <c r="CQ16" s="628"/>
      <c r="CR16" s="629">
        <v>109318</v>
      </c>
      <c r="CS16" s="630"/>
      <c r="CT16" s="630"/>
      <c r="CU16" s="630"/>
      <c r="CV16" s="630"/>
      <c r="CW16" s="630"/>
      <c r="CX16" s="630"/>
      <c r="CY16" s="631"/>
      <c r="CZ16" s="632">
        <v>4.5</v>
      </c>
      <c r="DA16" s="632"/>
      <c r="DB16" s="632"/>
      <c r="DC16" s="632"/>
      <c r="DD16" s="638" t="s">
        <v>128</v>
      </c>
      <c r="DE16" s="630"/>
      <c r="DF16" s="630"/>
      <c r="DG16" s="630"/>
      <c r="DH16" s="630"/>
      <c r="DI16" s="630"/>
      <c r="DJ16" s="630"/>
      <c r="DK16" s="630"/>
      <c r="DL16" s="630"/>
      <c r="DM16" s="630"/>
      <c r="DN16" s="630"/>
      <c r="DO16" s="630"/>
      <c r="DP16" s="631"/>
      <c r="DQ16" s="638">
        <v>10582</v>
      </c>
      <c r="DR16" s="630"/>
      <c r="DS16" s="630"/>
      <c r="DT16" s="630"/>
      <c r="DU16" s="630"/>
      <c r="DV16" s="630"/>
      <c r="DW16" s="630"/>
      <c r="DX16" s="630"/>
      <c r="DY16" s="630"/>
      <c r="DZ16" s="630"/>
      <c r="EA16" s="630"/>
      <c r="EB16" s="630"/>
      <c r="EC16" s="639"/>
    </row>
    <row r="17" spans="2:133" ht="11.25" customHeight="1" x14ac:dyDescent="0.15">
      <c r="B17" s="626" t="s">
        <v>268</v>
      </c>
      <c r="C17" s="627"/>
      <c r="D17" s="627"/>
      <c r="E17" s="627"/>
      <c r="F17" s="627"/>
      <c r="G17" s="627"/>
      <c r="H17" s="627"/>
      <c r="I17" s="627"/>
      <c r="J17" s="627"/>
      <c r="K17" s="627"/>
      <c r="L17" s="627"/>
      <c r="M17" s="627"/>
      <c r="N17" s="627"/>
      <c r="O17" s="627"/>
      <c r="P17" s="627"/>
      <c r="Q17" s="628"/>
      <c r="R17" s="629">
        <v>1945</v>
      </c>
      <c r="S17" s="630"/>
      <c r="T17" s="630"/>
      <c r="U17" s="630"/>
      <c r="V17" s="630"/>
      <c r="W17" s="630"/>
      <c r="X17" s="630"/>
      <c r="Y17" s="631"/>
      <c r="Z17" s="632">
        <v>0.1</v>
      </c>
      <c r="AA17" s="632"/>
      <c r="AB17" s="632"/>
      <c r="AC17" s="632"/>
      <c r="AD17" s="633">
        <v>1945</v>
      </c>
      <c r="AE17" s="633"/>
      <c r="AF17" s="633"/>
      <c r="AG17" s="633"/>
      <c r="AH17" s="633"/>
      <c r="AI17" s="633"/>
      <c r="AJ17" s="633"/>
      <c r="AK17" s="633"/>
      <c r="AL17" s="634">
        <v>0.1</v>
      </c>
      <c r="AM17" s="635"/>
      <c r="AN17" s="635"/>
      <c r="AO17" s="636"/>
      <c r="AP17" s="626" t="s">
        <v>269</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32" t="s">
        <v>128</v>
      </c>
      <c r="BP17" s="632"/>
      <c r="BQ17" s="632"/>
      <c r="BR17" s="632"/>
      <c r="BS17" s="633" t="s">
        <v>128</v>
      </c>
      <c r="BT17" s="633"/>
      <c r="BU17" s="633"/>
      <c r="BV17" s="633"/>
      <c r="BW17" s="633"/>
      <c r="BX17" s="633"/>
      <c r="BY17" s="633"/>
      <c r="BZ17" s="633"/>
      <c r="CA17" s="633"/>
      <c r="CB17" s="637"/>
      <c r="CD17" s="626" t="s">
        <v>270</v>
      </c>
      <c r="CE17" s="627"/>
      <c r="CF17" s="627"/>
      <c r="CG17" s="627"/>
      <c r="CH17" s="627"/>
      <c r="CI17" s="627"/>
      <c r="CJ17" s="627"/>
      <c r="CK17" s="627"/>
      <c r="CL17" s="627"/>
      <c r="CM17" s="627"/>
      <c r="CN17" s="627"/>
      <c r="CO17" s="627"/>
      <c r="CP17" s="627"/>
      <c r="CQ17" s="628"/>
      <c r="CR17" s="629">
        <v>308480</v>
      </c>
      <c r="CS17" s="630"/>
      <c r="CT17" s="630"/>
      <c r="CU17" s="630"/>
      <c r="CV17" s="630"/>
      <c r="CW17" s="630"/>
      <c r="CX17" s="630"/>
      <c r="CY17" s="631"/>
      <c r="CZ17" s="632">
        <v>12.6</v>
      </c>
      <c r="DA17" s="632"/>
      <c r="DB17" s="632"/>
      <c r="DC17" s="632"/>
      <c r="DD17" s="638" t="s">
        <v>128</v>
      </c>
      <c r="DE17" s="630"/>
      <c r="DF17" s="630"/>
      <c r="DG17" s="630"/>
      <c r="DH17" s="630"/>
      <c r="DI17" s="630"/>
      <c r="DJ17" s="630"/>
      <c r="DK17" s="630"/>
      <c r="DL17" s="630"/>
      <c r="DM17" s="630"/>
      <c r="DN17" s="630"/>
      <c r="DO17" s="630"/>
      <c r="DP17" s="631"/>
      <c r="DQ17" s="638">
        <v>298987</v>
      </c>
      <c r="DR17" s="630"/>
      <c r="DS17" s="630"/>
      <c r="DT17" s="630"/>
      <c r="DU17" s="630"/>
      <c r="DV17" s="630"/>
      <c r="DW17" s="630"/>
      <c r="DX17" s="630"/>
      <c r="DY17" s="630"/>
      <c r="DZ17" s="630"/>
      <c r="EA17" s="630"/>
      <c r="EB17" s="630"/>
      <c r="EC17" s="639"/>
    </row>
    <row r="18" spans="2:133" ht="11.25" customHeight="1" x14ac:dyDescent="0.15">
      <c r="B18" s="626" t="s">
        <v>271</v>
      </c>
      <c r="C18" s="627"/>
      <c r="D18" s="627"/>
      <c r="E18" s="627"/>
      <c r="F18" s="627"/>
      <c r="G18" s="627"/>
      <c r="H18" s="627"/>
      <c r="I18" s="627"/>
      <c r="J18" s="627"/>
      <c r="K18" s="627"/>
      <c r="L18" s="627"/>
      <c r="M18" s="627"/>
      <c r="N18" s="627"/>
      <c r="O18" s="627"/>
      <c r="P18" s="627"/>
      <c r="Q18" s="628"/>
      <c r="R18" s="629">
        <v>1436</v>
      </c>
      <c r="S18" s="630"/>
      <c r="T18" s="630"/>
      <c r="U18" s="630"/>
      <c r="V18" s="630"/>
      <c r="W18" s="630"/>
      <c r="X18" s="630"/>
      <c r="Y18" s="631"/>
      <c r="Z18" s="632">
        <v>0.1</v>
      </c>
      <c r="AA18" s="632"/>
      <c r="AB18" s="632"/>
      <c r="AC18" s="632"/>
      <c r="AD18" s="633">
        <v>1436</v>
      </c>
      <c r="AE18" s="633"/>
      <c r="AF18" s="633"/>
      <c r="AG18" s="633"/>
      <c r="AH18" s="633"/>
      <c r="AI18" s="633"/>
      <c r="AJ18" s="633"/>
      <c r="AK18" s="633"/>
      <c r="AL18" s="634">
        <v>0.10000000149011612</v>
      </c>
      <c r="AM18" s="635"/>
      <c r="AN18" s="635"/>
      <c r="AO18" s="636"/>
      <c r="AP18" s="626" t="s">
        <v>272</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2"/>
      <c r="BQ18" s="632"/>
      <c r="BR18" s="632"/>
      <c r="BS18" s="633" t="s">
        <v>128</v>
      </c>
      <c r="BT18" s="633"/>
      <c r="BU18" s="633"/>
      <c r="BV18" s="633"/>
      <c r="BW18" s="633"/>
      <c r="BX18" s="633"/>
      <c r="BY18" s="633"/>
      <c r="BZ18" s="633"/>
      <c r="CA18" s="633"/>
      <c r="CB18" s="637"/>
      <c r="CD18" s="626" t="s">
        <v>273</v>
      </c>
      <c r="CE18" s="627"/>
      <c r="CF18" s="627"/>
      <c r="CG18" s="627"/>
      <c r="CH18" s="627"/>
      <c r="CI18" s="627"/>
      <c r="CJ18" s="627"/>
      <c r="CK18" s="627"/>
      <c r="CL18" s="627"/>
      <c r="CM18" s="627"/>
      <c r="CN18" s="627"/>
      <c r="CO18" s="627"/>
      <c r="CP18" s="627"/>
      <c r="CQ18" s="628"/>
      <c r="CR18" s="629" t="s">
        <v>128</v>
      </c>
      <c r="CS18" s="630"/>
      <c r="CT18" s="630"/>
      <c r="CU18" s="630"/>
      <c r="CV18" s="630"/>
      <c r="CW18" s="630"/>
      <c r="CX18" s="630"/>
      <c r="CY18" s="631"/>
      <c r="CZ18" s="632" t="s">
        <v>128</v>
      </c>
      <c r="DA18" s="632"/>
      <c r="DB18" s="632"/>
      <c r="DC18" s="632"/>
      <c r="DD18" s="638" t="s">
        <v>128</v>
      </c>
      <c r="DE18" s="630"/>
      <c r="DF18" s="630"/>
      <c r="DG18" s="630"/>
      <c r="DH18" s="630"/>
      <c r="DI18" s="630"/>
      <c r="DJ18" s="630"/>
      <c r="DK18" s="630"/>
      <c r="DL18" s="630"/>
      <c r="DM18" s="630"/>
      <c r="DN18" s="630"/>
      <c r="DO18" s="630"/>
      <c r="DP18" s="631"/>
      <c r="DQ18" s="638" t="s">
        <v>128</v>
      </c>
      <c r="DR18" s="630"/>
      <c r="DS18" s="630"/>
      <c r="DT18" s="630"/>
      <c r="DU18" s="630"/>
      <c r="DV18" s="630"/>
      <c r="DW18" s="630"/>
      <c r="DX18" s="630"/>
      <c r="DY18" s="630"/>
      <c r="DZ18" s="630"/>
      <c r="EA18" s="630"/>
      <c r="EB18" s="630"/>
      <c r="EC18" s="639"/>
    </row>
    <row r="19" spans="2:133" ht="11.25" customHeight="1" x14ac:dyDescent="0.15">
      <c r="B19" s="626" t="s">
        <v>274</v>
      </c>
      <c r="C19" s="627"/>
      <c r="D19" s="627"/>
      <c r="E19" s="627"/>
      <c r="F19" s="627"/>
      <c r="G19" s="627"/>
      <c r="H19" s="627"/>
      <c r="I19" s="627"/>
      <c r="J19" s="627"/>
      <c r="K19" s="627"/>
      <c r="L19" s="627"/>
      <c r="M19" s="627"/>
      <c r="N19" s="627"/>
      <c r="O19" s="627"/>
      <c r="P19" s="627"/>
      <c r="Q19" s="628"/>
      <c r="R19" s="629">
        <v>552</v>
      </c>
      <c r="S19" s="630"/>
      <c r="T19" s="630"/>
      <c r="U19" s="630"/>
      <c r="V19" s="630"/>
      <c r="W19" s="630"/>
      <c r="X19" s="630"/>
      <c r="Y19" s="631"/>
      <c r="Z19" s="632">
        <v>0</v>
      </c>
      <c r="AA19" s="632"/>
      <c r="AB19" s="632"/>
      <c r="AC19" s="632"/>
      <c r="AD19" s="633">
        <v>552</v>
      </c>
      <c r="AE19" s="633"/>
      <c r="AF19" s="633"/>
      <c r="AG19" s="633"/>
      <c r="AH19" s="633"/>
      <c r="AI19" s="633"/>
      <c r="AJ19" s="633"/>
      <c r="AK19" s="633"/>
      <c r="AL19" s="634">
        <v>0</v>
      </c>
      <c r="AM19" s="635"/>
      <c r="AN19" s="635"/>
      <c r="AO19" s="636"/>
      <c r="AP19" s="626" t="s">
        <v>275</v>
      </c>
      <c r="AQ19" s="627"/>
      <c r="AR19" s="627"/>
      <c r="AS19" s="627"/>
      <c r="AT19" s="627"/>
      <c r="AU19" s="627"/>
      <c r="AV19" s="627"/>
      <c r="AW19" s="627"/>
      <c r="AX19" s="627"/>
      <c r="AY19" s="627"/>
      <c r="AZ19" s="627"/>
      <c r="BA19" s="627"/>
      <c r="BB19" s="627"/>
      <c r="BC19" s="627"/>
      <c r="BD19" s="627"/>
      <c r="BE19" s="627"/>
      <c r="BF19" s="628"/>
      <c r="BG19" s="629" t="s">
        <v>128</v>
      </c>
      <c r="BH19" s="630"/>
      <c r="BI19" s="630"/>
      <c r="BJ19" s="630"/>
      <c r="BK19" s="630"/>
      <c r="BL19" s="630"/>
      <c r="BM19" s="630"/>
      <c r="BN19" s="631"/>
      <c r="BO19" s="632" t="s">
        <v>128</v>
      </c>
      <c r="BP19" s="632"/>
      <c r="BQ19" s="632"/>
      <c r="BR19" s="632"/>
      <c r="BS19" s="633" t="s">
        <v>128</v>
      </c>
      <c r="BT19" s="633"/>
      <c r="BU19" s="633"/>
      <c r="BV19" s="633"/>
      <c r="BW19" s="633"/>
      <c r="BX19" s="633"/>
      <c r="BY19" s="633"/>
      <c r="BZ19" s="633"/>
      <c r="CA19" s="633"/>
      <c r="CB19" s="637"/>
      <c r="CD19" s="626" t="s">
        <v>276</v>
      </c>
      <c r="CE19" s="627"/>
      <c r="CF19" s="627"/>
      <c r="CG19" s="627"/>
      <c r="CH19" s="627"/>
      <c r="CI19" s="627"/>
      <c r="CJ19" s="627"/>
      <c r="CK19" s="627"/>
      <c r="CL19" s="627"/>
      <c r="CM19" s="627"/>
      <c r="CN19" s="627"/>
      <c r="CO19" s="627"/>
      <c r="CP19" s="627"/>
      <c r="CQ19" s="628"/>
      <c r="CR19" s="629" t="s">
        <v>128</v>
      </c>
      <c r="CS19" s="630"/>
      <c r="CT19" s="630"/>
      <c r="CU19" s="630"/>
      <c r="CV19" s="630"/>
      <c r="CW19" s="630"/>
      <c r="CX19" s="630"/>
      <c r="CY19" s="631"/>
      <c r="CZ19" s="632" t="s">
        <v>128</v>
      </c>
      <c r="DA19" s="632"/>
      <c r="DB19" s="632"/>
      <c r="DC19" s="632"/>
      <c r="DD19" s="638" t="s">
        <v>128</v>
      </c>
      <c r="DE19" s="630"/>
      <c r="DF19" s="630"/>
      <c r="DG19" s="630"/>
      <c r="DH19" s="630"/>
      <c r="DI19" s="630"/>
      <c r="DJ19" s="630"/>
      <c r="DK19" s="630"/>
      <c r="DL19" s="630"/>
      <c r="DM19" s="630"/>
      <c r="DN19" s="630"/>
      <c r="DO19" s="630"/>
      <c r="DP19" s="631"/>
      <c r="DQ19" s="638" t="s">
        <v>128</v>
      </c>
      <c r="DR19" s="630"/>
      <c r="DS19" s="630"/>
      <c r="DT19" s="630"/>
      <c r="DU19" s="630"/>
      <c r="DV19" s="630"/>
      <c r="DW19" s="630"/>
      <c r="DX19" s="630"/>
      <c r="DY19" s="630"/>
      <c r="DZ19" s="630"/>
      <c r="EA19" s="630"/>
      <c r="EB19" s="630"/>
      <c r="EC19" s="639"/>
    </row>
    <row r="20" spans="2:133" ht="11.25" customHeight="1" x14ac:dyDescent="0.15">
      <c r="B20" s="626" t="s">
        <v>277</v>
      </c>
      <c r="C20" s="627"/>
      <c r="D20" s="627"/>
      <c r="E20" s="627"/>
      <c r="F20" s="627"/>
      <c r="G20" s="627"/>
      <c r="H20" s="627"/>
      <c r="I20" s="627"/>
      <c r="J20" s="627"/>
      <c r="K20" s="627"/>
      <c r="L20" s="627"/>
      <c r="M20" s="627"/>
      <c r="N20" s="627"/>
      <c r="O20" s="627"/>
      <c r="P20" s="627"/>
      <c r="Q20" s="628"/>
      <c r="R20" s="629">
        <v>619</v>
      </c>
      <c r="S20" s="630"/>
      <c r="T20" s="630"/>
      <c r="U20" s="630"/>
      <c r="V20" s="630"/>
      <c r="W20" s="630"/>
      <c r="X20" s="630"/>
      <c r="Y20" s="631"/>
      <c r="Z20" s="632">
        <v>0</v>
      </c>
      <c r="AA20" s="632"/>
      <c r="AB20" s="632"/>
      <c r="AC20" s="632"/>
      <c r="AD20" s="633">
        <v>619</v>
      </c>
      <c r="AE20" s="633"/>
      <c r="AF20" s="633"/>
      <c r="AG20" s="633"/>
      <c r="AH20" s="633"/>
      <c r="AI20" s="633"/>
      <c r="AJ20" s="633"/>
      <c r="AK20" s="633"/>
      <c r="AL20" s="634">
        <v>0</v>
      </c>
      <c r="AM20" s="635"/>
      <c r="AN20" s="635"/>
      <c r="AO20" s="636"/>
      <c r="AP20" s="626" t="s">
        <v>278</v>
      </c>
      <c r="AQ20" s="627"/>
      <c r="AR20" s="627"/>
      <c r="AS20" s="627"/>
      <c r="AT20" s="627"/>
      <c r="AU20" s="627"/>
      <c r="AV20" s="627"/>
      <c r="AW20" s="627"/>
      <c r="AX20" s="627"/>
      <c r="AY20" s="627"/>
      <c r="AZ20" s="627"/>
      <c r="BA20" s="627"/>
      <c r="BB20" s="627"/>
      <c r="BC20" s="627"/>
      <c r="BD20" s="627"/>
      <c r="BE20" s="627"/>
      <c r="BF20" s="628"/>
      <c r="BG20" s="629" t="s">
        <v>128</v>
      </c>
      <c r="BH20" s="630"/>
      <c r="BI20" s="630"/>
      <c r="BJ20" s="630"/>
      <c r="BK20" s="630"/>
      <c r="BL20" s="630"/>
      <c r="BM20" s="630"/>
      <c r="BN20" s="631"/>
      <c r="BO20" s="632" t="s">
        <v>128</v>
      </c>
      <c r="BP20" s="632"/>
      <c r="BQ20" s="632"/>
      <c r="BR20" s="632"/>
      <c r="BS20" s="633" t="s">
        <v>128</v>
      </c>
      <c r="BT20" s="633"/>
      <c r="BU20" s="633"/>
      <c r="BV20" s="633"/>
      <c r="BW20" s="633"/>
      <c r="BX20" s="633"/>
      <c r="BY20" s="633"/>
      <c r="BZ20" s="633"/>
      <c r="CA20" s="633"/>
      <c r="CB20" s="637"/>
      <c r="CD20" s="626" t="s">
        <v>279</v>
      </c>
      <c r="CE20" s="627"/>
      <c r="CF20" s="627"/>
      <c r="CG20" s="627"/>
      <c r="CH20" s="627"/>
      <c r="CI20" s="627"/>
      <c r="CJ20" s="627"/>
      <c r="CK20" s="627"/>
      <c r="CL20" s="627"/>
      <c r="CM20" s="627"/>
      <c r="CN20" s="627"/>
      <c r="CO20" s="627"/>
      <c r="CP20" s="627"/>
      <c r="CQ20" s="628"/>
      <c r="CR20" s="629">
        <v>2453032</v>
      </c>
      <c r="CS20" s="630"/>
      <c r="CT20" s="630"/>
      <c r="CU20" s="630"/>
      <c r="CV20" s="630"/>
      <c r="CW20" s="630"/>
      <c r="CX20" s="630"/>
      <c r="CY20" s="631"/>
      <c r="CZ20" s="632">
        <v>100</v>
      </c>
      <c r="DA20" s="632"/>
      <c r="DB20" s="632"/>
      <c r="DC20" s="632"/>
      <c r="DD20" s="638">
        <v>395648</v>
      </c>
      <c r="DE20" s="630"/>
      <c r="DF20" s="630"/>
      <c r="DG20" s="630"/>
      <c r="DH20" s="630"/>
      <c r="DI20" s="630"/>
      <c r="DJ20" s="630"/>
      <c r="DK20" s="630"/>
      <c r="DL20" s="630"/>
      <c r="DM20" s="630"/>
      <c r="DN20" s="630"/>
      <c r="DO20" s="630"/>
      <c r="DP20" s="631"/>
      <c r="DQ20" s="638">
        <v>1674741</v>
      </c>
      <c r="DR20" s="630"/>
      <c r="DS20" s="630"/>
      <c r="DT20" s="630"/>
      <c r="DU20" s="630"/>
      <c r="DV20" s="630"/>
      <c r="DW20" s="630"/>
      <c r="DX20" s="630"/>
      <c r="DY20" s="630"/>
      <c r="DZ20" s="630"/>
      <c r="EA20" s="630"/>
      <c r="EB20" s="630"/>
      <c r="EC20" s="639"/>
    </row>
    <row r="21" spans="2:133" ht="11.25" customHeight="1" x14ac:dyDescent="0.15">
      <c r="B21" s="626" t="s">
        <v>280</v>
      </c>
      <c r="C21" s="627"/>
      <c r="D21" s="627"/>
      <c r="E21" s="627"/>
      <c r="F21" s="627"/>
      <c r="G21" s="627"/>
      <c r="H21" s="627"/>
      <c r="I21" s="627"/>
      <c r="J21" s="627"/>
      <c r="K21" s="627"/>
      <c r="L21" s="627"/>
      <c r="M21" s="627"/>
      <c r="N21" s="627"/>
      <c r="O21" s="627"/>
      <c r="P21" s="627"/>
      <c r="Q21" s="628"/>
      <c r="R21" s="629">
        <v>149</v>
      </c>
      <c r="S21" s="630"/>
      <c r="T21" s="630"/>
      <c r="U21" s="630"/>
      <c r="V21" s="630"/>
      <c r="W21" s="630"/>
      <c r="X21" s="630"/>
      <c r="Y21" s="631"/>
      <c r="Z21" s="632">
        <v>0</v>
      </c>
      <c r="AA21" s="632"/>
      <c r="AB21" s="632"/>
      <c r="AC21" s="632"/>
      <c r="AD21" s="633">
        <v>149</v>
      </c>
      <c r="AE21" s="633"/>
      <c r="AF21" s="633"/>
      <c r="AG21" s="633"/>
      <c r="AH21" s="633"/>
      <c r="AI21" s="633"/>
      <c r="AJ21" s="633"/>
      <c r="AK21" s="633"/>
      <c r="AL21" s="634">
        <v>0</v>
      </c>
      <c r="AM21" s="635"/>
      <c r="AN21" s="635"/>
      <c r="AO21" s="636"/>
      <c r="AP21" s="626" t="s">
        <v>281</v>
      </c>
      <c r="AQ21" s="642"/>
      <c r="AR21" s="642"/>
      <c r="AS21" s="642"/>
      <c r="AT21" s="642"/>
      <c r="AU21" s="642"/>
      <c r="AV21" s="642"/>
      <c r="AW21" s="642"/>
      <c r="AX21" s="642"/>
      <c r="AY21" s="642"/>
      <c r="AZ21" s="642"/>
      <c r="BA21" s="642"/>
      <c r="BB21" s="642"/>
      <c r="BC21" s="642"/>
      <c r="BD21" s="642"/>
      <c r="BE21" s="642"/>
      <c r="BF21" s="643"/>
      <c r="BG21" s="629" t="s">
        <v>128</v>
      </c>
      <c r="BH21" s="630"/>
      <c r="BI21" s="630"/>
      <c r="BJ21" s="630"/>
      <c r="BK21" s="630"/>
      <c r="BL21" s="630"/>
      <c r="BM21" s="630"/>
      <c r="BN21" s="631"/>
      <c r="BO21" s="632" t="s">
        <v>128</v>
      </c>
      <c r="BP21" s="632"/>
      <c r="BQ21" s="632"/>
      <c r="BR21" s="632"/>
      <c r="BS21" s="633" t="s">
        <v>128</v>
      </c>
      <c r="BT21" s="633"/>
      <c r="BU21" s="633"/>
      <c r="BV21" s="633"/>
      <c r="BW21" s="633"/>
      <c r="BX21" s="633"/>
      <c r="BY21" s="633"/>
      <c r="BZ21" s="633"/>
      <c r="CA21" s="633"/>
      <c r="CB21" s="637"/>
      <c r="CD21" s="647"/>
      <c r="CE21" s="648"/>
      <c r="CF21" s="648"/>
      <c r="CG21" s="648"/>
      <c r="CH21" s="648"/>
      <c r="CI21" s="648"/>
      <c r="CJ21" s="648"/>
      <c r="CK21" s="648"/>
      <c r="CL21" s="648"/>
      <c r="CM21" s="648"/>
      <c r="CN21" s="648"/>
      <c r="CO21" s="648"/>
      <c r="CP21" s="648"/>
      <c r="CQ21" s="649"/>
      <c r="CR21" s="650"/>
      <c r="CS21" s="645"/>
      <c r="CT21" s="645"/>
      <c r="CU21" s="645"/>
      <c r="CV21" s="645"/>
      <c r="CW21" s="645"/>
      <c r="CX21" s="645"/>
      <c r="CY21" s="651"/>
      <c r="CZ21" s="652"/>
      <c r="DA21" s="652"/>
      <c r="DB21" s="652"/>
      <c r="DC21" s="652"/>
      <c r="DD21" s="644"/>
      <c r="DE21" s="645"/>
      <c r="DF21" s="645"/>
      <c r="DG21" s="645"/>
      <c r="DH21" s="645"/>
      <c r="DI21" s="645"/>
      <c r="DJ21" s="645"/>
      <c r="DK21" s="645"/>
      <c r="DL21" s="645"/>
      <c r="DM21" s="645"/>
      <c r="DN21" s="645"/>
      <c r="DO21" s="645"/>
      <c r="DP21" s="651"/>
      <c r="DQ21" s="644"/>
      <c r="DR21" s="645"/>
      <c r="DS21" s="645"/>
      <c r="DT21" s="645"/>
      <c r="DU21" s="645"/>
      <c r="DV21" s="645"/>
      <c r="DW21" s="645"/>
      <c r="DX21" s="645"/>
      <c r="DY21" s="645"/>
      <c r="DZ21" s="645"/>
      <c r="EA21" s="645"/>
      <c r="EB21" s="645"/>
      <c r="EC21" s="646"/>
    </row>
    <row r="22" spans="2:133" ht="11.25" customHeight="1" x14ac:dyDescent="0.15">
      <c r="B22" s="658" t="s">
        <v>282</v>
      </c>
      <c r="C22" s="659"/>
      <c r="D22" s="659"/>
      <c r="E22" s="659"/>
      <c r="F22" s="659"/>
      <c r="G22" s="659"/>
      <c r="H22" s="659"/>
      <c r="I22" s="659"/>
      <c r="J22" s="659"/>
      <c r="K22" s="659"/>
      <c r="L22" s="659"/>
      <c r="M22" s="659"/>
      <c r="N22" s="659"/>
      <c r="O22" s="659"/>
      <c r="P22" s="659"/>
      <c r="Q22" s="660"/>
      <c r="R22" s="629">
        <v>116</v>
      </c>
      <c r="S22" s="630"/>
      <c r="T22" s="630"/>
      <c r="U22" s="630"/>
      <c r="V22" s="630"/>
      <c r="W22" s="630"/>
      <c r="X22" s="630"/>
      <c r="Y22" s="631"/>
      <c r="Z22" s="632">
        <v>0</v>
      </c>
      <c r="AA22" s="632"/>
      <c r="AB22" s="632"/>
      <c r="AC22" s="632"/>
      <c r="AD22" s="633">
        <v>116</v>
      </c>
      <c r="AE22" s="633"/>
      <c r="AF22" s="633"/>
      <c r="AG22" s="633"/>
      <c r="AH22" s="633"/>
      <c r="AI22" s="633"/>
      <c r="AJ22" s="633"/>
      <c r="AK22" s="633"/>
      <c r="AL22" s="634">
        <v>0</v>
      </c>
      <c r="AM22" s="635"/>
      <c r="AN22" s="635"/>
      <c r="AO22" s="636"/>
      <c r="AP22" s="626" t="s">
        <v>283</v>
      </c>
      <c r="AQ22" s="642"/>
      <c r="AR22" s="642"/>
      <c r="AS22" s="642"/>
      <c r="AT22" s="642"/>
      <c r="AU22" s="642"/>
      <c r="AV22" s="642"/>
      <c r="AW22" s="642"/>
      <c r="AX22" s="642"/>
      <c r="AY22" s="642"/>
      <c r="AZ22" s="642"/>
      <c r="BA22" s="642"/>
      <c r="BB22" s="642"/>
      <c r="BC22" s="642"/>
      <c r="BD22" s="642"/>
      <c r="BE22" s="642"/>
      <c r="BF22" s="643"/>
      <c r="BG22" s="629" t="s">
        <v>128</v>
      </c>
      <c r="BH22" s="630"/>
      <c r="BI22" s="630"/>
      <c r="BJ22" s="630"/>
      <c r="BK22" s="630"/>
      <c r="BL22" s="630"/>
      <c r="BM22" s="630"/>
      <c r="BN22" s="631"/>
      <c r="BO22" s="632" t="s">
        <v>128</v>
      </c>
      <c r="BP22" s="632"/>
      <c r="BQ22" s="632"/>
      <c r="BR22" s="632"/>
      <c r="BS22" s="633" t="s">
        <v>128</v>
      </c>
      <c r="BT22" s="633"/>
      <c r="BU22" s="633"/>
      <c r="BV22" s="633"/>
      <c r="BW22" s="633"/>
      <c r="BX22" s="633"/>
      <c r="BY22" s="633"/>
      <c r="BZ22" s="633"/>
      <c r="CA22" s="633"/>
      <c r="CB22" s="637"/>
      <c r="CD22" s="611" t="s">
        <v>284</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285</v>
      </c>
      <c r="C23" s="627"/>
      <c r="D23" s="627"/>
      <c r="E23" s="627"/>
      <c r="F23" s="627"/>
      <c r="G23" s="627"/>
      <c r="H23" s="627"/>
      <c r="I23" s="627"/>
      <c r="J23" s="627"/>
      <c r="K23" s="627"/>
      <c r="L23" s="627"/>
      <c r="M23" s="627"/>
      <c r="N23" s="627"/>
      <c r="O23" s="627"/>
      <c r="P23" s="627"/>
      <c r="Q23" s="628"/>
      <c r="R23" s="629">
        <v>1320668</v>
      </c>
      <c r="S23" s="630"/>
      <c r="T23" s="630"/>
      <c r="U23" s="630"/>
      <c r="V23" s="630"/>
      <c r="W23" s="630"/>
      <c r="X23" s="630"/>
      <c r="Y23" s="631"/>
      <c r="Z23" s="632">
        <v>48.8</v>
      </c>
      <c r="AA23" s="632"/>
      <c r="AB23" s="632"/>
      <c r="AC23" s="632"/>
      <c r="AD23" s="633">
        <v>1189211</v>
      </c>
      <c r="AE23" s="633"/>
      <c r="AF23" s="633"/>
      <c r="AG23" s="633"/>
      <c r="AH23" s="633"/>
      <c r="AI23" s="633"/>
      <c r="AJ23" s="633"/>
      <c r="AK23" s="633"/>
      <c r="AL23" s="634">
        <v>81.900000000000006</v>
      </c>
      <c r="AM23" s="635"/>
      <c r="AN23" s="635"/>
      <c r="AO23" s="636"/>
      <c r="AP23" s="626" t="s">
        <v>286</v>
      </c>
      <c r="AQ23" s="642"/>
      <c r="AR23" s="642"/>
      <c r="AS23" s="642"/>
      <c r="AT23" s="642"/>
      <c r="AU23" s="642"/>
      <c r="AV23" s="642"/>
      <c r="AW23" s="642"/>
      <c r="AX23" s="642"/>
      <c r="AY23" s="642"/>
      <c r="AZ23" s="642"/>
      <c r="BA23" s="642"/>
      <c r="BB23" s="642"/>
      <c r="BC23" s="642"/>
      <c r="BD23" s="642"/>
      <c r="BE23" s="642"/>
      <c r="BF23" s="643"/>
      <c r="BG23" s="629" t="s">
        <v>128</v>
      </c>
      <c r="BH23" s="630"/>
      <c r="BI23" s="630"/>
      <c r="BJ23" s="630"/>
      <c r="BK23" s="630"/>
      <c r="BL23" s="630"/>
      <c r="BM23" s="630"/>
      <c r="BN23" s="631"/>
      <c r="BO23" s="632" t="s">
        <v>128</v>
      </c>
      <c r="BP23" s="632"/>
      <c r="BQ23" s="632"/>
      <c r="BR23" s="632"/>
      <c r="BS23" s="633" t="s">
        <v>128</v>
      </c>
      <c r="BT23" s="633"/>
      <c r="BU23" s="633"/>
      <c r="BV23" s="633"/>
      <c r="BW23" s="633"/>
      <c r="BX23" s="633"/>
      <c r="BY23" s="633"/>
      <c r="BZ23" s="633"/>
      <c r="CA23" s="633"/>
      <c r="CB23" s="637"/>
      <c r="CD23" s="611" t="s">
        <v>226</v>
      </c>
      <c r="CE23" s="612"/>
      <c r="CF23" s="612"/>
      <c r="CG23" s="612"/>
      <c r="CH23" s="612"/>
      <c r="CI23" s="612"/>
      <c r="CJ23" s="612"/>
      <c r="CK23" s="612"/>
      <c r="CL23" s="612"/>
      <c r="CM23" s="612"/>
      <c r="CN23" s="612"/>
      <c r="CO23" s="612"/>
      <c r="CP23" s="612"/>
      <c r="CQ23" s="613"/>
      <c r="CR23" s="611" t="s">
        <v>287</v>
      </c>
      <c r="CS23" s="612"/>
      <c r="CT23" s="612"/>
      <c r="CU23" s="612"/>
      <c r="CV23" s="612"/>
      <c r="CW23" s="612"/>
      <c r="CX23" s="612"/>
      <c r="CY23" s="613"/>
      <c r="CZ23" s="611" t="s">
        <v>288</v>
      </c>
      <c r="DA23" s="612"/>
      <c r="DB23" s="612"/>
      <c r="DC23" s="613"/>
      <c r="DD23" s="611" t="s">
        <v>289</v>
      </c>
      <c r="DE23" s="612"/>
      <c r="DF23" s="612"/>
      <c r="DG23" s="612"/>
      <c r="DH23" s="612"/>
      <c r="DI23" s="612"/>
      <c r="DJ23" s="612"/>
      <c r="DK23" s="613"/>
      <c r="DL23" s="653" t="s">
        <v>290</v>
      </c>
      <c r="DM23" s="654"/>
      <c r="DN23" s="654"/>
      <c r="DO23" s="654"/>
      <c r="DP23" s="654"/>
      <c r="DQ23" s="654"/>
      <c r="DR23" s="654"/>
      <c r="DS23" s="654"/>
      <c r="DT23" s="654"/>
      <c r="DU23" s="654"/>
      <c r="DV23" s="655"/>
      <c r="DW23" s="611" t="s">
        <v>291</v>
      </c>
      <c r="DX23" s="612"/>
      <c r="DY23" s="612"/>
      <c r="DZ23" s="612"/>
      <c r="EA23" s="612"/>
      <c r="EB23" s="612"/>
      <c r="EC23" s="613"/>
    </row>
    <row r="24" spans="2:133" ht="11.25" customHeight="1" x14ac:dyDescent="0.15">
      <c r="B24" s="626" t="s">
        <v>292</v>
      </c>
      <c r="C24" s="627"/>
      <c r="D24" s="627"/>
      <c r="E24" s="627"/>
      <c r="F24" s="627"/>
      <c r="G24" s="627"/>
      <c r="H24" s="627"/>
      <c r="I24" s="627"/>
      <c r="J24" s="627"/>
      <c r="K24" s="627"/>
      <c r="L24" s="627"/>
      <c r="M24" s="627"/>
      <c r="N24" s="627"/>
      <c r="O24" s="627"/>
      <c r="P24" s="627"/>
      <c r="Q24" s="628"/>
      <c r="R24" s="629">
        <v>1189211</v>
      </c>
      <c r="S24" s="630"/>
      <c r="T24" s="630"/>
      <c r="U24" s="630"/>
      <c r="V24" s="630"/>
      <c r="W24" s="630"/>
      <c r="X24" s="630"/>
      <c r="Y24" s="631"/>
      <c r="Z24" s="632">
        <v>44</v>
      </c>
      <c r="AA24" s="632"/>
      <c r="AB24" s="632"/>
      <c r="AC24" s="632"/>
      <c r="AD24" s="633">
        <v>1189211</v>
      </c>
      <c r="AE24" s="633"/>
      <c r="AF24" s="633"/>
      <c r="AG24" s="633"/>
      <c r="AH24" s="633"/>
      <c r="AI24" s="633"/>
      <c r="AJ24" s="633"/>
      <c r="AK24" s="633"/>
      <c r="AL24" s="634">
        <v>81.900000000000006</v>
      </c>
      <c r="AM24" s="635"/>
      <c r="AN24" s="635"/>
      <c r="AO24" s="636"/>
      <c r="AP24" s="626" t="s">
        <v>293</v>
      </c>
      <c r="AQ24" s="642"/>
      <c r="AR24" s="642"/>
      <c r="AS24" s="642"/>
      <c r="AT24" s="642"/>
      <c r="AU24" s="642"/>
      <c r="AV24" s="642"/>
      <c r="AW24" s="642"/>
      <c r="AX24" s="642"/>
      <c r="AY24" s="642"/>
      <c r="AZ24" s="642"/>
      <c r="BA24" s="642"/>
      <c r="BB24" s="642"/>
      <c r="BC24" s="642"/>
      <c r="BD24" s="642"/>
      <c r="BE24" s="642"/>
      <c r="BF24" s="643"/>
      <c r="BG24" s="629" t="s">
        <v>128</v>
      </c>
      <c r="BH24" s="630"/>
      <c r="BI24" s="630"/>
      <c r="BJ24" s="630"/>
      <c r="BK24" s="630"/>
      <c r="BL24" s="630"/>
      <c r="BM24" s="630"/>
      <c r="BN24" s="631"/>
      <c r="BO24" s="632" t="s">
        <v>128</v>
      </c>
      <c r="BP24" s="632"/>
      <c r="BQ24" s="632"/>
      <c r="BR24" s="632"/>
      <c r="BS24" s="633" t="s">
        <v>128</v>
      </c>
      <c r="BT24" s="633"/>
      <c r="BU24" s="633"/>
      <c r="BV24" s="633"/>
      <c r="BW24" s="633"/>
      <c r="BX24" s="633"/>
      <c r="BY24" s="633"/>
      <c r="BZ24" s="633"/>
      <c r="CA24" s="633"/>
      <c r="CB24" s="637"/>
      <c r="CD24" s="615" t="s">
        <v>294</v>
      </c>
      <c r="CE24" s="616"/>
      <c r="CF24" s="616"/>
      <c r="CG24" s="616"/>
      <c r="CH24" s="616"/>
      <c r="CI24" s="616"/>
      <c r="CJ24" s="616"/>
      <c r="CK24" s="616"/>
      <c r="CL24" s="616"/>
      <c r="CM24" s="616"/>
      <c r="CN24" s="616"/>
      <c r="CO24" s="616"/>
      <c r="CP24" s="616"/>
      <c r="CQ24" s="617"/>
      <c r="CR24" s="618">
        <v>775714</v>
      </c>
      <c r="CS24" s="619"/>
      <c r="CT24" s="619"/>
      <c r="CU24" s="619"/>
      <c r="CV24" s="619"/>
      <c r="CW24" s="619"/>
      <c r="CX24" s="619"/>
      <c r="CY24" s="620"/>
      <c r="CZ24" s="623">
        <v>31.6</v>
      </c>
      <c r="DA24" s="624"/>
      <c r="DB24" s="624"/>
      <c r="DC24" s="640"/>
      <c r="DD24" s="661">
        <v>644728</v>
      </c>
      <c r="DE24" s="619"/>
      <c r="DF24" s="619"/>
      <c r="DG24" s="619"/>
      <c r="DH24" s="619"/>
      <c r="DI24" s="619"/>
      <c r="DJ24" s="619"/>
      <c r="DK24" s="620"/>
      <c r="DL24" s="661">
        <v>590765</v>
      </c>
      <c r="DM24" s="619"/>
      <c r="DN24" s="619"/>
      <c r="DO24" s="619"/>
      <c r="DP24" s="619"/>
      <c r="DQ24" s="619"/>
      <c r="DR24" s="619"/>
      <c r="DS24" s="619"/>
      <c r="DT24" s="619"/>
      <c r="DU24" s="619"/>
      <c r="DV24" s="620"/>
      <c r="DW24" s="623">
        <v>39.4</v>
      </c>
      <c r="DX24" s="624"/>
      <c r="DY24" s="624"/>
      <c r="DZ24" s="624"/>
      <c r="EA24" s="624"/>
      <c r="EB24" s="624"/>
      <c r="EC24" s="625"/>
    </row>
    <row r="25" spans="2:133" ht="11.25" customHeight="1" x14ac:dyDescent="0.15">
      <c r="B25" s="626" t="s">
        <v>295</v>
      </c>
      <c r="C25" s="627"/>
      <c r="D25" s="627"/>
      <c r="E25" s="627"/>
      <c r="F25" s="627"/>
      <c r="G25" s="627"/>
      <c r="H25" s="627"/>
      <c r="I25" s="627"/>
      <c r="J25" s="627"/>
      <c r="K25" s="627"/>
      <c r="L25" s="627"/>
      <c r="M25" s="627"/>
      <c r="N25" s="627"/>
      <c r="O25" s="627"/>
      <c r="P25" s="627"/>
      <c r="Q25" s="628"/>
      <c r="R25" s="629">
        <v>131455</v>
      </c>
      <c r="S25" s="630"/>
      <c r="T25" s="630"/>
      <c r="U25" s="630"/>
      <c r="V25" s="630"/>
      <c r="W25" s="630"/>
      <c r="X25" s="630"/>
      <c r="Y25" s="631"/>
      <c r="Z25" s="632">
        <v>4.9000000000000004</v>
      </c>
      <c r="AA25" s="632"/>
      <c r="AB25" s="632"/>
      <c r="AC25" s="632"/>
      <c r="AD25" s="633" t="s">
        <v>128</v>
      </c>
      <c r="AE25" s="633"/>
      <c r="AF25" s="633"/>
      <c r="AG25" s="633"/>
      <c r="AH25" s="633"/>
      <c r="AI25" s="633"/>
      <c r="AJ25" s="633"/>
      <c r="AK25" s="633"/>
      <c r="AL25" s="634" t="s">
        <v>128</v>
      </c>
      <c r="AM25" s="635"/>
      <c r="AN25" s="635"/>
      <c r="AO25" s="636"/>
      <c r="AP25" s="626" t="s">
        <v>296</v>
      </c>
      <c r="AQ25" s="642"/>
      <c r="AR25" s="642"/>
      <c r="AS25" s="642"/>
      <c r="AT25" s="642"/>
      <c r="AU25" s="642"/>
      <c r="AV25" s="642"/>
      <c r="AW25" s="642"/>
      <c r="AX25" s="642"/>
      <c r="AY25" s="642"/>
      <c r="AZ25" s="642"/>
      <c r="BA25" s="642"/>
      <c r="BB25" s="642"/>
      <c r="BC25" s="642"/>
      <c r="BD25" s="642"/>
      <c r="BE25" s="642"/>
      <c r="BF25" s="643"/>
      <c r="BG25" s="629" t="s">
        <v>128</v>
      </c>
      <c r="BH25" s="630"/>
      <c r="BI25" s="630"/>
      <c r="BJ25" s="630"/>
      <c r="BK25" s="630"/>
      <c r="BL25" s="630"/>
      <c r="BM25" s="630"/>
      <c r="BN25" s="631"/>
      <c r="BO25" s="632" t="s">
        <v>128</v>
      </c>
      <c r="BP25" s="632"/>
      <c r="BQ25" s="632"/>
      <c r="BR25" s="632"/>
      <c r="BS25" s="633" t="s">
        <v>128</v>
      </c>
      <c r="BT25" s="633"/>
      <c r="BU25" s="633"/>
      <c r="BV25" s="633"/>
      <c r="BW25" s="633"/>
      <c r="BX25" s="633"/>
      <c r="BY25" s="633"/>
      <c r="BZ25" s="633"/>
      <c r="CA25" s="633"/>
      <c r="CB25" s="637"/>
      <c r="CD25" s="626" t="s">
        <v>297</v>
      </c>
      <c r="CE25" s="627"/>
      <c r="CF25" s="627"/>
      <c r="CG25" s="627"/>
      <c r="CH25" s="627"/>
      <c r="CI25" s="627"/>
      <c r="CJ25" s="627"/>
      <c r="CK25" s="627"/>
      <c r="CL25" s="627"/>
      <c r="CM25" s="627"/>
      <c r="CN25" s="627"/>
      <c r="CO25" s="627"/>
      <c r="CP25" s="627"/>
      <c r="CQ25" s="628"/>
      <c r="CR25" s="629">
        <v>329432</v>
      </c>
      <c r="CS25" s="662"/>
      <c r="CT25" s="662"/>
      <c r="CU25" s="662"/>
      <c r="CV25" s="662"/>
      <c r="CW25" s="662"/>
      <c r="CX25" s="662"/>
      <c r="CY25" s="663"/>
      <c r="CZ25" s="634">
        <v>13.4</v>
      </c>
      <c r="DA25" s="656"/>
      <c r="DB25" s="656"/>
      <c r="DC25" s="664"/>
      <c r="DD25" s="638">
        <v>293160</v>
      </c>
      <c r="DE25" s="662"/>
      <c r="DF25" s="662"/>
      <c r="DG25" s="662"/>
      <c r="DH25" s="662"/>
      <c r="DI25" s="662"/>
      <c r="DJ25" s="662"/>
      <c r="DK25" s="663"/>
      <c r="DL25" s="638">
        <v>277187</v>
      </c>
      <c r="DM25" s="662"/>
      <c r="DN25" s="662"/>
      <c r="DO25" s="662"/>
      <c r="DP25" s="662"/>
      <c r="DQ25" s="662"/>
      <c r="DR25" s="662"/>
      <c r="DS25" s="662"/>
      <c r="DT25" s="662"/>
      <c r="DU25" s="662"/>
      <c r="DV25" s="663"/>
      <c r="DW25" s="634">
        <v>18.5</v>
      </c>
      <c r="DX25" s="656"/>
      <c r="DY25" s="656"/>
      <c r="DZ25" s="656"/>
      <c r="EA25" s="656"/>
      <c r="EB25" s="656"/>
      <c r="EC25" s="657"/>
    </row>
    <row r="26" spans="2:133" ht="11.25" customHeight="1" x14ac:dyDescent="0.15">
      <c r="B26" s="626" t="s">
        <v>298</v>
      </c>
      <c r="C26" s="627"/>
      <c r="D26" s="627"/>
      <c r="E26" s="627"/>
      <c r="F26" s="627"/>
      <c r="G26" s="627"/>
      <c r="H26" s="627"/>
      <c r="I26" s="627"/>
      <c r="J26" s="627"/>
      <c r="K26" s="627"/>
      <c r="L26" s="627"/>
      <c r="M26" s="627"/>
      <c r="N26" s="627"/>
      <c r="O26" s="627"/>
      <c r="P26" s="627"/>
      <c r="Q26" s="628"/>
      <c r="R26" s="629">
        <v>2</v>
      </c>
      <c r="S26" s="630"/>
      <c r="T26" s="630"/>
      <c r="U26" s="630"/>
      <c r="V26" s="630"/>
      <c r="W26" s="630"/>
      <c r="X26" s="630"/>
      <c r="Y26" s="631"/>
      <c r="Z26" s="632">
        <v>0</v>
      </c>
      <c r="AA26" s="632"/>
      <c r="AB26" s="632"/>
      <c r="AC26" s="632"/>
      <c r="AD26" s="633" t="s">
        <v>128</v>
      </c>
      <c r="AE26" s="633"/>
      <c r="AF26" s="633"/>
      <c r="AG26" s="633"/>
      <c r="AH26" s="633"/>
      <c r="AI26" s="633"/>
      <c r="AJ26" s="633"/>
      <c r="AK26" s="633"/>
      <c r="AL26" s="634" t="s">
        <v>128</v>
      </c>
      <c r="AM26" s="635"/>
      <c r="AN26" s="635"/>
      <c r="AO26" s="636"/>
      <c r="AP26" s="626" t="s">
        <v>299</v>
      </c>
      <c r="AQ26" s="642"/>
      <c r="AR26" s="642"/>
      <c r="AS26" s="642"/>
      <c r="AT26" s="642"/>
      <c r="AU26" s="642"/>
      <c r="AV26" s="642"/>
      <c r="AW26" s="642"/>
      <c r="AX26" s="642"/>
      <c r="AY26" s="642"/>
      <c r="AZ26" s="642"/>
      <c r="BA26" s="642"/>
      <c r="BB26" s="642"/>
      <c r="BC26" s="642"/>
      <c r="BD26" s="642"/>
      <c r="BE26" s="642"/>
      <c r="BF26" s="643"/>
      <c r="BG26" s="629" t="s">
        <v>128</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26" t="s">
        <v>300</v>
      </c>
      <c r="CE26" s="627"/>
      <c r="CF26" s="627"/>
      <c r="CG26" s="627"/>
      <c r="CH26" s="627"/>
      <c r="CI26" s="627"/>
      <c r="CJ26" s="627"/>
      <c r="CK26" s="627"/>
      <c r="CL26" s="627"/>
      <c r="CM26" s="627"/>
      <c r="CN26" s="627"/>
      <c r="CO26" s="627"/>
      <c r="CP26" s="627"/>
      <c r="CQ26" s="628"/>
      <c r="CR26" s="629">
        <v>189854</v>
      </c>
      <c r="CS26" s="630"/>
      <c r="CT26" s="630"/>
      <c r="CU26" s="630"/>
      <c r="CV26" s="630"/>
      <c r="CW26" s="630"/>
      <c r="CX26" s="630"/>
      <c r="CY26" s="631"/>
      <c r="CZ26" s="634">
        <v>7.7</v>
      </c>
      <c r="DA26" s="656"/>
      <c r="DB26" s="656"/>
      <c r="DC26" s="664"/>
      <c r="DD26" s="638">
        <v>160154</v>
      </c>
      <c r="DE26" s="630"/>
      <c r="DF26" s="630"/>
      <c r="DG26" s="630"/>
      <c r="DH26" s="630"/>
      <c r="DI26" s="630"/>
      <c r="DJ26" s="630"/>
      <c r="DK26" s="631"/>
      <c r="DL26" s="638" t="s">
        <v>128</v>
      </c>
      <c r="DM26" s="630"/>
      <c r="DN26" s="630"/>
      <c r="DO26" s="630"/>
      <c r="DP26" s="630"/>
      <c r="DQ26" s="630"/>
      <c r="DR26" s="630"/>
      <c r="DS26" s="630"/>
      <c r="DT26" s="630"/>
      <c r="DU26" s="630"/>
      <c r="DV26" s="631"/>
      <c r="DW26" s="634" t="s">
        <v>128</v>
      </c>
      <c r="DX26" s="656"/>
      <c r="DY26" s="656"/>
      <c r="DZ26" s="656"/>
      <c r="EA26" s="656"/>
      <c r="EB26" s="656"/>
      <c r="EC26" s="657"/>
    </row>
    <row r="27" spans="2:133" ht="11.25" customHeight="1" x14ac:dyDescent="0.15">
      <c r="B27" s="626" t="s">
        <v>301</v>
      </c>
      <c r="C27" s="627"/>
      <c r="D27" s="627"/>
      <c r="E27" s="627"/>
      <c r="F27" s="627"/>
      <c r="G27" s="627"/>
      <c r="H27" s="627"/>
      <c r="I27" s="627"/>
      <c r="J27" s="627"/>
      <c r="K27" s="627"/>
      <c r="L27" s="627"/>
      <c r="M27" s="627"/>
      <c r="N27" s="627"/>
      <c r="O27" s="627"/>
      <c r="P27" s="627"/>
      <c r="Q27" s="628"/>
      <c r="R27" s="629">
        <v>1582358</v>
      </c>
      <c r="S27" s="630"/>
      <c r="T27" s="630"/>
      <c r="U27" s="630"/>
      <c r="V27" s="630"/>
      <c r="W27" s="630"/>
      <c r="X27" s="630"/>
      <c r="Y27" s="631"/>
      <c r="Z27" s="632">
        <v>58.5</v>
      </c>
      <c r="AA27" s="632"/>
      <c r="AB27" s="632"/>
      <c r="AC27" s="632"/>
      <c r="AD27" s="633">
        <v>1450901</v>
      </c>
      <c r="AE27" s="633"/>
      <c r="AF27" s="633"/>
      <c r="AG27" s="633"/>
      <c r="AH27" s="633"/>
      <c r="AI27" s="633"/>
      <c r="AJ27" s="633"/>
      <c r="AK27" s="633"/>
      <c r="AL27" s="634">
        <v>99.900001525878906</v>
      </c>
      <c r="AM27" s="635"/>
      <c r="AN27" s="635"/>
      <c r="AO27" s="636"/>
      <c r="AP27" s="626" t="s">
        <v>302</v>
      </c>
      <c r="AQ27" s="627"/>
      <c r="AR27" s="627"/>
      <c r="AS27" s="627"/>
      <c r="AT27" s="627"/>
      <c r="AU27" s="627"/>
      <c r="AV27" s="627"/>
      <c r="AW27" s="627"/>
      <c r="AX27" s="627"/>
      <c r="AY27" s="627"/>
      <c r="AZ27" s="627"/>
      <c r="BA27" s="627"/>
      <c r="BB27" s="627"/>
      <c r="BC27" s="627"/>
      <c r="BD27" s="627"/>
      <c r="BE27" s="627"/>
      <c r="BF27" s="628"/>
      <c r="BG27" s="629">
        <v>181066</v>
      </c>
      <c r="BH27" s="630"/>
      <c r="BI27" s="630"/>
      <c r="BJ27" s="630"/>
      <c r="BK27" s="630"/>
      <c r="BL27" s="630"/>
      <c r="BM27" s="630"/>
      <c r="BN27" s="631"/>
      <c r="BO27" s="632">
        <v>100</v>
      </c>
      <c r="BP27" s="632"/>
      <c r="BQ27" s="632"/>
      <c r="BR27" s="632"/>
      <c r="BS27" s="633">
        <v>13784</v>
      </c>
      <c r="BT27" s="633"/>
      <c r="BU27" s="633"/>
      <c r="BV27" s="633"/>
      <c r="BW27" s="633"/>
      <c r="BX27" s="633"/>
      <c r="BY27" s="633"/>
      <c r="BZ27" s="633"/>
      <c r="CA27" s="633"/>
      <c r="CB27" s="637"/>
      <c r="CD27" s="626" t="s">
        <v>303</v>
      </c>
      <c r="CE27" s="627"/>
      <c r="CF27" s="627"/>
      <c r="CG27" s="627"/>
      <c r="CH27" s="627"/>
      <c r="CI27" s="627"/>
      <c r="CJ27" s="627"/>
      <c r="CK27" s="627"/>
      <c r="CL27" s="627"/>
      <c r="CM27" s="627"/>
      <c r="CN27" s="627"/>
      <c r="CO27" s="627"/>
      <c r="CP27" s="627"/>
      <c r="CQ27" s="628"/>
      <c r="CR27" s="629">
        <v>137802</v>
      </c>
      <c r="CS27" s="662"/>
      <c r="CT27" s="662"/>
      <c r="CU27" s="662"/>
      <c r="CV27" s="662"/>
      <c r="CW27" s="662"/>
      <c r="CX27" s="662"/>
      <c r="CY27" s="663"/>
      <c r="CZ27" s="634">
        <v>5.6</v>
      </c>
      <c r="DA27" s="656"/>
      <c r="DB27" s="656"/>
      <c r="DC27" s="664"/>
      <c r="DD27" s="638">
        <v>52581</v>
      </c>
      <c r="DE27" s="662"/>
      <c r="DF27" s="662"/>
      <c r="DG27" s="662"/>
      <c r="DH27" s="662"/>
      <c r="DI27" s="662"/>
      <c r="DJ27" s="662"/>
      <c r="DK27" s="663"/>
      <c r="DL27" s="638">
        <v>47905</v>
      </c>
      <c r="DM27" s="662"/>
      <c r="DN27" s="662"/>
      <c r="DO27" s="662"/>
      <c r="DP27" s="662"/>
      <c r="DQ27" s="662"/>
      <c r="DR27" s="662"/>
      <c r="DS27" s="662"/>
      <c r="DT27" s="662"/>
      <c r="DU27" s="662"/>
      <c r="DV27" s="663"/>
      <c r="DW27" s="634">
        <v>3.2</v>
      </c>
      <c r="DX27" s="656"/>
      <c r="DY27" s="656"/>
      <c r="DZ27" s="656"/>
      <c r="EA27" s="656"/>
      <c r="EB27" s="656"/>
      <c r="EC27" s="657"/>
    </row>
    <row r="28" spans="2:133" ht="11.25" customHeight="1" x14ac:dyDescent="0.15">
      <c r="B28" s="626" t="s">
        <v>304</v>
      </c>
      <c r="C28" s="627"/>
      <c r="D28" s="627"/>
      <c r="E28" s="627"/>
      <c r="F28" s="627"/>
      <c r="G28" s="627"/>
      <c r="H28" s="627"/>
      <c r="I28" s="627"/>
      <c r="J28" s="627"/>
      <c r="K28" s="627"/>
      <c r="L28" s="627"/>
      <c r="M28" s="627"/>
      <c r="N28" s="627"/>
      <c r="O28" s="627"/>
      <c r="P28" s="627"/>
      <c r="Q28" s="628"/>
      <c r="R28" s="629" t="s">
        <v>128</v>
      </c>
      <c r="S28" s="630"/>
      <c r="T28" s="630"/>
      <c r="U28" s="630"/>
      <c r="V28" s="630"/>
      <c r="W28" s="630"/>
      <c r="X28" s="630"/>
      <c r="Y28" s="631"/>
      <c r="Z28" s="632" t="s">
        <v>128</v>
      </c>
      <c r="AA28" s="632"/>
      <c r="AB28" s="632"/>
      <c r="AC28" s="632"/>
      <c r="AD28" s="633" t="s">
        <v>128</v>
      </c>
      <c r="AE28" s="633"/>
      <c r="AF28" s="633"/>
      <c r="AG28" s="633"/>
      <c r="AH28" s="633"/>
      <c r="AI28" s="633"/>
      <c r="AJ28" s="633"/>
      <c r="AK28" s="633"/>
      <c r="AL28" s="634" t="s">
        <v>128</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26" t="s">
        <v>305</v>
      </c>
      <c r="CE28" s="627"/>
      <c r="CF28" s="627"/>
      <c r="CG28" s="627"/>
      <c r="CH28" s="627"/>
      <c r="CI28" s="627"/>
      <c r="CJ28" s="627"/>
      <c r="CK28" s="627"/>
      <c r="CL28" s="627"/>
      <c r="CM28" s="627"/>
      <c r="CN28" s="627"/>
      <c r="CO28" s="627"/>
      <c r="CP28" s="627"/>
      <c r="CQ28" s="628"/>
      <c r="CR28" s="629">
        <v>308480</v>
      </c>
      <c r="CS28" s="630"/>
      <c r="CT28" s="630"/>
      <c r="CU28" s="630"/>
      <c r="CV28" s="630"/>
      <c r="CW28" s="630"/>
      <c r="CX28" s="630"/>
      <c r="CY28" s="631"/>
      <c r="CZ28" s="634">
        <v>12.6</v>
      </c>
      <c r="DA28" s="656"/>
      <c r="DB28" s="656"/>
      <c r="DC28" s="664"/>
      <c r="DD28" s="638">
        <v>298987</v>
      </c>
      <c r="DE28" s="630"/>
      <c r="DF28" s="630"/>
      <c r="DG28" s="630"/>
      <c r="DH28" s="630"/>
      <c r="DI28" s="630"/>
      <c r="DJ28" s="630"/>
      <c r="DK28" s="631"/>
      <c r="DL28" s="638">
        <v>265673</v>
      </c>
      <c r="DM28" s="630"/>
      <c r="DN28" s="630"/>
      <c r="DO28" s="630"/>
      <c r="DP28" s="630"/>
      <c r="DQ28" s="630"/>
      <c r="DR28" s="630"/>
      <c r="DS28" s="630"/>
      <c r="DT28" s="630"/>
      <c r="DU28" s="630"/>
      <c r="DV28" s="631"/>
      <c r="DW28" s="634">
        <v>17.7</v>
      </c>
      <c r="DX28" s="656"/>
      <c r="DY28" s="656"/>
      <c r="DZ28" s="656"/>
      <c r="EA28" s="656"/>
      <c r="EB28" s="656"/>
      <c r="EC28" s="657"/>
    </row>
    <row r="29" spans="2:133" ht="11.25" customHeight="1" x14ac:dyDescent="0.15">
      <c r="B29" s="626" t="s">
        <v>306</v>
      </c>
      <c r="C29" s="627"/>
      <c r="D29" s="627"/>
      <c r="E29" s="627"/>
      <c r="F29" s="627"/>
      <c r="G29" s="627"/>
      <c r="H29" s="627"/>
      <c r="I29" s="627"/>
      <c r="J29" s="627"/>
      <c r="K29" s="627"/>
      <c r="L29" s="627"/>
      <c r="M29" s="627"/>
      <c r="N29" s="627"/>
      <c r="O29" s="627"/>
      <c r="P29" s="627"/>
      <c r="Q29" s="628"/>
      <c r="R29" s="629">
        <v>723</v>
      </c>
      <c r="S29" s="630"/>
      <c r="T29" s="630"/>
      <c r="U29" s="630"/>
      <c r="V29" s="630"/>
      <c r="W29" s="630"/>
      <c r="X29" s="630"/>
      <c r="Y29" s="631"/>
      <c r="Z29" s="632">
        <v>0</v>
      </c>
      <c r="AA29" s="632"/>
      <c r="AB29" s="632"/>
      <c r="AC29" s="632"/>
      <c r="AD29" s="633" t="s">
        <v>128</v>
      </c>
      <c r="AE29" s="633"/>
      <c r="AF29" s="633"/>
      <c r="AG29" s="633"/>
      <c r="AH29" s="633"/>
      <c r="AI29" s="633"/>
      <c r="AJ29" s="633"/>
      <c r="AK29" s="633"/>
      <c r="AL29" s="634" t="s">
        <v>128</v>
      </c>
      <c r="AM29" s="635"/>
      <c r="AN29" s="635"/>
      <c r="AO29" s="636"/>
      <c r="AP29" s="647"/>
      <c r="AQ29" s="648"/>
      <c r="AR29" s="648"/>
      <c r="AS29" s="648"/>
      <c r="AT29" s="648"/>
      <c r="AU29" s="648"/>
      <c r="AV29" s="648"/>
      <c r="AW29" s="648"/>
      <c r="AX29" s="648"/>
      <c r="AY29" s="648"/>
      <c r="AZ29" s="648"/>
      <c r="BA29" s="648"/>
      <c r="BB29" s="648"/>
      <c r="BC29" s="648"/>
      <c r="BD29" s="648"/>
      <c r="BE29" s="648"/>
      <c r="BF29" s="649"/>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67" t="s">
        <v>307</v>
      </c>
      <c r="CE29" s="668"/>
      <c r="CF29" s="626" t="s">
        <v>70</v>
      </c>
      <c r="CG29" s="627"/>
      <c r="CH29" s="627"/>
      <c r="CI29" s="627"/>
      <c r="CJ29" s="627"/>
      <c r="CK29" s="627"/>
      <c r="CL29" s="627"/>
      <c r="CM29" s="627"/>
      <c r="CN29" s="627"/>
      <c r="CO29" s="627"/>
      <c r="CP29" s="627"/>
      <c r="CQ29" s="628"/>
      <c r="CR29" s="629">
        <v>308475</v>
      </c>
      <c r="CS29" s="662"/>
      <c r="CT29" s="662"/>
      <c r="CU29" s="662"/>
      <c r="CV29" s="662"/>
      <c r="CW29" s="662"/>
      <c r="CX29" s="662"/>
      <c r="CY29" s="663"/>
      <c r="CZ29" s="634">
        <v>12.6</v>
      </c>
      <c r="DA29" s="656"/>
      <c r="DB29" s="656"/>
      <c r="DC29" s="664"/>
      <c r="DD29" s="638">
        <v>298982</v>
      </c>
      <c r="DE29" s="662"/>
      <c r="DF29" s="662"/>
      <c r="DG29" s="662"/>
      <c r="DH29" s="662"/>
      <c r="DI29" s="662"/>
      <c r="DJ29" s="662"/>
      <c r="DK29" s="663"/>
      <c r="DL29" s="638">
        <v>265668</v>
      </c>
      <c r="DM29" s="662"/>
      <c r="DN29" s="662"/>
      <c r="DO29" s="662"/>
      <c r="DP29" s="662"/>
      <c r="DQ29" s="662"/>
      <c r="DR29" s="662"/>
      <c r="DS29" s="662"/>
      <c r="DT29" s="662"/>
      <c r="DU29" s="662"/>
      <c r="DV29" s="663"/>
      <c r="DW29" s="634">
        <v>17.7</v>
      </c>
      <c r="DX29" s="656"/>
      <c r="DY29" s="656"/>
      <c r="DZ29" s="656"/>
      <c r="EA29" s="656"/>
      <c r="EB29" s="656"/>
      <c r="EC29" s="657"/>
    </row>
    <row r="30" spans="2:133" ht="11.25" customHeight="1" x14ac:dyDescent="0.15">
      <c r="B30" s="626" t="s">
        <v>308</v>
      </c>
      <c r="C30" s="627"/>
      <c r="D30" s="627"/>
      <c r="E30" s="627"/>
      <c r="F30" s="627"/>
      <c r="G30" s="627"/>
      <c r="H30" s="627"/>
      <c r="I30" s="627"/>
      <c r="J30" s="627"/>
      <c r="K30" s="627"/>
      <c r="L30" s="627"/>
      <c r="M30" s="627"/>
      <c r="N30" s="627"/>
      <c r="O30" s="627"/>
      <c r="P30" s="627"/>
      <c r="Q30" s="628"/>
      <c r="R30" s="629">
        <v>54065</v>
      </c>
      <c r="S30" s="630"/>
      <c r="T30" s="630"/>
      <c r="U30" s="630"/>
      <c r="V30" s="630"/>
      <c r="W30" s="630"/>
      <c r="X30" s="630"/>
      <c r="Y30" s="631"/>
      <c r="Z30" s="632">
        <v>2</v>
      </c>
      <c r="AA30" s="632"/>
      <c r="AB30" s="632"/>
      <c r="AC30" s="632"/>
      <c r="AD30" s="633" t="s">
        <v>128</v>
      </c>
      <c r="AE30" s="633"/>
      <c r="AF30" s="633"/>
      <c r="AG30" s="633"/>
      <c r="AH30" s="633"/>
      <c r="AI30" s="633"/>
      <c r="AJ30" s="633"/>
      <c r="AK30" s="633"/>
      <c r="AL30" s="634" t="s">
        <v>128</v>
      </c>
      <c r="AM30" s="635"/>
      <c r="AN30" s="635"/>
      <c r="AO30" s="636"/>
      <c r="AP30" s="611" t="s">
        <v>226</v>
      </c>
      <c r="AQ30" s="612"/>
      <c r="AR30" s="612"/>
      <c r="AS30" s="612"/>
      <c r="AT30" s="612"/>
      <c r="AU30" s="612"/>
      <c r="AV30" s="612"/>
      <c r="AW30" s="612"/>
      <c r="AX30" s="612"/>
      <c r="AY30" s="612"/>
      <c r="AZ30" s="612"/>
      <c r="BA30" s="612"/>
      <c r="BB30" s="612"/>
      <c r="BC30" s="612"/>
      <c r="BD30" s="612"/>
      <c r="BE30" s="612"/>
      <c r="BF30" s="613"/>
      <c r="BG30" s="611" t="s">
        <v>309</v>
      </c>
      <c r="BH30" s="665"/>
      <c r="BI30" s="665"/>
      <c r="BJ30" s="665"/>
      <c r="BK30" s="665"/>
      <c r="BL30" s="665"/>
      <c r="BM30" s="665"/>
      <c r="BN30" s="665"/>
      <c r="BO30" s="665"/>
      <c r="BP30" s="665"/>
      <c r="BQ30" s="666"/>
      <c r="BR30" s="611" t="s">
        <v>310</v>
      </c>
      <c r="BS30" s="665"/>
      <c r="BT30" s="665"/>
      <c r="BU30" s="665"/>
      <c r="BV30" s="665"/>
      <c r="BW30" s="665"/>
      <c r="BX30" s="665"/>
      <c r="BY30" s="665"/>
      <c r="BZ30" s="665"/>
      <c r="CA30" s="665"/>
      <c r="CB30" s="666"/>
      <c r="CD30" s="669"/>
      <c r="CE30" s="670"/>
      <c r="CF30" s="626" t="s">
        <v>311</v>
      </c>
      <c r="CG30" s="627"/>
      <c r="CH30" s="627"/>
      <c r="CI30" s="627"/>
      <c r="CJ30" s="627"/>
      <c r="CK30" s="627"/>
      <c r="CL30" s="627"/>
      <c r="CM30" s="627"/>
      <c r="CN30" s="627"/>
      <c r="CO30" s="627"/>
      <c r="CP30" s="627"/>
      <c r="CQ30" s="628"/>
      <c r="CR30" s="629">
        <v>303067</v>
      </c>
      <c r="CS30" s="630"/>
      <c r="CT30" s="630"/>
      <c r="CU30" s="630"/>
      <c r="CV30" s="630"/>
      <c r="CW30" s="630"/>
      <c r="CX30" s="630"/>
      <c r="CY30" s="631"/>
      <c r="CZ30" s="634">
        <v>12.4</v>
      </c>
      <c r="DA30" s="656"/>
      <c r="DB30" s="656"/>
      <c r="DC30" s="664"/>
      <c r="DD30" s="638">
        <v>293676</v>
      </c>
      <c r="DE30" s="630"/>
      <c r="DF30" s="630"/>
      <c r="DG30" s="630"/>
      <c r="DH30" s="630"/>
      <c r="DI30" s="630"/>
      <c r="DJ30" s="630"/>
      <c r="DK30" s="631"/>
      <c r="DL30" s="638">
        <v>260362</v>
      </c>
      <c r="DM30" s="630"/>
      <c r="DN30" s="630"/>
      <c r="DO30" s="630"/>
      <c r="DP30" s="630"/>
      <c r="DQ30" s="630"/>
      <c r="DR30" s="630"/>
      <c r="DS30" s="630"/>
      <c r="DT30" s="630"/>
      <c r="DU30" s="630"/>
      <c r="DV30" s="631"/>
      <c r="DW30" s="634">
        <v>17.399999999999999</v>
      </c>
      <c r="DX30" s="656"/>
      <c r="DY30" s="656"/>
      <c r="DZ30" s="656"/>
      <c r="EA30" s="656"/>
      <c r="EB30" s="656"/>
      <c r="EC30" s="657"/>
    </row>
    <row r="31" spans="2:133" ht="11.25" customHeight="1" x14ac:dyDescent="0.15">
      <c r="B31" s="626" t="s">
        <v>312</v>
      </c>
      <c r="C31" s="627"/>
      <c r="D31" s="627"/>
      <c r="E31" s="627"/>
      <c r="F31" s="627"/>
      <c r="G31" s="627"/>
      <c r="H31" s="627"/>
      <c r="I31" s="627"/>
      <c r="J31" s="627"/>
      <c r="K31" s="627"/>
      <c r="L31" s="627"/>
      <c r="M31" s="627"/>
      <c r="N31" s="627"/>
      <c r="O31" s="627"/>
      <c r="P31" s="627"/>
      <c r="Q31" s="628"/>
      <c r="R31" s="629">
        <v>1235</v>
      </c>
      <c r="S31" s="630"/>
      <c r="T31" s="630"/>
      <c r="U31" s="630"/>
      <c r="V31" s="630"/>
      <c r="W31" s="630"/>
      <c r="X31" s="630"/>
      <c r="Y31" s="631"/>
      <c r="Z31" s="632">
        <v>0</v>
      </c>
      <c r="AA31" s="632"/>
      <c r="AB31" s="632"/>
      <c r="AC31" s="632"/>
      <c r="AD31" s="633" t="s">
        <v>128</v>
      </c>
      <c r="AE31" s="633"/>
      <c r="AF31" s="633"/>
      <c r="AG31" s="633"/>
      <c r="AH31" s="633"/>
      <c r="AI31" s="633"/>
      <c r="AJ31" s="633"/>
      <c r="AK31" s="633"/>
      <c r="AL31" s="634" t="s">
        <v>128</v>
      </c>
      <c r="AM31" s="635"/>
      <c r="AN31" s="635"/>
      <c r="AO31" s="636"/>
      <c r="AP31" s="677" t="s">
        <v>313</v>
      </c>
      <c r="AQ31" s="678"/>
      <c r="AR31" s="678"/>
      <c r="AS31" s="678"/>
      <c r="AT31" s="683" t="s">
        <v>314</v>
      </c>
      <c r="AU31" s="339"/>
      <c r="AV31" s="339"/>
      <c r="AW31" s="339"/>
      <c r="AX31" s="615" t="s">
        <v>191</v>
      </c>
      <c r="AY31" s="616"/>
      <c r="AZ31" s="616"/>
      <c r="BA31" s="616"/>
      <c r="BB31" s="616"/>
      <c r="BC31" s="616"/>
      <c r="BD31" s="616"/>
      <c r="BE31" s="616"/>
      <c r="BF31" s="617"/>
      <c r="BG31" s="676">
        <v>100</v>
      </c>
      <c r="BH31" s="673"/>
      <c r="BI31" s="673"/>
      <c r="BJ31" s="673"/>
      <c r="BK31" s="673"/>
      <c r="BL31" s="673"/>
      <c r="BM31" s="624">
        <v>100</v>
      </c>
      <c r="BN31" s="673"/>
      <c r="BO31" s="673"/>
      <c r="BP31" s="673"/>
      <c r="BQ31" s="674"/>
      <c r="BR31" s="676">
        <v>98.4</v>
      </c>
      <c r="BS31" s="673"/>
      <c r="BT31" s="673"/>
      <c r="BU31" s="673"/>
      <c r="BV31" s="673"/>
      <c r="BW31" s="673"/>
      <c r="BX31" s="624">
        <v>98.4</v>
      </c>
      <c r="BY31" s="673"/>
      <c r="BZ31" s="673"/>
      <c r="CA31" s="673"/>
      <c r="CB31" s="674"/>
      <c r="CD31" s="669"/>
      <c r="CE31" s="670"/>
      <c r="CF31" s="626" t="s">
        <v>315</v>
      </c>
      <c r="CG31" s="627"/>
      <c r="CH31" s="627"/>
      <c r="CI31" s="627"/>
      <c r="CJ31" s="627"/>
      <c r="CK31" s="627"/>
      <c r="CL31" s="627"/>
      <c r="CM31" s="627"/>
      <c r="CN31" s="627"/>
      <c r="CO31" s="627"/>
      <c r="CP31" s="627"/>
      <c r="CQ31" s="628"/>
      <c r="CR31" s="629">
        <v>5408</v>
      </c>
      <c r="CS31" s="662"/>
      <c r="CT31" s="662"/>
      <c r="CU31" s="662"/>
      <c r="CV31" s="662"/>
      <c r="CW31" s="662"/>
      <c r="CX31" s="662"/>
      <c r="CY31" s="663"/>
      <c r="CZ31" s="634">
        <v>0.2</v>
      </c>
      <c r="DA31" s="656"/>
      <c r="DB31" s="656"/>
      <c r="DC31" s="664"/>
      <c r="DD31" s="638">
        <v>5306</v>
      </c>
      <c r="DE31" s="662"/>
      <c r="DF31" s="662"/>
      <c r="DG31" s="662"/>
      <c r="DH31" s="662"/>
      <c r="DI31" s="662"/>
      <c r="DJ31" s="662"/>
      <c r="DK31" s="663"/>
      <c r="DL31" s="638">
        <v>5306</v>
      </c>
      <c r="DM31" s="662"/>
      <c r="DN31" s="662"/>
      <c r="DO31" s="662"/>
      <c r="DP31" s="662"/>
      <c r="DQ31" s="662"/>
      <c r="DR31" s="662"/>
      <c r="DS31" s="662"/>
      <c r="DT31" s="662"/>
      <c r="DU31" s="662"/>
      <c r="DV31" s="663"/>
      <c r="DW31" s="634">
        <v>0.4</v>
      </c>
      <c r="DX31" s="656"/>
      <c r="DY31" s="656"/>
      <c r="DZ31" s="656"/>
      <c r="EA31" s="656"/>
      <c r="EB31" s="656"/>
      <c r="EC31" s="657"/>
    </row>
    <row r="32" spans="2:133" ht="11.25" customHeight="1" x14ac:dyDescent="0.15">
      <c r="B32" s="626" t="s">
        <v>316</v>
      </c>
      <c r="C32" s="627"/>
      <c r="D32" s="627"/>
      <c r="E32" s="627"/>
      <c r="F32" s="627"/>
      <c r="G32" s="627"/>
      <c r="H32" s="627"/>
      <c r="I32" s="627"/>
      <c r="J32" s="627"/>
      <c r="K32" s="627"/>
      <c r="L32" s="627"/>
      <c r="M32" s="627"/>
      <c r="N32" s="627"/>
      <c r="O32" s="627"/>
      <c r="P32" s="627"/>
      <c r="Q32" s="628"/>
      <c r="R32" s="629">
        <v>309017</v>
      </c>
      <c r="S32" s="630"/>
      <c r="T32" s="630"/>
      <c r="U32" s="630"/>
      <c r="V32" s="630"/>
      <c r="W32" s="630"/>
      <c r="X32" s="630"/>
      <c r="Y32" s="631"/>
      <c r="Z32" s="632">
        <v>11.4</v>
      </c>
      <c r="AA32" s="632"/>
      <c r="AB32" s="632"/>
      <c r="AC32" s="632"/>
      <c r="AD32" s="633" t="s">
        <v>128</v>
      </c>
      <c r="AE32" s="633"/>
      <c r="AF32" s="633"/>
      <c r="AG32" s="633"/>
      <c r="AH32" s="633"/>
      <c r="AI32" s="633"/>
      <c r="AJ32" s="633"/>
      <c r="AK32" s="633"/>
      <c r="AL32" s="634" t="s">
        <v>128</v>
      </c>
      <c r="AM32" s="635"/>
      <c r="AN32" s="635"/>
      <c r="AO32" s="636"/>
      <c r="AP32" s="679"/>
      <c r="AQ32" s="680"/>
      <c r="AR32" s="680"/>
      <c r="AS32" s="680"/>
      <c r="AT32" s="684"/>
      <c r="AU32" s="201" t="s">
        <v>317</v>
      </c>
      <c r="AX32" s="626" t="s">
        <v>318</v>
      </c>
      <c r="AY32" s="627"/>
      <c r="AZ32" s="627"/>
      <c r="BA32" s="627"/>
      <c r="BB32" s="627"/>
      <c r="BC32" s="627"/>
      <c r="BD32" s="627"/>
      <c r="BE32" s="627"/>
      <c r="BF32" s="628"/>
      <c r="BG32" s="686">
        <v>100</v>
      </c>
      <c r="BH32" s="662"/>
      <c r="BI32" s="662"/>
      <c r="BJ32" s="662"/>
      <c r="BK32" s="662"/>
      <c r="BL32" s="662"/>
      <c r="BM32" s="635">
        <v>100</v>
      </c>
      <c r="BN32" s="662"/>
      <c r="BO32" s="662"/>
      <c r="BP32" s="662"/>
      <c r="BQ32" s="675"/>
      <c r="BR32" s="686">
        <v>95.4</v>
      </c>
      <c r="BS32" s="662"/>
      <c r="BT32" s="662"/>
      <c r="BU32" s="662"/>
      <c r="BV32" s="662"/>
      <c r="BW32" s="662"/>
      <c r="BX32" s="635">
        <v>95.4</v>
      </c>
      <c r="BY32" s="662"/>
      <c r="BZ32" s="662"/>
      <c r="CA32" s="662"/>
      <c r="CB32" s="675"/>
      <c r="CD32" s="671"/>
      <c r="CE32" s="672"/>
      <c r="CF32" s="626" t="s">
        <v>319</v>
      </c>
      <c r="CG32" s="627"/>
      <c r="CH32" s="627"/>
      <c r="CI32" s="627"/>
      <c r="CJ32" s="627"/>
      <c r="CK32" s="627"/>
      <c r="CL32" s="627"/>
      <c r="CM32" s="627"/>
      <c r="CN32" s="627"/>
      <c r="CO32" s="627"/>
      <c r="CP32" s="627"/>
      <c r="CQ32" s="628"/>
      <c r="CR32" s="629">
        <v>5</v>
      </c>
      <c r="CS32" s="630"/>
      <c r="CT32" s="630"/>
      <c r="CU32" s="630"/>
      <c r="CV32" s="630"/>
      <c r="CW32" s="630"/>
      <c r="CX32" s="630"/>
      <c r="CY32" s="631"/>
      <c r="CZ32" s="634">
        <v>0</v>
      </c>
      <c r="DA32" s="656"/>
      <c r="DB32" s="656"/>
      <c r="DC32" s="664"/>
      <c r="DD32" s="638">
        <v>5</v>
      </c>
      <c r="DE32" s="630"/>
      <c r="DF32" s="630"/>
      <c r="DG32" s="630"/>
      <c r="DH32" s="630"/>
      <c r="DI32" s="630"/>
      <c r="DJ32" s="630"/>
      <c r="DK32" s="631"/>
      <c r="DL32" s="638">
        <v>5</v>
      </c>
      <c r="DM32" s="630"/>
      <c r="DN32" s="630"/>
      <c r="DO32" s="630"/>
      <c r="DP32" s="630"/>
      <c r="DQ32" s="630"/>
      <c r="DR32" s="630"/>
      <c r="DS32" s="630"/>
      <c r="DT32" s="630"/>
      <c r="DU32" s="630"/>
      <c r="DV32" s="631"/>
      <c r="DW32" s="634">
        <v>0</v>
      </c>
      <c r="DX32" s="656"/>
      <c r="DY32" s="656"/>
      <c r="DZ32" s="656"/>
      <c r="EA32" s="656"/>
      <c r="EB32" s="656"/>
      <c r="EC32" s="657"/>
    </row>
    <row r="33" spans="2:133" ht="11.25" customHeight="1" x14ac:dyDescent="0.15">
      <c r="B33" s="658" t="s">
        <v>320</v>
      </c>
      <c r="C33" s="659"/>
      <c r="D33" s="659"/>
      <c r="E33" s="659"/>
      <c r="F33" s="659"/>
      <c r="G33" s="659"/>
      <c r="H33" s="659"/>
      <c r="I33" s="659"/>
      <c r="J33" s="659"/>
      <c r="K33" s="659"/>
      <c r="L33" s="659"/>
      <c r="M33" s="659"/>
      <c r="N33" s="659"/>
      <c r="O33" s="659"/>
      <c r="P33" s="659"/>
      <c r="Q33" s="660"/>
      <c r="R33" s="629" t="s">
        <v>128</v>
      </c>
      <c r="S33" s="630"/>
      <c r="T33" s="630"/>
      <c r="U33" s="630"/>
      <c r="V33" s="630"/>
      <c r="W33" s="630"/>
      <c r="X33" s="630"/>
      <c r="Y33" s="631"/>
      <c r="Z33" s="632" t="s">
        <v>128</v>
      </c>
      <c r="AA33" s="632"/>
      <c r="AB33" s="632"/>
      <c r="AC33" s="632"/>
      <c r="AD33" s="633" t="s">
        <v>128</v>
      </c>
      <c r="AE33" s="633"/>
      <c r="AF33" s="633"/>
      <c r="AG33" s="633"/>
      <c r="AH33" s="633"/>
      <c r="AI33" s="633"/>
      <c r="AJ33" s="633"/>
      <c r="AK33" s="633"/>
      <c r="AL33" s="634" t="s">
        <v>128</v>
      </c>
      <c r="AM33" s="635"/>
      <c r="AN33" s="635"/>
      <c r="AO33" s="636"/>
      <c r="AP33" s="681"/>
      <c r="AQ33" s="682"/>
      <c r="AR33" s="682"/>
      <c r="AS33" s="682"/>
      <c r="AT33" s="685"/>
      <c r="AU33" s="338"/>
      <c r="AV33" s="338"/>
      <c r="AW33" s="338"/>
      <c r="AX33" s="647" t="s">
        <v>321</v>
      </c>
      <c r="AY33" s="648"/>
      <c r="AZ33" s="648"/>
      <c r="BA33" s="648"/>
      <c r="BB33" s="648"/>
      <c r="BC33" s="648"/>
      <c r="BD33" s="648"/>
      <c r="BE33" s="648"/>
      <c r="BF33" s="649"/>
      <c r="BG33" s="687">
        <v>100</v>
      </c>
      <c r="BH33" s="688"/>
      <c r="BI33" s="688"/>
      <c r="BJ33" s="688"/>
      <c r="BK33" s="688"/>
      <c r="BL33" s="688"/>
      <c r="BM33" s="689">
        <v>100</v>
      </c>
      <c r="BN33" s="688"/>
      <c r="BO33" s="688"/>
      <c r="BP33" s="688"/>
      <c r="BQ33" s="690"/>
      <c r="BR33" s="687">
        <v>100</v>
      </c>
      <c r="BS33" s="688"/>
      <c r="BT33" s="688"/>
      <c r="BU33" s="688"/>
      <c r="BV33" s="688"/>
      <c r="BW33" s="688"/>
      <c r="BX33" s="689">
        <v>100</v>
      </c>
      <c r="BY33" s="688"/>
      <c r="BZ33" s="688"/>
      <c r="CA33" s="688"/>
      <c r="CB33" s="690"/>
      <c r="CD33" s="626" t="s">
        <v>322</v>
      </c>
      <c r="CE33" s="627"/>
      <c r="CF33" s="627"/>
      <c r="CG33" s="627"/>
      <c r="CH33" s="627"/>
      <c r="CI33" s="627"/>
      <c r="CJ33" s="627"/>
      <c r="CK33" s="627"/>
      <c r="CL33" s="627"/>
      <c r="CM33" s="627"/>
      <c r="CN33" s="627"/>
      <c r="CO33" s="627"/>
      <c r="CP33" s="627"/>
      <c r="CQ33" s="628"/>
      <c r="CR33" s="629">
        <v>1172352</v>
      </c>
      <c r="CS33" s="662"/>
      <c r="CT33" s="662"/>
      <c r="CU33" s="662"/>
      <c r="CV33" s="662"/>
      <c r="CW33" s="662"/>
      <c r="CX33" s="662"/>
      <c r="CY33" s="663"/>
      <c r="CZ33" s="634">
        <v>47.8</v>
      </c>
      <c r="DA33" s="656"/>
      <c r="DB33" s="656"/>
      <c r="DC33" s="664"/>
      <c r="DD33" s="638">
        <v>905383</v>
      </c>
      <c r="DE33" s="662"/>
      <c r="DF33" s="662"/>
      <c r="DG33" s="662"/>
      <c r="DH33" s="662"/>
      <c r="DI33" s="662"/>
      <c r="DJ33" s="662"/>
      <c r="DK33" s="663"/>
      <c r="DL33" s="638">
        <v>313992</v>
      </c>
      <c r="DM33" s="662"/>
      <c r="DN33" s="662"/>
      <c r="DO33" s="662"/>
      <c r="DP33" s="662"/>
      <c r="DQ33" s="662"/>
      <c r="DR33" s="662"/>
      <c r="DS33" s="662"/>
      <c r="DT33" s="662"/>
      <c r="DU33" s="662"/>
      <c r="DV33" s="663"/>
      <c r="DW33" s="634">
        <v>20.9</v>
      </c>
      <c r="DX33" s="656"/>
      <c r="DY33" s="656"/>
      <c r="DZ33" s="656"/>
      <c r="EA33" s="656"/>
      <c r="EB33" s="656"/>
      <c r="EC33" s="657"/>
    </row>
    <row r="34" spans="2:133" ht="11.25" customHeight="1" x14ac:dyDescent="0.15">
      <c r="B34" s="626" t="s">
        <v>323</v>
      </c>
      <c r="C34" s="627"/>
      <c r="D34" s="627"/>
      <c r="E34" s="627"/>
      <c r="F34" s="627"/>
      <c r="G34" s="627"/>
      <c r="H34" s="627"/>
      <c r="I34" s="627"/>
      <c r="J34" s="627"/>
      <c r="K34" s="627"/>
      <c r="L34" s="627"/>
      <c r="M34" s="627"/>
      <c r="N34" s="627"/>
      <c r="O34" s="627"/>
      <c r="P34" s="627"/>
      <c r="Q34" s="628"/>
      <c r="R34" s="629">
        <v>134019</v>
      </c>
      <c r="S34" s="630"/>
      <c r="T34" s="630"/>
      <c r="U34" s="630"/>
      <c r="V34" s="630"/>
      <c r="W34" s="630"/>
      <c r="X34" s="630"/>
      <c r="Y34" s="631"/>
      <c r="Z34" s="632">
        <v>5</v>
      </c>
      <c r="AA34" s="632"/>
      <c r="AB34" s="632"/>
      <c r="AC34" s="632"/>
      <c r="AD34" s="633" t="s">
        <v>128</v>
      </c>
      <c r="AE34" s="633"/>
      <c r="AF34" s="633"/>
      <c r="AG34" s="633"/>
      <c r="AH34" s="633"/>
      <c r="AI34" s="633"/>
      <c r="AJ34" s="633"/>
      <c r="AK34" s="633"/>
      <c r="AL34" s="634" t="s">
        <v>128</v>
      </c>
      <c r="AM34" s="635"/>
      <c r="AN34" s="635"/>
      <c r="AO34" s="636"/>
      <c r="AP34" s="204"/>
      <c r="AQ34" s="205"/>
      <c r="AS34" s="339"/>
      <c r="AT34" s="339"/>
      <c r="AU34" s="339"/>
      <c r="AV34" s="339"/>
      <c r="AW34" s="339"/>
      <c r="AX34" s="339"/>
      <c r="AY34" s="339"/>
      <c r="AZ34" s="339"/>
      <c r="BA34" s="339"/>
      <c r="BB34" s="339"/>
      <c r="BC34" s="339"/>
      <c r="BD34" s="339"/>
      <c r="BE34" s="339"/>
      <c r="BF34" s="339"/>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D34" s="626" t="s">
        <v>324</v>
      </c>
      <c r="CE34" s="627"/>
      <c r="CF34" s="627"/>
      <c r="CG34" s="627"/>
      <c r="CH34" s="627"/>
      <c r="CI34" s="627"/>
      <c r="CJ34" s="627"/>
      <c r="CK34" s="627"/>
      <c r="CL34" s="627"/>
      <c r="CM34" s="627"/>
      <c r="CN34" s="627"/>
      <c r="CO34" s="627"/>
      <c r="CP34" s="627"/>
      <c r="CQ34" s="628"/>
      <c r="CR34" s="629">
        <v>437937</v>
      </c>
      <c r="CS34" s="630"/>
      <c r="CT34" s="630"/>
      <c r="CU34" s="630"/>
      <c r="CV34" s="630"/>
      <c r="CW34" s="630"/>
      <c r="CX34" s="630"/>
      <c r="CY34" s="631"/>
      <c r="CZ34" s="634">
        <v>17.899999999999999</v>
      </c>
      <c r="DA34" s="656"/>
      <c r="DB34" s="656"/>
      <c r="DC34" s="664"/>
      <c r="DD34" s="638">
        <v>257536</v>
      </c>
      <c r="DE34" s="630"/>
      <c r="DF34" s="630"/>
      <c r="DG34" s="630"/>
      <c r="DH34" s="630"/>
      <c r="DI34" s="630"/>
      <c r="DJ34" s="630"/>
      <c r="DK34" s="631"/>
      <c r="DL34" s="638">
        <v>145252</v>
      </c>
      <c r="DM34" s="630"/>
      <c r="DN34" s="630"/>
      <c r="DO34" s="630"/>
      <c r="DP34" s="630"/>
      <c r="DQ34" s="630"/>
      <c r="DR34" s="630"/>
      <c r="DS34" s="630"/>
      <c r="DT34" s="630"/>
      <c r="DU34" s="630"/>
      <c r="DV34" s="631"/>
      <c r="DW34" s="634">
        <v>9.6999999999999993</v>
      </c>
      <c r="DX34" s="656"/>
      <c r="DY34" s="656"/>
      <c r="DZ34" s="656"/>
      <c r="EA34" s="656"/>
      <c r="EB34" s="656"/>
      <c r="EC34" s="657"/>
    </row>
    <row r="35" spans="2:133" ht="11.25" customHeight="1" x14ac:dyDescent="0.15">
      <c r="B35" s="626" t="s">
        <v>325</v>
      </c>
      <c r="C35" s="627"/>
      <c r="D35" s="627"/>
      <c r="E35" s="627"/>
      <c r="F35" s="627"/>
      <c r="G35" s="627"/>
      <c r="H35" s="627"/>
      <c r="I35" s="627"/>
      <c r="J35" s="627"/>
      <c r="K35" s="627"/>
      <c r="L35" s="627"/>
      <c r="M35" s="627"/>
      <c r="N35" s="627"/>
      <c r="O35" s="627"/>
      <c r="P35" s="627"/>
      <c r="Q35" s="628"/>
      <c r="R35" s="629">
        <v>9400</v>
      </c>
      <c r="S35" s="630"/>
      <c r="T35" s="630"/>
      <c r="U35" s="630"/>
      <c r="V35" s="630"/>
      <c r="W35" s="630"/>
      <c r="X35" s="630"/>
      <c r="Y35" s="631"/>
      <c r="Z35" s="632">
        <v>0.3</v>
      </c>
      <c r="AA35" s="632"/>
      <c r="AB35" s="632"/>
      <c r="AC35" s="632"/>
      <c r="AD35" s="633">
        <v>988</v>
      </c>
      <c r="AE35" s="633"/>
      <c r="AF35" s="633"/>
      <c r="AG35" s="633"/>
      <c r="AH35" s="633"/>
      <c r="AI35" s="633"/>
      <c r="AJ35" s="633"/>
      <c r="AK35" s="633"/>
      <c r="AL35" s="634">
        <v>0.1</v>
      </c>
      <c r="AM35" s="635"/>
      <c r="AN35" s="635"/>
      <c r="AO35" s="636"/>
      <c r="AP35" s="206"/>
      <c r="AQ35" s="611" t="s">
        <v>326</v>
      </c>
      <c r="AR35" s="612"/>
      <c r="AS35" s="612"/>
      <c r="AT35" s="612"/>
      <c r="AU35" s="612"/>
      <c r="AV35" s="612"/>
      <c r="AW35" s="612"/>
      <c r="AX35" s="612"/>
      <c r="AY35" s="612"/>
      <c r="AZ35" s="612"/>
      <c r="BA35" s="612"/>
      <c r="BB35" s="612"/>
      <c r="BC35" s="612"/>
      <c r="BD35" s="612"/>
      <c r="BE35" s="612"/>
      <c r="BF35" s="613"/>
      <c r="BG35" s="611" t="s">
        <v>327</v>
      </c>
      <c r="BH35" s="612"/>
      <c r="BI35" s="612"/>
      <c r="BJ35" s="612"/>
      <c r="BK35" s="612"/>
      <c r="BL35" s="612"/>
      <c r="BM35" s="612"/>
      <c r="BN35" s="612"/>
      <c r="BO35" s="612"/>
      <c r="BP35" s="612"/>
      <c r="BQ35" s="612"/>
      <c r="BR35" s="612"/>
      <c r="BS35" s="612"/>
      <c r="BT35" s="612"/>
      <c r="BU35" s="612"/>
      <c r="BV35" s="612"/>
      <c r="BW35" s="612"/>
      <c r="BX35" s="612"/>
      <c r="BY35" s="612"/>
      <c r="BZ35" s="612"/>
      <c r="CA35" s="612"/>
      <c r="CB35" s="613"/>
      <c r="CD35" s="626" t="s">
        <v>328</v>
      </c>
      <c r="CE35" s="627"/>
      <c r="CF35" s="627"/>
      <c r="CG35" s="627"/>
      <c r="CH35" s="627"/>
      <c r="CI35" s="627"/>
      <c r="CJ35" s="627"/>
      <c r="CK35" s="627"/>
      <c r="CL35" s="627"/>
      <c r="CM35" s="627"/>
      <c r="CN35" s="627"/>
      <c r="CO35" s="627"/>
      <c r="CP35" s="627"/>
      <c r="CQ35" s="628"/>
      <c r="CR35" s="629">
        <v>2576</v>
      </c>
      <c r="CS35" s="662"/>
      <c r="CT35" s="662"/>
      <c r="CU35" s="662"/>
      <c r="CV35" s="662"/>
      <c r="CW35" s="662"/>
      <c r="CX35" s="662"/>
      <c r="CY35" s="663"/>
      <c r="CZ35" s="634">
        <v>0.1</v>
      </c>
      <c r="DA35" s="656"/>
      <c r="DB35" s="656"/>
      <c r="DC35" s="664"/>
      <c r="DD35" s="638">
        <v>2576</v>
      </c>
      <c r="DE35" s="662"/>
      <c r="DF35" s="662"/>
      <c r="DG35" s="662"/>
      <c r="DH35" s="662"/>
      <c r="DI35" s="662"/>
      <c r="DJ35" s="662"/>
      <c r="DK35" s="663"/>
      <c r="DL35" s="638">
        <v>552</v>
      </c>
      <c r="DM35" s="662"/>
      <c r="DN35" s="662"/>
      <c r="DO35" s="662"/>
      <c r="DP35" s="662"/>
      <c r="DQ35" s="662"/>
      <c r="DR35" s="662"/>
      <c r="DS35" s="662"/>
      <c r="DT35" s="662"/>
      <c r="DU35" s="662"/>
      <c r="DV35" s="663"/>
      <c r="DW35" s="634">
        <v>0</v>
      </c>
      <c r="DX35" s="656"/>
      <c r="DY35" s="656"/>
      <c r="DZ35" s="656"/>
      <c r="EA35" s="656"/>
      <c r="EB35" s="656"/>
      <c r="EC35" s="657"/>
    </row>
    <row r="36" spans="2:133" ht="11.25" customHeight="1" x14ac:dyDescent="0.15">
      <c r="B36" s="626" t="s">
        <v>329</v>
      </c>
      <c r="C36" s="627"/>
      <c r="D36" s="627"/>
      <c r="E36" s="627"/>
      <c r="F36" s="627"/>
      <c r="G36" s="627"/>
      <c r="H36" s="627"/>
      <c r="I36" s="627"/>
      <c r="J36" s="627"/>
      <c r="K36" s="627"/>
      <c r="L36" s="627"/>
      <c r="M36" s="627"/>
      <c r="N36" s="627"/>
      <c r="O36" s="627"/>
      <c r="P36" s="627"/>
      <c r="Q36" s="628"/>
      <c r="R36" s="629">
        <v>2677</v>
      </c>
      <c r="S36" s="630"/>
      <c r="T36" s="630"/>
      <c r="U36" s="630"/>
      <c r="V36" s="630"/>
      <c r="W36" s="630"/>
      <c r="X36" s="630"/>
      <c r="Y36" s="631"/>
      <c r="Z36" s="632">
        <v>0.1</v>
      </c>
      <c r="AA36" s="632"/>
      <c r="AB36" s="632"/>
      <c r="AC36" s="632"/>
      <c r="AD36" s="633" t="s">
        <v>128</v>
      </c>
      <c r="AE36" s="633"/>
      <c r="AF36" s="633"/>
      <c r="AG36" s="633"/>
      <c r="AH36" s="633"/>
      <c r="AI36" s="633"/>
      <c r="AJ36" s="633"/>
      <c r="AK36" s="633"/>
      <c r="AL36" s="634" t="s">
        <v>128</v>
      </c>
      <c r="AM36" s="635"/>
      <c r="AN36" s="635"/>
      <c r="AO36" s="636"/>
      <c r="AP36" s="206"/>
      <c r="AQ36" s="691" t="s">
        <v>330</v>
      </c>
      <c r="AR36" s="692"/>
      <c r="AS36" s="692"/>
      <c r="AT36" s="692"/>
      <c r="AU36" s="692"/>
      <c r="AV36" s="692"/>
      <c r="AW36" s="692"/>
      <c r="AX36" s="692"/>
      <c r="AY36" s="693"/>
      <c r="AZ36" s="618">
        <v>185592</v>
      </c>
      <c r="BA36" s="619"/>
      <c r="BB36" s="619"/>
      <c r="BC36" s="619"/>
      <c r="BD36" s="619"/>
      <c r="BE36" s="619"/>
      <c r="BF36" s="694"/>
      <c r="BG36" s="615" t="s">
        <v>331</v>
      </c>
      <c r="BH36" s="616"/>
      <c r="BI36" s="616"/>
      <c r="BJ36" s="616"/>
      <c r="BK36" s="616"/>
      <c r="BL36" s="616"/>
      <c r="BM36" s="616"/>
      <c r="BN36" s="616"/>
      <c r="BO36" s="616"/>
      <c r="BP36" s="616"/>
      <c r="BQ36" s="616"/>
      <c r="BR36" s="616"/>
      <c r="BS36" s="616"/>
      <c r="BT36" s="616"/>
      <c r="BU36" s="617"/>
      <c r="BV36" s="618">
        <v>131</v>
      </c>
      <c r="BW36" s="619"/>
      <c r="BX36" s="619"/>
      <c r="BY36" s="619"/>
      <c r="BZ36" s="619"/>
      <c r="CA36" s="619"/>
      <c r="CB36" s="694"/>
      <c r="CD36" s="626" t="s">
        <v>332</v>
      </c>
      <c r="CE36" s="627"/>
      <c r="CF36" s="627"/>
      <c r="CG36" s="627"/>
      <c r="CH36" s="627"/>
      <c r="CI36" s="627"/>
      <c r="CJ36" s="627"/>
      <c r="CK36" s="627"/>
      <c r="CL36" s="627"/>
      <c r="CM36" s="627"/>
      <c r="CN36" s="627"/>
      <c r="CO36" s="627"/>
      <c r="CP36" s="627"/>
      <c r="CQ36" s="628"/>
      <c r="CR36" s="629">
        <v>182824</v>
      </c>
      <c r="CS36" s="630"/>
      <c r="CT36" s="630"/>
      <c r="CU36" s="630"/>
      <c r="CV36" s="630"/>
      <c r="CW36" s="630"/>
      <c r="CX36" s="630"/>
      <c r="CY36" s="631"/>
      <c r="CZ36" s="634">
        <v>7.5</v>
      </c>
      <c r="DA36" s="656"/>
      <c r="DB36" s="656"/>
      <c r="DC36" s="664"/>
      <c r="DD36" s="638">
        <v>135263</v>
      </c>
      <c r="DE36" s="630"/>
      <c r="DF36" s="630"/>
      <c r="DG36" s="630"/>
      <c r="DH36" s="630"/>
      <c r="DI36" s="630"/>
      <c r="DJ36" s="630"/>
      <c r="DK36" s="631"/>
      <c r="DL36" s="638">
        <v>80908</v>
      </c>
      <c r="DM36" s="630"/>
      <c r="DN36" s="630"/>
      <c r="DO36" s="630"/>
      <c r="DP36" s="630"/>
      <c r="DQ36" s="630"/>
      <c r="DR36" s="630"/>
      <c r="DS36" s="630"/>
      <c r="DT36" s="630"/>
      <c r="DU36" s="630"/>
      <c r="DV36" s="631"/>
      <c r="DW36" s="634">
        <v>5.4</v>
      </c>
      <c r="DX36" s="656"/>
      <c r="DY36" s="656"/>
      <c r="DZ36" s="656"/>
      <c r="EA36" s="656"/>
      <c r="EB36" s="656"/>
      <c r="EC36" s="657"/>
    </row>
    <row r="37" spans="2:133" ht="11.25" customHeight="1" x14ac:dyDescent="0.15">
      <c r="B37" s="626" t="s">
        <v>333</v>
      </c>
      <c r="C37" s="627"/>
      <c r="D37" s="627"/>
      <c r="E37" s="627"/>
      <c r="F37" s="627"/>
      <c r="G37" s="627"/>
      <c r="H37" s="627"/>
      <c r="I37" s="627"/>
      <c r="J37" s="627"/>
      <c r="K37" s="627"/>
      <c r="L37" s="627"/>
      <c r="M37" s="627"/>
      <c r="N37" s="627"/>
      <c r="O37" s="627"/>
      <c r="P37" s="627"/>
      <c r="Q37" s="628"/>
      <c r="R37" s="629">
        <v>74241</v>
      </c>
      <c r="S37" s="630"/>
      <c r="T37" s="630"/>
      <c r="U37" s="630"/>
      <c r="V37" s="630"/>
      <c r="W37" s="630"/>
      <c r="X37" s="630"/>
      <c r="Y37" s="631"/>
      <c r="Z37" s="632">
        <v>2.7</v>
      </c>
      <c r="AA37" s="632"/>
      <c r="AB37" s="632"/>
      <c r="AC37" s="632"/>
      <c r="AD37" s="633" t="s">
        <v>128</v>
      </c>
      <c r="AE37" s="633"/>
      <c r="AF37" s="633"/>
      <c r="AG37" s="633"/>
      <c r="AH37" s="633"/>
      <c r="AI37" s="633"/>
      <c r="AJ37" s="633"/>
      <c r="AK37" s="633"/>
      <c r="AL37" s="634" t="s">
        <v>128</v>
      </c>
      <c r="AM37" s="635"/>
      <c r="AN37" s="635"/>
      <c r="AO37" s="636"/>
      <c r="AQ37" s="695" t="s">
        <v>334</v>
      </c>
      <c r="AR37" s="696"/>
      <c r="AS37" s="696"/>
      <c r="AT37" s="696"/>
      <c r="AU37" s="696"/>
      <c r="AV37" s="696"/>
      <c r="AW37" s="696"/>
      <c r="AX37" s="696"/>
      <c r="AY37" s="697"/>
      <c r="AZ37" s="629">
        <v>58160</v>
      </c>
      <c r="BA37" s="630"/>
      <c r="BB37" s="630"/>
      <c r="BC37" s="630"/>
      <c r="BD37" s="662"/>
      <c r="BE37" s="662"/>
      <c r="BF37" s="675"/>
      <c r="BG37" s="626" t="s">
        <v>335</v>
      </c>
      <c r="BH37" s="627"/>
      <c r="BI37" s="627"/>
      <c r="BJ37" s="627"/>
      <c r="BK37" s="627"/>
      <c r="BL37" s="627"/>
      <c r="BM37" s="627"/>
      <c r="BN37" s="627"/>
      <c r="BO37" s="627"/>
      <c r="BP37" s="627"/>
      <c r="BQ37" s="627"/>
      <c r="BR37" s="627"/>
      <c r="BS37" s="627"/>
      <c r="BT37" s="627"/>
      <c r="BU37" s="628"/>
      <c r="BV37" s="629">
        <v>-2069</v>
      </c>
      <c r="BW37" s="630"/>
      <c r="BX37" s="630"/>
      <c r="BY37" s="630"/>
      <c r="BZ37" s="630"/>
      <c r="CA37" s="630"/>
      <c r="CB37" s="639"/>
      <c r="CD37" s="626" t="s">
        <v>336</v>
      </c>
      <c r="CE37" s="627"/>
      <c r="CF37" s="627"/>
      <c r="CG37" s="627"/>
      <c r="CH37" s="627"/>
      <c r="CI37" s="627"/>
      <c r="CJ37" s="627"/>
      <c r="CK37" s="627"/>
      <c r="CL37" s="627"/>
      <c r="CM37" s="627"/>
      <c r="CN37" s="627"/>
      <c r="CO37" s="627"/>
      <c r="CP37" s="627"/>
      <c r="CQ37" s="628"/>
      <c r="CR37" s="629">
        <v>64052</v>
      </c>
      <c r="CS37" s="662"/>
      <c r="CT37" s="662"/>
      <c r="CU37" s="662"/>
      <c r="CV37" s="662"/>
      <c r="CW37" s="662"/>
      <c r="CX37" s="662"/>
      <c r="CY37" s="663"/>
      <c r="CZ37" s="634">
        <v>2.6</v>
      </c>
      <c r="DA37" s="656"/>
      <c r="DB37" s="656"/>
      <c r="DC37" s="664"/>
      <c r="DD37" s="638">
        <v>63952</v>
      </c>
      <c r="DE37" s="662"/>
      <c r="DF37" s="662"/>
      <c r="DG37" s="662"/>
      <c r="DH37" s="662"/>
      <c r="DI37" s="662"/>
      <c r="DJ37" s="662"/>
      <c r="DK37" s="663"/>
      <c r="DL37" s="638">
        <v>63670</v>
      </c>
      <c r="DM37" s="662"/>
      <c r="DN37" s="662"/>
      <c r="DO37" s="662"/>
      <c r="DP37" s="662"/>
      <c r="DQ37" s="662"/>
      <c r="DR37" s="662"/>
      <c r="DS37" s="662"/>
      <c r="DT37" s="662"/>
      <c r="DU37" s="662"/>
      <c r="DV37" s="663"/>
      <c r="DW37" s="634">
        <v>4.2</v>
      </c>
      <c r="DX37" s="656"/>
      <c r="DY37" s="656"/>
      <c r="DZ37" s="656"/>
      <c r="EA37" s="656"/>
      <c r="EB37" s="656"/>
      <c r="EC37" s="657"/>
    </row>
    <row r="38" spans="2:133" ht="11.25" customHeight="1" x14ac:dyDescent="0.15">
      <c r="B38" s="626" t="s">
        <v>337</v>
      </c>
      <c r="C38" s="627"/>
      <c r="D38" s="627"/>
      <c r="E38" s="627"/>
      <c r="F38" s="627"/>
      <c r="G38" s="627"/>
      <c r="H38" s="627"/>
      <c r="I38" s="627"/>
      <c r="J38" s="627"/>
      <c r="K38" s="627"/>
      <c r="L38" s="627"/>
      <c r="M38" s="627"/>
      <c r="N38" s="627"/>
      <c r="O38" s="627"/>
      <c r="P38" s="627"/>
      <c r="Q38" s="628"/>
      <c r="R38" s="629">
        <v>217306</v>
      </c>
      <c r="S38" s="630"/>
      <c r="T38" s="630"/>
      <c r="U38" s="630"/>
      <c r="V38" s="630"/>
      <c r="W38" s="630"/>
      <c r="X38" s="630"/>
      <c r="Y38" s="631"/>
      <c r="Z38" s="632">
        <v>8</v>
      </c>
      <c r="AA38" s="632"/>
      <c r="AB38" s="632"/>
      <c r="AC38" s="632"/>
      <c r="AD38" s="633" t="s">
        <v>128</v>
      </c>
      <c r="AE38" s="633"/>
      <c r="AF38" s="633"/>
      <c r="AG38" s="633"/>
      <c r="AH38" s="633"/>
      <c r="AI38" s="633"/>
      <c r="AJ38" s="633"/>
      <c r="AK38" s="633"/>
      <c r="AL38" s="634" t="s">
        <v>128</v>
      </c>
      <c r="AM38" s="635"/>
      <c r="AN38" s="635"/>
      <c r="AO38" s="636"/>
      <c r="AQ38" s="695" t="s">
        <v>338</v>
      </c>
      <c r="AR38" s="696"/>
      <c r="AS38" s="696"/>
      <c r="AT38" s="696"/>
      <c r="AU38" s="696"/>
      <c r="AV38" s="696"/>
      <c r="AW38" s="696"/>
      <c r="AX38" s="696"/>
      <c r="AY38" s="697"/>
      <c r="AZ38" s="629">
        <v>1976</v>
      </c>
      <c r="BA38" s="630"/>
      <c r="BB38" s="630"/>
      <c r="BC38" s="630"/>
      <c r="BD38" s="662"/>
      <c r="BE38" s="662"/>
      <c r="BF38" s="675"/>
      <c r="BG38" s="626" t="s">
        <v>339</v>
      </c>
      <c r="BH38" s="627"/>
      <c r="BI38" s="627"/>
      <c r="BJ38" s="627"/>
      <c r="BK38" s="627"/>
      <c r="BL38" s="627"/>
      <c r="BM38" s="627"/>
      <c r="BN38" s="627"/>
      <c r="BO38" s="627"/>
      <c r="BP38" s="627"/>
      <c r="BQ38" s="627"/>
      <c r="BR38" s="627"/>
      <c r="BS38" s="627"/>
      <c r="BT38" s="627"/>
      <c r="BU38" s="628"/>
      <c r="BV38" s="629">
        <v>209</v>
      </c>
      <c r="BW38" s="630"/>
      <c r="BX38" s="630"/>
      <c r="BY38" s="630"/>
      <c r="BZ38" s="630"/>
      <c r="CA38" s="630"/>
      <c r="CB38" s="639"/>
      <c r="CD38" s="626" t="s">
        <v>340</v>
      </c>
      <c r="CE38" s="627"/>
      <c r="CF38" s="627"/>
      <c r="CG38" s="627"/>
      <c r="CH38" s="627"/>
      <c r="CI38" s="627"/>
      <c r="CJ38" s="627"/>
      <c r="CK38" s="627"/>
      <c r="CL38" s="627"/>
      <c r="CM38" s="627"/>
      <c r="CN38" s="627"/>
      <c r="CO38" s="627"/>
      <c r="CP38" s="627"/>
      <c r="CQ38" s="628"/>
      <c r="CR38" s="629">
        <v>185592</v>
      </c>
      <c r="CS38" s="630"/>
      <c r="CT38" s="630"/>
      <c r="CU38" s="630"/>
      <c r="CV38" s="630"/>
      <c r="CW38" s="630"/>
      <c r="CX38" s="630"/>
      <c r="CY38" s="631"/>
      <c r="CZ38" s="634">
        <v>7.6</v>
      </c>
      <c r="DA38" s="656"/>
      <c r="DB38" s="656"/>
      <c r="DC38" s="664"/>
      <c r="DD38" s="638">
        <v>151765</v>
      </c>
      <c r="DE38" s="630"/>
      <c r="DF38" s="630"/>
      <c r="DG38" s="630"/>
      <c r="DH38" s="630"/>
      <c r="DI38" s="630"/>
      <c r="DJ38" s="630"/>
      <c r="DK38" s="631"/>
      <c r="DL38" s="638">
        <v>87280</v>
      </c>
      <c r="DM38" s="630"/>
      <c r="DN38" s="630"/>
      <c r="DO38" s="630"/>
      <c r="DP38" s="630"/>
      <c r="DQ38" s="630"/>
      <c r="DR38" s="630"/>
      <c r="DS38" s="630"/>
      <c r="DT38" s="630"/>
      <c r="DU38" s="630"/>
      <c r="DV38" s="631"/>
      <c r="DW38" s="634">
        <v>5.8</v>
      </c>
      <c r="DX38" s="656"/>
      <c r="DY38" s="656"/>
      <c r="DZ38" s="656"/>
      <c r="EA38" s="656"/>
      <c r="EB38" s="656"/>
      <c r="EC38" s="657"/>
    </row>
    <row r="39" spans="2:133" ht="11.25" customHeight="1" x14ac:dyDescent="0.15">
      <c r="B39" s="626" t="s">
        <v>341</v>
      </c>
      <c r="C39" s="627"/>
      <c r="D39" s="627"/>
      <c r="E39" s="627"/>
      <c r="F39" s="627"/>
      <c r="G39" s="627"/>
      <c r="H39" s="627"/>
      <c r="I39" s="627"/>
      <c r="J39" s="627"/>
      <c r="K39" s="627"/>
      <c r="L39" s="627"/>
      <c r="M39" s="627"/>
      <c r="N39" s="627"/>
      <c r="O39" s="627"/>
      <c r="P39" s="627"/>
      <c r="Q39" s="628"/>
      <c r="R39" s="629">
        <v>61781</v>
      </c>
      <c r="S39" s="630"/>
      <c r="T39" s="630"/>
      <c r="U39" s="630"/>
      <c r="V39" s="630"/>
      <c r="W39" s="630"/>
      <c r="X39" s="630"/>
      <c r="Y39" s="631"/>
      <c r="Z39" s="632">
        <v>2.2999999999999998</v>
      </c>
      <c r="AA39" s="632"/>
      <c r="AB39" s="632"/>
      <c r="AC39" s="632"/>
      <c r="AD39" s="633">
        <v>1002</v>
      </c>
      <c r="AE39" s="633"/>
      <c r="AF39" s="633"/>
      <c r="AG39" s="633"/>
      <c r="AH39" s="633"/>
      <c r="AI39" s="633"/>
      <c r="AJ39" s="633"/>
      <c r="AK39" s="633"/>
      <c r="AL39" s="634">
        <v>0.1</v>
      </c>
      <c r="AM39" s="635"/>
      <c r="AN39" s="635"/>
      <c r="AO39" s="636"/>
      <c r="AQ39" s="695" t="s">
        <v>342</v>
      </c>
      <c r="AR39" s="696"/>
      <c r="AS39" s="696"/>
      <c r="AT39" s="696"/>
      <c r="AU39" s="696"/>
      <c r="AV39" s="696"/>
      <c r="AW39" s="696"/>
      <c r="AX39" s="696"/>
      <c r="AY39" s="697"/>
      <c r="AZ39" s="629" t="s">
        <v>128</v>
      </c>
      <c r="BA39" s="630"/>
      <c r="BB39" s="630"/>
      <c r="BC39" s="630"/>
      <c r="BD39" s="662"/>
      <c r="BE39" s="662"/>
      <c r="BF39" s="675"/>
      <c r="BG39" s="626" t="s">
        <v>343</v>
      </c>
      <c r="BH39" s="627"/>
      <c r="BI39" s="627"/>
      <c r="BJ39" s="627"/>
      <c r="BK39" s="627"/>
      <c r="BL39" s="627"/>
      <c r="BM39" s="627"/>
      <c r="BN39" s="627"/>
      <c r="BO39" s="627"/>
      <c r="BP39" s="627"/>
      <c r="BQ39" s="627"/>
      <c r="BR39" s="627"/>
      <c r="BS39" s="627"/>
      <c r="BT39" s="627"/>
      <c r="BU39" s="628"/>
      <c r="BV39" s="629">
        <v>309</v>
      </c>
      <c r="BW39" s="630"/>
      <c r="BX39" s="630"/>
      <c r="BY39" s="630"/>
      <c r="BZ39" s="630"/>
      <c r="CA39" s="630"/>
      <c r="CB39" s="639"/>
      <c r="CD39" s="626" t="s">
        <v>344</v>
      </c>
      <c r="CE39" s="627"/>
      <c r="CF39" s="627"/>
      <c r="CG39" s="627"/>
      <c r="CH39" s="627"/>
      <c r="CI39" s="627"/>
      <c r="CJ39" s="627"/>
      <c r="CK39" s="627"/>
      <c r="CL39" s="627"/>
      <c r="CM39" s="627"/>
      <c r="CN39" s="627"/>
      <c r="CO39" s="627"/>
      <c r="CP39" s="627"/>
      <c r="CQ39" s="628"/>
      <c r="CR39" s="629">
        <v>363423</v>
      </c>
      <c r="CS39" s="662"/>
      <c r="CT39" s="662"/>
      <c r="CU39" s="662"/>
      <c r="CV39" s="662"/>
      <c r="CW39" s="662"/>
      <c r="CX39" s="662"/>
      <c r="CY39" s="663"/>
      <c r="CZ39" s="634">
        <v>14.8</v>
      </c>
      <c r="DA39" s="656"/>
      <c r="DB39" s="656"/>
      <c r="DC39" s="664"/>
      <c r="DD39" s="638">
        <v>358243</v>
      </c>
      <c r="DE39" s="662"/>
      <c r="DF39" s="662"/>
      <c r="DG39" s="662"/>
      <c r="DH39" s="662"/>
      <c r="DI39" s="662"/>
      <c r="DJ39" s="662"/>
      <c r="DK39" s="663"/>
      <c r="DL39" s="638" t="s">
        <v>128</v>
      </c>
      <c r="DM39" s="662"/>
      <c r="DN39" s="662"/>
      <c r="DO39" s="662"/>
      <c r="DP39" s="662"/>
      <c r="DQ39" s="662"/>
      <c r="DR39" s="662"/>
      <c r="DS39" s="662"/>
      <c r="DT39" s="662"/>
      <c r="DU39" s="662"/>
      <c r="DV39" s="663"/>
      <c r="DW39" s="634" t="s">
        <v>128</v>
      </c>
      <c r="DX39" s="656"/>
      <c r="DY39" s="656"/>
      <c r="DZ39" s="656"/>
      <c r="EA39" s="656"/>
      <c r="EB39" s="656"/>
      <c r="EC39" s="657"/>
    </row>
    <row r="40" spans="2:133" ht="11.25" customHeight="1" x14ac:dyDescent="0.15">
      <c r="B40" s="626" t="s">
        <v>345</v>
      </c>
      <c r="C40" s="627"/>
      <c r="D40" s="627"/>
      <c r="E40" s="627"/>
      <c r="F40" s="627"/>
      <c r="G40" s="627"/>
      <c r="H40" s="627"/>
      <c r="I40" s="627"/>
      <c r="J40" s="627"/>
      <c r="K40" s="627"/>
      <c r="L40" s="627"/>
      <c r="M40" s="627"/>
      <c r="N40" s="627"/>
      <c r="O40" s="627"/>
      <c r="P40" s="627"/>
      <c r="Q40" s="628"/>
      <c r="R40" s="629">
        <v>257272</v>
      </c>
      <c r="S40" s="630"/>
      <c r="T40" s="630"/>
      <c r="U40" s="630"/>
      <c r="V40" s="630"/>
      <c r="W40" s="630"/>
      <c r="X40" s="630"/>
      <c r="Y40" s="631"/>
      <c r="Z40" s="632">
        <v>9.5</v>
      </c>
      <c r="AA40" s="632"/>
      <c r="AB40" s="632"/>
      <c r="AC40" s="632"/>
      <c r="AD40" s="633" t="s">
        <v>128</v>
      </c>
      <c r="AE40" s="633"/>
      <c r="AF40" s="633"/>
      <c r="AG40" s="633"/>
      <c r="AH40" s="633"/>
      <c r="AI40" s="633"/>
      <c r="AJ40" s="633"/>
      <c r="AK40" s="633"/>
      <c r="AL40" s="634" t="s">
        <v>128</v>
      </c>
      <c r="AM40" s="635"/>
      <c r="AN40" s="635"/>
      <c r="AO40" s="636"/>
      <c r="AQ40" s="695" t="s">
        <v>346</v>
      </c>
      <c r="AR40" s="696"/>
      <c r="AS40" s="696"/>
      <c r="AT40" s="696"/>
      <c r="AU40" s="696"/>
      <c r="AV40" s="696"/>
      <c r="AW40" s="696"/>
      <c r="AX40" s="696"/>
      <c r="AY40" s="697"/>
      <c r="AZ40" s="629" t="s">
        <v>128</v>
      </c>
      <c r="BA40" s="630"/>
      <c r="BB40" s="630"/>
      <c r="BC40" s="630"/>
      <c r="BD40" s="662"/>
      <c r="BE40" s="662"/>
      <c r="BF40" s="675"/>
      <c r="BG40" s="679" t="s">
        <v>347</v>
      </c>
      <c r="BH40" s="680"/>
      <c r="BI40" s="680"/>
      <c r="BJ40" s="680"/>
      <c r="BK40" s="680"/>
      <c r="BL40" s="342"/>
      <c r="BM40" s="627" t="s">
        <v>348</v>
      </c>
      <c r="BN40" s="627"/>
      <c r="BO40" s="627"/>
      <c r="BP40" s="627"/>
      <c r="BQ40" s="627"/>
      <c r="BR40" s="627"/>
      <c r="BS40" s="627"/>
      <c r="BT40" s="627"/>
      <c r="BU40" s="628"/>
      <c r="BV40" s="629">
        <v>68</v>
      </c>
      <c r="BW40" s="630"/>
      <c r="BX40" s="630"/>
      <c r="BY40" s="630"/>
      <c r="BZ40" s="630"/>
      <c r="CA40" s="630"/>
      <c r="CB40" s="639"/>
      <c r="CD40" s="626" t="s">
        <v>349</v>
      </c>
      <c r="CE40" s="627"/>
      <c r="CF40" s="627"/>
      <c r="CG40" s="627"/>
      <c r="CH40" s="627"/>
      <c r="CI40" s="627"/>
      <c r="CJ40" s="627"/>
      <c r="CK40" s="627"/>
      <c r="CL40" s="627"/>
      <c r="CM40" s="627"/>
      <c r="CN40" s="627"/>
      <c r="CO40" s="627"/>
      <c r="CP40" s="627"/>
      <c r="CQ40" s="628"/>
      <c r="CR40" s="629" t="s">
        <v>128</v>
      </c>
      <c r="CS40" s="630"/>
      <c r="CT40" s="630"/>
      <c r="CU40" s="630"/>
      <c r="CV40" s="630"/>
      <c r="CW40" s="630"/>
      <c r="CX40" s="630"/>
      <c r="CY40" s="631"/>
      <c r="CZ40" s="634" t="s">
        <v>128</v>
      </c>
      <c r="DA40" s="656"/>
      <c r="DB40" s="656"/>
      <c r="DC40" s="664"/>
      <c r="DD40" s="638" t="s">
        <v>128</v>
      </c>
      <c r="DE40" s="630"/>
      <c r="DF40" s="630"/>
      <c r="DG40" s="630"/>
      <c r="DH40" s="630"/>
      <c r="DI40" s="630"/>
      <c r="DJ40" s="630"/>
      <c r="DK40" s="631"/>
      <c r="DL40" s="638" t="s">
        <v>128</v>
      </c>
      <c r="DM40" s="630"/>
      <c r="DN40" s="630"/>
      <c r="DO40" s="630"/>
      <c r="DP40" s="630"/>
      <c r="DQ40" s="630"/>
      <c r="DR40" s="630"/>
      <c r="DS40" s="630"/>
      <c r="DT40" s="630"/>
      <c r="DU40" s="630"/>
      <c r="DV40" s="631"/>
      <c r="DW40" s="634" t="s">
        <v>128</v>
      </c>
      <c r="DX40" s="656"/>
      <c r="DY40" s="656"/>
      <c r="DZ40" s="656"/>
      <c r="EA40" s="656"/>
      <c r="EB40" s="656"/>
      <c r="EC40" s="657"/>
    </row>
    <row r="41" spans="2:133" ht="11.25" customHeight="1" x14ac:dyDescent="0.15">
      <c r="B41" s="626" t="s">
        <v>350</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128</v>
      </c>
      <c r="AM41" s="635"/>
      <c r="AN41" s="635"/>
      <c r="AO41" s="636"/>
      <c r="AQ41" s="695" t="s">
        <v>351</v>
      </c>
      <c r="AR41" s="696"/>
      <c r="AS41" s="696"/>
      <c r="AT41" s="696"/>
      <c r="AU41" s="696"/>
      <c r="AV41" s="696"/>
      <c r="AW41" s="696"/>
      <c r="AX41" s="696"/>
      <c r="AY41" s="697"/>
      <c r="AZ41" s="629">
        <v>50171</v>
      </c>
      <c r="BA41" s="630"/>
      <c r="BB41" s="630"/>
      <c r="BC41" s="630"/>
      <c r="BD41" s="662"/>
      <c r="BE41" s="662"/>
      <c r="BF41" s="675"/>
      <c r="BG41" s="679"/>
      <c r="BH41" s="680"/>
      <c r="BI41" s="680"/>
      <c r="BJ41" s="680"/>
      <c r="BK41" s="680"/>
      <c r="BL41" s="342"/>
      <c r="BM41" s="627" t="s">
        <v>352</v>
      </c>
      <c r="BN41" s="627"/>
      <c r="BO41" s="627"/>
      <c r="BP41" s="627"/>
      <c r="BQ41" s="627"/>
      <c r="BR41" s="627"/>
      <c r="BS41" s="627"/>
      <c r="BT41" s="627"/>
      <c r="BU41" s="628"/>
      <c r="BV41" s="629" t="s">
        <v>128</v>
      </c>
      <c r="BW41" s="630"/>
      <c r="BX41" s="630"/>
      <c r="BY41" s="630"/>
      <c r="BZ41" s="630"/>
      <c r="CA41" s="630"/>
      <c r="CB41" s="639"/>
      <c r="CD41" s="626" t="s">
        <v>353</v>
      </c>
      <c r="CE41" s="627"/>
      <c r="CF41" s="627"/>
      <c r="CG41" s="627"/>
      <c r="CH41" s="627"/>
      <c r="CI41" s="627"/>
      <c r="CJ41" s="627"/>
      <c r="CK41" s="627"/>
      <c r="CL41" s="627"/>
      <c r="CM41" s="627"/>
      <c r="CN41" s="627"/>
      <c r="CO41" s="627"/>
      <c r="CP41" s="627"/>
      <c r="CQ41" s="628"/>
      <c r="CR41" s="629" t="s">
        <v>128</v>
      </c>
      <c r="CS41" s="662"/>
      <c r="CT41" s="662"/>
      <c r="CU41" s="662"/>
      <c r="CV41" s="662"/>
      <c r="CW41" s="662"/>
      <c r="CX41" s="662"/>
      <c r="CY41" s="663"/>
      <c r="CZ41" s="634" t="s">
        <v>128</v>
      </c>
      <c r="DA41" s="656"/>
      <c r="DB41" s="656"/>
      <c r="DC41" s="664"/>
      <c r="DD41" s="638" t="s">
        <v>128</v>
      </c>
      <c r="DE41" s="662"/>
      <c r="DF41" s="662"/>
      <c r="DG41" s="662"/>
      <c r="DH41" s="662"/>
      <c r="DI41" s="662"/>
      <c r="DJ41" s="662"/>
      <c r="DK41" s="663"/>
      <c r="DL41" s="704"/>
      <c r="DM41" s="705"/>
      <c r="DN41" s="705"/>
      <c r="DO41" s="705"/>
      <c r="DP41" s="705"/>
      <c r="DQ41" s="705"/>
      <c r="DR41" s="705"/>
      <c r="DS41" s="705"/>
      <c r="DT41" s="705"/>
      <c r="DU41" s="705"/>
      <c r="DV41" s="706"/>
      <c r="DW41" s="701"/>
      <c r="DX41" s="702"/>
      <c r="DY41" s="702"/>
      <c r="DZ41" s="702"/>
      <c r="EA41" s="702"/>
      <c r="EB41" s="702"/>
      <c r="EC41" s="703"/>
    </row>
    <row r="42" spans="2:133" ht="11.25" customHeight="1" x14ac:dyDescent="0.15">
      <c r="B42" s="626" t="s">
        <v>354</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2"/>
      <c r="AB42" s="632"/>
      <c r="AC42" s="632"/>
      <c r="AD42" s="633" t="s">
        <v>128</v>
      </c>
      <c r="AE42" s="633"/>
      <c r="AF42" s="633"/>
      <c r="AG42" s="633"/>
      <c r="AH42" s="633"/>
      <c r="AI42" s="633"/>
      <c r="AJ42" s="633"/>
      <c r="AK42" s="633"/>
      <c r="AL42" s="634" t="s">
        <v>128</v>
      </c>
      <c r="AM42" s="635"/>
      <c r="AN42" s="635"/>
      <c r="AO42" s="636"/>
      <c r="AQ42" s="698" t="s">
        <v>355</v>
      </c>
      <c r="AR42" s="699"/>
      <c r="AS42" s="699"/>
      <c r="AT42" s="699"/>
      <c r="AU42" s="699"/>
      <c r="AV42" s="699"/>
      <c r="AW42" s="699"/>
      <c r="AX42" s="699"/>
      <c r="AY42" s="700"/>
      <c r="AZ42" s="707">
        <v>75285</v>
      </c>
      <c r="BA42" s="708"/>
      <c r="BB42" s="708"/>
      <c r="BC42" s="708"/>
      <c r="BD42" s="688"/>
      <c r="BE42" s="688"/>
      <c r="BF42" s="690"/>
      <c r="BG42" s="681"/>
      <c r="BH42" s="682"/>
      <c r="BI42" s="682"/>
      <c r="BJ42" s="682"/>
      <c r="BK42" s="682"/>
      <c r="BL42" s="340"/>
      <c r="BM42" s="648" t="s">
        <v>356</v>
      </c>
      <c r="BN42" s="648"/>
      <c r="BO42" s="648"/>
      <c r="BP42" s="648"/>
      <c r="BQ42" s="648"/>
      <c r="BR42" s="648"/>
      <c r="BS42" s="648"/>
      <c r="BT42" s="648"/>
      <c r="BU42" s="649"/>
      <c r="BV42" s="707">
        <v>323</v>
      </c>
      <c r="BW42" s="708"/>
      <c r="BX42" s="708"/>
      <c r="BY42" s="708"/>
      <c r="BZ42" s="708"/>
      <c r="CA42" s="708"/>
      <c r="CB42" s="714"/>
      <c r="CD42" s="626" t="s">
        <v>357</v>
      </c>
      <c r="CE42" s="627"/>
      <c r="CF42" s="627"/>
      <c r="CG42" s="627"/>
      <c r="CH42" s="627"/>
      <c r="CI42" s="627"/>
      <c r="CJ42" s="627"/>
      <c r="CK42" s="627"/>
      <c r="CL42" s="627"/>
      <c r="CM42" s="627"/>
      <c r="CN42" s="627"/>
      <c r="CO42" s="627"/>
      <c r="CP42" s="627"/>
      <c r="CQ42" s="628"/>
      <c r="CR42" s="629">
        <v>504966</v>
      </c>
      <c r="CS42" s="662"/>
      <c r="CT42" s="662"/>
      <c r="CU42" s="662"/>
      <c r="CV42" s="662"/>
      <c r="CW42" s="662"/>
      <c r="CX42" s="662"/>
      <c r="CY42" s="663"/>
      <c r="CZ42" s="634">
        <v>20.6</v>
      </c>
      <c r="DA42" s="656"/>
      <c r="DB42" s="656"/>
      <c r="DC42" s="664"/>
      <c r="DD42" s="638">
        <v>124630</v>
      </c>
      <c r="DE42" s="662"/>
      <c r="DF42" s="662"/>
      <c r="DG42" s="662"/>
      <c r="DH42" s="662"/>
      <c r="DI42" s="662"/>
      <c r="DJ42" s="662"/>
      <c r="DK42" s="663"/>
      <c r="DL42" s="704"/>
      <c r="DM42" s="705"/>
      <c r="DN42" s="705"/>
      <c r="DO42" s="705"/>
      <c r="DP42" s="705"/>
      <c r="DQ42" s="705"/>
      <c r="DR42" s="705"/>
      <c r="DS42" s="705"/>
      <c r="DT42" s="705"/>
      <c r="DU42" s="705"/>
      <c r="DV42" s="706"/>
      <c r="DW42" s="701"/>
      <c r="DX42" s="702"/>
      <c r="DY42" s="702"/>
      <c r="DZ42" s="702"/>
      <c r="EA42" s="702"/>
      <c r="EB42" s="702"/>
      <c r="EC42" s="703"/>
    </row>
    <row r="43" spans="2:133" ht="11.25" customHeight="1" x14ac:dyDescent="0.15">
      <c r="B43" s="626" t="s">
        <v>358</v>
      </c>
      <c r="C43" s="627"/>
      <c r="D43" s="627"/>
      <c r="E43" s="627"/>
      <c r="F43" s="627"/>
      <c r="G43" s="627"/>
      <c r="H43" s="627"/>
      <c r="I43" s="627"/>
      <c r="J43" s="627"/>
      <c r="K43" s="627"/>
      <c r="L43" s="627"/>
      <c r="M43" s="627"/>
      <c r="N43" s="627"/>
      <c r="O43" s="627"/>
      <c r="P43" s="627"/>
      <c r="Q43" s="628"/>
      <c r="R43" s="629">
        <v>46572</v>
      </c>
      <c r="S43" s="630"/>
      <c r="T43" s="630"/>
      <c r="U43" s="630"/>
      <c r="V43" s="630"/>
      <c r="W43" s="630"/>
      <c r="X43" s="630"/>
      <c r="Y43" s="631"/>
      <c r="Z43" s="632">
        <v>1.7</v>
      </c>
      <c r="AA43" s="632"/>
      <c r="AB43" s="632"/>
      <c r="AC43" s="632"/>
      <c r="AD43" s="633" t="s">
        <v>128</v>
      </c>
      <c r="AE43" s="633"/>
      <c r="AF43" s="633"/>
      <c r="AG43" s="633"/>
      <c r="AH43" s="633"/>
      <c r="AI43" s="633"/>
      <c r="AJ43" s="633"/>
      <c r="AK43" s="633"/>
      <c r="AL43" s="634" t="s">
        <v>128</v>
      </c>
      <c r="AM43" s="635"/>
      <c r="AN43" s="635"/>
      <c r="AO43" s="636"/>
      <c r="CD43" s="626" t="s">
        <v>359</v>
      </c>
      <c r="CE43" s="627"/>
      <c r="CF43" s="627"/>
      <c r="CG43" s="627"/>
      <c r="CH43" s="627"/>
      <c r="CI43" s="627"/>
      <c r="CJ43" s="627"/>
      <c r="CK43" s="627"/>
      <c r="CL43" s="627"/>
      <c r="CM43" s="627"/>
      <c r="CN43" s="627"/>
      <c r="CO43" s="627"/>
      <c r="CP43" s="627"/>
      <c r="CQ43" s="628"/>
      <c r="CR43" s="629" t="s">
        <v>128</v>
      </c>
      <c r="CS43" s="662"/>
      <c r="CT43" s="662"/>
      <c r="CU43" s="662"/>
      <c r="CV43" s="662"/>
      <c r="CW43" s="662"/>
      <c r="CX43" s="662"/>
      <c r="CY43" s="663"/>
      <c r="CZ43" s="634" t="s">
        <v>128</v>
      </c>
      <c r="DA43" s="656"/>
      <c r="DB43" s="656"/>
      <c r="DC43" s="664"/>
      <c r="DD43" s="638" t="s">
        <v>128</v>
      </c>
      <c r="DE43" s="662"/>
      <c r="DF43" s="662"/>
      <c r="DG43" s="662"/>
      <c r="DH43" s="662"/>
      <c r="DI43" s="662"/>
      <c r="DJ43" s="662"/>
      <c r="DK43" s="663"/>
      <c r="DL43" s="704"/>
      <c r="DM43" s="705"/>
      <c r="DN43" s="705"/>
      <c r="DO43" s="705"/>
      <c r="DP43" s="705"/>
      <c r="DQ43" s="705"/>
      <c r="DR43" s="705"/>
      <c r="DS43" s="705"/>
      <c r="DT43" s="705"/>
      <c r="DU43" s="705"/>
      <c r="DV43" s="706"/>
      <c r="DW43" s="701"/>
      <c r="DX43" s="702"/>
      <c r="DY43" s="702"/>
      <c r="DZ43" s="702"/>
      <c r="EA43" s="702"/>
      <c r="EB43" s="702"/>
      <c r="EC43" s="703"/>
    </row>
    <row r="44" spans="2:133" ht="11.25" customHeight="1" x14ac:dyDescent="0.15">
      <c r="B44" s="647" t="s">
        <v>360</v>
      </c>
      <c r="C44" s="648"/>
      <c r="D44" s="648"/>
      <c r="E44" s="648"/>
      <c r="F44" s="648"/>
      <c r="G44" s="648"/>
      <c r="H44" s="648"/>
      <c r="I44" s="648"/>
      <c r="J44" s="648"/>
      <c r="K44" s="648"/>
      <c r="L44" s="648"/>
      <c r="M44" s="648"/>
      <c r="N44" s="648"/>
      <c r="O44" s="648"/>
      <c r="P44" s="648"/>
      <c r="Q44" s="649"/>
      <c r="R44" s="707">
        <v>2704094</v>
      </c>
      <c r="S44" s="708"/>
      <c r="T44" s="708"/>
      <c r="U44" s="708"/>
      <c r="V44" s="708"/>
      <c r="W44" s="708"/>
      <c r="X44" s="708"/>
      <c r="Y44" s="709"/>
      <c r="Z44" s="710">
        <v>100</v>
      </c>
      <c r="AA44" s="710"/>
      <c r="AB44" s="710"/>
      <c r="AC44" s="710"/>
      <c r="AD44" s="711">
        <v>1452891</v>
      </c>
      <c r="AE44" s="711"/>
      <c r="AF44" s="711"/>
      <c r="AG44" s="711"/>
      <c r="AH44" s="711"/>
      <c r="AI44" s="711"/>
      <c r="AJ44" s="711"/>
      <c r="AK44" s="711"/>
      <c r="AL44" s="712">
        <v>100</v>
      </c>
      <c r="AM44" s="689"/>
      <c r="AN44" s="689"/>
      <c r="AO44" s="713"/>
      <c r="CD44" s="667" t="s">
        <v>307</v>
      </c>
      <c r="CE44" s="668"/>
      <c r="CF44" s="626" t="s">
        <v>361</v>
      </c>
      <c r="CG44" s="627"/>
      <c r="CH44" s="627"/>
      <c r="CI44" s="627"/>
      <c r="CJ44" s="627"/>
      <c r="CK44" s="627"/>
      <c r="CL44" s="627"/>
      <c r="CM44" s="627"/>
      <c r="CN44" s="627"/>
      <c r="CO44" s="627"/>
      <c r="CP44" s="627"/>
      <c r="CQ44" s="628"/>
      <c r="CR44" s="629">
        <v>395648</v>
      </c>
      <c r="CS44" s="630"/>
      <c r="CT44" s="630"/>
      <c r="CU44" s="630"/>
      <c r="CV44" s="630"/>
      <c r="CW44" s="630"/>
      <c r="CX44" s="630"/>
      <c r="CY44" s="631"/>
      <c r="CZ44" s="634">
        <v>16.100000000000001</v>
      </c>
      <c r="DA44" s="635"/>
      <c r="DB44" s="635"/>
      <c r="DC44" s="641"/>
      <c r="DD44" s="638">
        <v>114048</v>
      </c>
      <c r="DE44" s="630"/>
      <c r="DF44" s="630"/>
      <c r="DG44" s="630"/>
      <c r="DH44" s="630"/>
      <c r="DI44" s="630"/>
      <c r="DJ44" s="630"/>
      <c r="DK44" s="631"/>
      <c r="DL44" s="704"/>
      <c r="DM44" s="705"/>
      <c r="DN44" s="705"/>
      <c r="DO44" s="705"/>
      <c r="DP44" s="705"/>
      <c r="DQ44" s="705"/>
      <c r="DR44" s="705"/>
      <c r="DS44" s="705"/>
      <c r="DT44" s="705"/>
      <c r="DU44" s="705"/>
      <c r="DV44" s="706"/>
      <c r="DW44" s="701"/>
      <c r="DX44" s="702"/>
      <c r="DY44" s="702"/>
      <c r="DZ44" s="702"/>
      <c r="EA44" s="702"/>
      <c r="EB44" s="702"/>
      <c r="EC44" s="703"/>
    </row>
    <row r="45" spans="2:133" ht="11.25" customHeight="1" x14ac:dyDescent="0.15">
      <c r="CD45" s="669"/>
      <c r="CE45" s="670"/>
      <c r="CF45" s="626" t="s">
        <v>362</v>
      </c>
      <c r="CG45" s="627"/>
      <c r="CH45" s="627"/>
      <c r="CI45" s="627"/>
      <c r="CJ45" s="627"/>
      <c r="CK45" s="627"/>
      <c r="CL45" s="627"/>
      <c r="CM45" s="627"/>
      <c r="CN45" s="627"/>
      <c r="CO45" s="627"/>
      <c r="CP45" s="627"/>
      <c r="CQ45" s="628"/>
      <c r="CR45" s="629">
        <v>133153</v>
      </c>
      <c r="CS45" s="662"/>
      <c r="CT45" s="662"/>
      <c r="CU45" s="662"/>
      <c r="CV45" s="662"/>
      <c r="CW45" s="662"/>
      <c r="CX45" s="662"/>
      <c r="CY45" s="663"/>
      <c r="CZ45" s="634">
        <v>5.4</v>
      </c>
      <c r="DA45" s="656"/>
      <c r="DB45" s="656"/>
      <c r="DC45" s="664"/>
      <c r="DD45" s="638">
        <v>14520</v>
      </c>
      <c r="DE45" s="662"/>
      <c r="DF45" s="662"/>
      <c r="DG45" s="662"/>
      <c r="DH45" s="662"/>
      <c r="DI45" s="662"/>
      <c r="DJ45" s="662"/>
      <c r="DK45" s="663"/>
      <c r="DL45" s="704"/>
      <c r="DM45" s="705"/>
      <c r="DN45" s="705"/>
      <c r="DO45" s="705"/>
      <c r="DP45" s="705"/>
      <c r="DQ45" s="705"/>
      <c r="DR45" s="705"/>
      <c r="DS45" s="705"/>
      <c r="DT45" s="705"/>
      <c r="DU45" s="705"/>
      <c r="DV45" s="706"/>
      <c r="DW45" s="701"/>
      <c r="DX45" s="702"/>
      <c r="DY45" s="702"/>
      <c r="DZ45" s="702"/>
      <c r="EA45" s="702"/>
      <c r="EB45" s="702"/>
      <c r="EC45" s="703"/>
    </row>
    <row r="46" spans="2:133" ht="11.25" customHeight="1" x14ac:dyDescent="0.15">
      <c r="B46" s="201" t="s">
        <v>363</v>
      </c>
      <c r="CD46" s="669"/>
      <c r="CE46" s="670"/>
      <c r="CF46" s="626" t="s">
        <v>364</v>
      </c>
      <c r="CG46" s="627"/>
      <c r="CH46" s="627"/>
      <c r="CI46" s="627"/>
      <c r="CJ46" s="627"/>
      <c r="CK46" s="627"/>
      <c r="CL46" s="627"/>
      <c r="CM46" s="627"/>
      <c r="CN46" s="627"/>
      <c r="CO46" s="627"/>
      <c r="CP46" s="627"/>
      <c r="CQ46" s="628"/>
      <c r="CR46" s="629">
        <v>262495</v>
      </c>
      <c r="CS46" s="630"/>
      <c r="CT46" s="630"/>
      <c r="CU46" s="630"/>
      <c r="CV46" s="630"/>
      <c r="CW46" s="630"/>
      <c r="CX46" s="630"/>
      <c r="CY46" s="631"/>
      <c r="CZ46" s="634">
        <v>10.7</v>
      </c>
      <c r="DA46" s="635"/>
      <c r="DB46" s="635"/>
      <c r="DC46" s="641"/>
      <c r="DD46" s="638">
        <v>99528</v>
      </c>
      <c r="DE46" s="630"/>
      <c r="DF46" s="630"/>
      <c r="DG46" s="630"/>
      <c r="DH46" s="630"/>
      <c r="DI46" s="630"/>
      <c r="DJ46" s="630"/>
      <c r="DK46" s="631"/>
      <c r="DL46" s="704"/>
      <c r="DM46" s="705"/>
      <c r="DN46" s="705"/>
      <c r="DO46" s="705"/>
      <c r="DP46" s="705"/>
      <c r="DQ46" s="705"/>
      <c r="DR46" s="705"/>
      <c r="DS46" s="705"/>
      <c r="DT46" s="705"/>
      <c r="DU46" s="705"/>
      <c r="DV46" s="706"/>
      <c r="DW46" s="701"/>
      <c r="DX46" s="702"/>
      <c r="DY46" s="702"/>
      <c r="DZ46" s="702"/>
      <c r="EA46" s="702"/>
      <c r="EB46" s="702"/>
      <c r="EC46" s="703"/>
    </row>
    <row r="47" spans="2:133" ht="11.25" customHeight="1" x14ac:dyDescent="0.15">
      <c r="B47" s="725" t="s">
        <v>365</v>
      </c>
      <c r="C47" s="725"/>
      <c r="D47" s="725"/>
      <c r="E47" s="725"/>
      <c r="F47" s="725"/>
      <c r="G47" s="725"/>
      <c r="H47" s="725"/>
      <c r="I47" s="725"/>
      <c r="J47" s="725"/>
      <c r="K47" s="725"/>
      <c r="L47" s="725"/>
      <c r="M47" s="725"/>
      <c r="N47" s="725"/>
      <c r="O47" s="725"/>
      <c r="P47" s="725"/>
      <c r="Q47" s="725"/>
      <c r="R47" s="725"/>
      <c r="S47" s="725"/>
      <c r="T47" s="725"/>
      <c r="U47" s="725"/>
      <c r="V47" s="725"/>
      <c r="W47" s="725"/>
      <c r="X47" s="725"/>
      <c r="Y47" s="725"/>
      <c r="Z47" s="725"/>
      <c r="AA47" s="725"/>
      <c r="AB47" s="725"/>
      <c r="AC47" s="725"/>
      <c r="AD47" s="725"/>
      <c r="AE47" s="725"/>
      <c r="AF47" s="725"/>
      <c r="AG47" s="725"/>
      <c r="AH47" s="725"/>
      <c r="AI47" s="725"/>
      <c r="AJ47" s="725"/>
      <c r="AK47" s="725"/>
      <c r="AL47" s="725"/>
      <c r="AM47" s="725"/>
      <c r="AN47" s="725"/>
      <c r="AO47" s="725"/>
      <c r="AP47" s="725"/>
      <c r="AQ47" s="725"/>
      <c r="AR47" s="725"/>
      <c r="AS47" s="725"/>
      <c r="AT47" s="725"/>
      <c r="AU47" s="725"/>
      <c r="AV47" s="725"/>
      <c r="AW47" s="725"/>
      <c r="AX47" s="725"/>
      <c r="AY47" s="725"/>
      <c r="AZ47" s="725"/>
      <c r="BA47" s="725"/>
      <c r="BB47" s="725"/>
      <c r="BC47" s="725"/>
      <c r="BD47" s="725"/>
      <c r="BE47" s="725"/>
      <c r="BF47" s="725"/>
      <c r="BG47" s="725"/>
      <c r="BH47" s="725"/>
      <c r="BI47" s="725"/>
      <c r="BJ47" s="725"/>
      <c r="BK47" s="725"/>
      <c r="BL47" s="725"/>
      <c r="BM47" s="725"/>
      <c r="BN47" s="725"/>
      <c r="BO47" s="725"/>
      <c r="BP47" s="725"/>
      <c r="BQ47" s="725"/>
      <c r="BR47" s="725"/>
      <c r="BS47" s="725"/>
      <c r="BT47" s="725"/>
      <c r="BU47" s="725"/>
      <c r="BV47" s="725"/>
      <c r="BW47" s="725"/>
      <c r="BX47" s="725"/>
      <c r="BY47" s="725"/>
      <c r="BZ47" s="725"/>
      <c r="CA47" s="725"/>
      <c r="CB47" s="725"/>
      <c r="CD47" s="669"/>
      <c r="CE47" s="670"/>
      <c r="CF47" s="626" t="s">
        <v>366</v>
      </c>
      <c r="CG47" s="627"/>
      <c r="CH47" s="627"/>
      <c r="CI47" s="627"/>
      <c r="CJ47" s="627"/>
      <c r="CK47" s="627"/>
      <c r="CL47" s="627"/>
      <c r="CM47" s="627"/>
      <c r="CN47" s="627"/>
      <c r="CO47" s="627"/>
      <c r="CP47" s="627"/>
      <c r="CQ47" s="628"/>
      <c r="CR47" s="629">
        <v>109318</v>
      </c>
      <c r="CS47" s="662"/>
      <c r="CT47" s="662"/>
      <c r="CU47" s="662"/>
      <c r="CV47" s="662"/>
      <c r="CW47" s="662"/>
      <c r="CX47" s="662"/>
      <c r="CY47" s="663"/>
      <c r="CZ47" s="634">
        <v>4.5</v>
      </c>
      <c r="DA47" s="656"/>
      <c r="DB47" s="656"/>
      <c r="DC47" s="664"/>
      <c r="DD47" s="638">
        <v>10582</v>
      </c>
      <c r="DE47" s="662"/>
      <c r="DF47" s="662"/>
      <c r="DG47" s="662"/>
      <c r="DH47" s="662"/>
      <c r="DI47" s="662"/>
      <c r="DJ47" s="662"/>
      <c r="DK47" s="663"/>
      <c r="DL47" s="704"/>
      <c r="DM47" s="705"/>
      <c r="DN47" s="705"/>
      <c r="DO47" s="705"/>
      <c r="DP47" s="705"/>
      <c r="DQ47" s="705"/>
      <c r="DR47" s="705"/>
      <c r="DS47" s="705"/>
      <c r="DT47" s="705"/>
      <c r="DU47" s="705"/>
      <c r="DV47" s="706"/>
      <c r="DW47" s="701"/>
      <c r="DX47" s="702"/>
      <c r="DY47" s="702"/>
      <c r="DZ47" s="702"/>
      <c r="EA47" s="702"/>
      <c r="EB47" s="702"/>
      <c r="EC47" s="703"/>
    </row>
    <row r="48" spans="2:133" x14ac:dyDescent="0.15">
      <c r="B48" s="725" t="s">
        <v>367</v>
      </c>
      <c r="C48" s="725"/>
      <c r="D48" s="725"/>
      <c r="E48" s="725"/>
      <c r="F48" s="725"/>
      <c r="G48" s="725"/>
      <c r="H48" s="725"/>
      <c r="I48" s="725"/>
      <c r="J48" s="725"/>
      <c r="K48" s="725"/>
      <c r="L48" s="725"/>
      <c r="M48" s="725"/>
      <c r="N48" s="725"/>
      <c r="O48" s="725"/>
      <c r="P48" s="725"/>
      <c r="Q48" s="725"/>
      <c r="R48" s="725"/>
      <c r="S48" s="725"/>
      <c r="T48" s="725"/>
      <c r="U48" s="725"/>
      <c r="V48" s="725"/>
      <c r="W48" s="725"/>
      <c r="X48" s="725"/>
      <c r="Y48" s="725"/>
      <c r="Z48" s="725"/>
      <c r="AA48" s="725"/>
      <c r="AB48" s="725"/>
      <c r="AC48" s="725"/>
      <c r="AD48" s="725"/>
      <c r="AE48" s="725"/>
      <c r="AF48" s="725"/>
      <c r="AG48" s="725"/>
      <c r="AH48" s="725"/>
      <c r="AI48" s="725"/>
      <c r="AJ48" s="725"/>
      <c r="AK48" s="725"/>
      <c r="AL48" s="725"/>
      <c r="AM48" s="725"/>
      <c r="AN48" s="725"/>
      <c r="AO48" s="725"/>
      <c r="AP48" s="725"/>
      <c r="AQ48" s="725"/>
      <c r="AR48" s="725"/>
      <c r="AS48" s="725"/>
      <c r="AT48" s="725"/>
      <c r="AU48" s="725"/>
      <c r="AV48" s="725"/>
      <c r="AW48" s="725"/>
      <c r="AX48" s="725"/>
      <c r="AY48" s="725"/>
      <c r="AZ48" s="725"/>
      <c r="BA48" s="725"/>
      <c r="BB48" s="725"/>
      <c r="BC48" s="725"/>
      <c r="BD48" s="725"/>
      <c r="BE48" s="725"/>
      <c r="BF48" s="725"/>
      <c r="BG48" s="725"/>
      <c r="BH48" s="725"/>
      <c r="BI48" s="725"/>
      <c r="BJ48" s="725"/>
      <c r="BK48" s="725"/>
      <c r="BL48" s="725"/>
      <c r="BM48" s="725"/>
      <c r="BN48" s="725"/>
      <c r="BO48" s="725"/>
      <c r="BP48" s="725"/>
      <c r="BQ48" s="725"/>
      <c r="BR48" s="725"/>
      <c r="BS48" s="725"/>
      <c r="BT48" s="725"/>
      <c r="BU48" s="725"/>
      <c r="BV48" s="725"/>
      <c r="BW48" s="725"/>
      <c r="BX48" s="725"/>
      <c r="BY48" s="725"/>
      <c r="BZ48" s="725"/>
      <c r="CA48" s="725"/>
      <c r="CB48" s="725"/>
      <c r="CD48" s="671"/>
      <c r="CE48" s="672"/>
      <c r="CF48" s="626" t="s">
        <v>368</v>
      </c>
      <c r="CG48" s="627"/>
      <c r="CH48" s="627"/>
      <c r="CI48" s="627"/>
      <c r="CJ48" s="627"/>
      <c r="CK48" s="627"/>
      <c r="CL48" s="627"/>
      <c r="CM48" s="627"/>
      <c r="CN48" s="627"/>
      <c r="CO48" s="627"/>
      <c r="CP48" s="627"/>
      <c r="CQ48" s="628"/>
      <c r="CR48" s="629" t="s">
        <v>128</v>
      </c>
      <c r="CS48" s="630"/>
      <c r="CT48" s="630"/>
      <c r="CU48" s="630"/>
      <c r="CV48" s="630"/>
      <c r="CW48" s="630"/>
      <c r="CX48" s="630"/>
      <c r="CY48" s="631"/>
      <c r="CZ48" s="634" t="s">
        <v>128</v>
      </c>
      <c r="DA48" s="635"/>
      <c r="DB48" s="635"/>
      <c r="DC48" s="641"/>
      <c r="DD48" s="638" t="s">
        <v>128</v>
      </c>
      <c r="DE48" s="630"/>
      <c r="DF48" s="630"/>
      <c r="DG48" s="630"/>
      <c r="DH48" s="630"/>
      <c r="DI48" s="630"/>
      <c r="DJ48" s="630"/>
      <c r="DK48" s="631"/>
      <c r="DL48" s="704"/>
      <c r="DM48" s="705"/>
      <c r="DN48" s="705"/>
      <c r="DO48" s="705"/>
      <c r="DP48" s="705"/>
      <c r="DQ48" s="705"/>
      <c r="DR48" s="705"/>
      <c r="DS48" s="705"/>
      <c r="DT48" s="705"/>
      <c r="DU48" s="705"/>
      <c r="DV48" s="706"/>
      <c r="DW48" s="701"/>
      <c r="DX48" s="702"/>
      <c r="DY48" s="702"/>
      <c r="DZ48" s="702"/>
      <c r="EA48" s="702"/>
      <c r="EB48" s="702"/>
      <c r="EC48" s="703"/>
    </row>
    <row r="49" spans="2:133" ht="11.25" customHeight="1" x14ac:dyDescent="0.15">
      <c r="B49" s="343"/>
      <c r="CD49" s="647" t="s">
        <v>369</v>
      </c>
      <c r="CE49" s="648"/>
      <c r="CF49" s="648"/>
      <c r="CG49" s="648"/>
      <c r="CH49" s="648"/>
      <c r="CI49" s="648"/>
      <c r="CJ49" s="648"/>
      <c r="CK49" s="648"/>
      <c r="CL49" s="648"/>
      <c r="CM49" s="648"/>
      <c r="CN49" s="648"/>
      <c r="CO49" s="648"/>
      <c r="CP49" s="648"/>
      <c r="CQ49" s="649"/>
      <c r="CR49" s="707">
        <v>2453032</v>
      </c>
      <c r="CS49" s="688"/>
      <c r="CT49" s="688"/>
      <c r="CU49" s="688"/>
      <c r="CV49" s="688"/>
      <c r="CW49" s="688"/>
      <c r="CX49" s="688"/>
      <c r="CY49" s="715"/>
      <c r="CZ49" s="712">
        <v>100</v>
      </c>
      <c r="DA49" s="716"/>
      <c r="DB49" s="716"/>
      <c r="DC49" s="717"/>
      <c r="DD49" s="718">
        <v>1674741</v>
      </c>
      <c r="DE49" s="688"/>
      <c r="DF49" s="688"/>
      <c r="DG49" s="688"/>
      <c r="DH49" s="688"/>
      <c r="DI49" s="688"/>
      <c r="DJ49" s="688"/>
      <c r="DK49" s="715"/>
      <c r="DL49" s="719"/>
      <c r="DM49" s="720"/>
      <c r="DN49" s="720"/>
      <c r="DO49" s="720"/>
      <c r="DP49" s="720"/>
      <c r="DQ49" s="720"/>
      <c r="DR49" s="720"/>
      <c r="DS49" s="720"/>
      <c r="DT49" s="720"/>
      <c r="DU49" s="720"/>
      <c r="DV49" s="721"/>
      <c r="DW49" s="722"/>
      <c r="DX49" s="723"/>
      <c r="DY49" s="723"/>
      <c r="DZ49" s="723"/>
      <c r="EA49" s="723"/>
      <c r="EB49" s="723"/>
      <c r="EC49" s="724"/>
    </row>
    <row r="50" spans="2:133" hidden="1" x14ac:dyDescent="0.15">
      <c r="B50" s="343"/>
    </row>
  </sheetData>
  <sheetProtection algorithmName="SHA-512" hashValue="P0zA6kuerFEehm2uPZhDU1PlHy+DJRRxNl2Rz2f6NH+WBWOtgxLY3Ukz837npnc1V84tgvaxIT7x3LFe35qfHQ==" saltValue="SIWll/SYOBmg9HjzAwje8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5" zoomScale="80" zoomScaleNormal="80" zoomScaleSheetLayoutView="70" workbookViewId="0">
      <selection activeCell="AP82" sqref="AP82:AT82"/>
    </sheetView>
  </sheetViews>
  <sheetFormatPr defaultColWidth="0" defaultRowHeight="13.5" zeroHeight="1" x14ac:dyDescent="0.15"/>
  <cols>
    <col min="1" max="130" width="2.75" style="212" customWidth="1"/>
    <col min="131" max="131" width="1.625" style="212" customWidth="1"/>
    <col min="132" max="16384" width="9" style="212" hidden="1"/>
  </cols>
  <sheetData>
    <row r="1" spans="1:13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
      <c r="A2" s="726" t="s">
        <v>370</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c r="AV2" s="726"/>
      <c r="AW2" s="726"/>
      <c r="AX2" s="726"/>
      <c r="AY2" s="726"/>
      <c r="AZ2" s="726"/>
      <c r="BA2" s="726"/>
      <c r="BB2" s="726"/>
      <c r="BC2" s="726"/>
      <c r="BD2" s="726"/>
      <c r="BE2" s="726"/>
      <c r="BF2" s="726"/>
      <c r="BG2" s="726"/>
      <c r="BH2" s="726"/>
      <c r="BI2" s="726"/>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727" t="s">
        <v>371</v>
      </c>
      <c r="DK2" s="728"/>
      <c r="DL2" s="728"/>
      <c r="DM2" s="728"/>
      <c r="DN2" s="728"/>
      <c r="DO2" s="729"/>
      <c r="DP2" s="209"/>
      <c r="DQ2" s="727" t="s">
        <v>372</v>
      </c>
      <c r="DR2" s="728"/>
      <c r="DS2" s="728"/>
      <c r="DT2" s="728"/>
      <c r="DU2" s="728"/>
      <c r="DV2" s="728"/>
      <c r="DW2" s="728"/>
      <c r="DX2" s="728"/>
      <c r="DY2" s="728"/>
      <c r="DZ2" s="729"/>
      <c r="EA2" s="211"/>
    </row>
    <row r="3" spans="1:13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6" customFormat="1" ht="26.25" customHeight="1" thickBot="1" x14ac:dyDescent="0.2">
      <c r="A4" s="730" t="s">
        <v>373</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213"/>
      <c r="BA4" s="213"/>
      <c r="BB4" s="213"/>
      <c r="BC4" s="213"/>
      <c r="BD4" s="213"/>
      <c r="BE4" s="214"/>
      <c r="BF4" s="214"/>
      <c r="BG4" s="214"/>
      <c r="BH4" s="214"/>
      <c r="BI4" s="214"/>
      <c r="BJ4" s="214"/>
      <c r="BK4" s="214"/>
      <c r="BL4" s="214"/>
      <c r="BM4" s="214"/>
      <c r="BN4" s="214"/>
      <c r="BO4" s="214"/>
      <c r="BP4" s="214"/>
      <c r="BQ4" s="731" t="s">
        <v>374</v>
      </c>
      <c r="BR4" s="731"/>
      <c r="BS4" s="731"/>
      <c r="BT4" s="731"/>
      <c r="BU4" s="731"/>
      <c r="BV4" s="731"/>
      <c r="BW4" s="731"/>
      <c r="BX4" s="731"/>
      <c r="BY4" s="731"/>
      <c r="BZ4" s="731"/>
      <c r="CA4" s="731"/>
      <c r="CB4" s="731"/>
      <c r="CC4" s="731"/>
      <c r="CD4" s="731"/>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215"/>
    </row>
    <row r="5" spans="1:131" s="216" customFormat="1" ht="26.25" customHeight="1" x14ac:dyDescent="0.15">
      <c r="A5" s="732" t="s">
        <v>375</v>
      </c>
      <c r="B5" s="733"/>
      <c r="C5" s="733"/>
      <c r="D5" s="733"/>
      <c r="E5" s="733"/>
      <c r="F5" s="733"/>
      <c r="G5" s="733"/>
      <c r="H5" s="733"/>
      <c r="I5" s="733"/>
      <c r="J5" s="733"/>
      <c r="K5" s="733"/>
      <c r="L5" s="733"/>
      <c r="M5" s="733"/>
      <c r="N5" s="733"/>
      <c r="O5" s="733"/>
      <c r="P5" s="734"/>
      <c r="Q5" s="738" t="s">
        <v>376</v>
      </c>
      <c r="R5" s="739"/>
      <c r="S5" s="739"/>
      <c r="T5" s="739"/>
      <c r="U5" s="740"/>
      <c r="V5" s="738" t="s">
        <v>377</v>
      </c>
      <c r="W5" s="739"/>
      <c r="X5" s="739"/>
      <c r="Y5" s="739"/>
      <c r="Z5" s="740"/>
      <c r="AA5" s="738" t="s">
        <v>378</v>
      </c>
      <c r="AB5" s="739"/>
      <c r="AC5" s="739"/>
      <c r="AD5" s="739"/>
      <c r="AE5" s="739"/>
      <c r="AF5" s="744" t="s">
        <v>379</v>
      </c>
      <c r="AG5" s="739"/>
      <c r="AH5" s="739"/>
      <c r="AI5" s="739"/>
      <c r="AJ5" s="745"/>
      <c r="AK5" s="739" t="s">
        <v>380</v>
      </c>
      <c r="AL5" s="739"/>
      <c r="AM5" s="739"/>
      <c r="AN5" s="739"/>
      <c r="AO5" s="740"/>
      <c r="AP5" s="738" t="s">
        <v>381</v>
      </c>
      <c r="AQ5" s="739"/>
      <c r="AR5" s="739"/>
      <c r="AS5" s="739"/>
      <c r="AT5" s="740"/>
      <c r="AU5" s="738" t="s">
        <v>382</v>
      </c>
      <c r="AV5" s="739"/>
      <c r="AW5" s="739"/>
      <c r="AX5" s="739"/>
      <c r="AY5" s="745"/>
      <c r="AZ5" s="213"/>
      <c r="BA5" s="213"/>
      <c r="BB5" s="213"/>
      <c r="BC5" s="213"/>
      <c r="BD5" s="213"/>
      <c r="BE5" s="214"/>
      <c r="BF5" s="214"/>
      <c r="BG5" s="214"/>
      <c r="BH5" s="214"/>
      <c r="BI5" s="214"/>
      <c r="BJ5" s="214"/>
      <c r="BK5" s="214"/>
      <c r="BL5" s="214"/>
      <c r="BM5" s="214"/>
      <c r="BN5" s="214"/>
      <c r="BO5" s="214"/>
      <c r="BP5" s="214"/>
      <c r="BQ5" s="732" t="s">
        <v>383</v>
      </c>
      <c r="BR5" s="733"/>
      <c r="BS5" s="733"/>
      <c r="BT5" s="733"/>
      <c r="BU5" s="733"/>
      <c r="BV5" s="733"/>
      <c r="BW5" s="733"/>
      <c r="BX5" s="733"/>
      <c r="BY5" s="733"/>
      <c r="BZ5" s="733"/>
      <c r="CA5" s="733"/>
      <c r="CB5" s="733"/>
      <c r="CC5" s="733"/>
      <c r="CD5" s="733"/>
      <c r="CE5" s="733"/>
      <c r="CF5" s="733"/>
      <c r="CG5" s="734"/>
      <c r="CH5" s="738" t="s">
        <v>384</v>
      </c>
      <c r="CI5" s="739"/>
      <c r="CJ5" s="739"/>
      <c r="CK5" s="739"/>
      <c r="CL5" s="740"/>
      <c r="CM5" s="738" t="s">
        <v>385</v>
      </c>
      <c r="CN5" s="739"/>
      <c r="CO5" s="739"/>
      <c r="CP5" s="739"/>
      <c r="CQ5" s="740"/>
      <c r="CR5" s="738" t="s">
        <v>386</v>
      </c>
      <c r="CS5" s="739"/>
      <c r="CT5" s="739"/>
      <c r="CU5" s="739"/>
      <c r="CV5" s="740"/>
      <c r="CW5" s="738" t="s">
        <v>387</v>
      </c>
      <c r="CX5" s="739"/>
      <c r="CY5" s="739"/>
      <c r="CZ5" s="739"/>
      <c r="DA5" s="740"/>
      <c r="DB5" s="738" t="s">
        <v>388</v>
      </c>
      <c r="DC5" s="739"/>
      <c r="DD5" s="739"/>
      <c r="DE5" s="739"/>
      <c r="DF5" s="740"/>
      <c r="DG5" s="768" t="s">
        <v>389</v>
      </c>
      <c r="DH5" s="769"/>
      <c r="DI5" s="769"/>
      <c r="DJ5" s="769"/>
      <c r="DK5" s="770"/>
      <c r="DL5" s="768" t="s">
        <v>390</v>
      </c>
      <c r="DM5" s="769"/>
      <c r="DN5" s="769"/>
      <c r="DO5" s="769"/>
      <c r="DP5" s="770"/>
      <c r="DQ5" s="738" t="s">
        <v>391</v>
      </c>
      <c r="DR5" s="739"/>
      <c r="DS5" s="739"/>
      <c r="DT5" s="739"/>
      <c r="DU5" s="740"/>
      <c r="DV5" s="738" t="s">
        <v>382</v>
      </c>
      <c r="DW5" s="739"/>
      <c r="DX5" s="739"/>
      <c r="DY5" s="739"/>
      <c r="DZ5" s="745"/>
      <c r="EA5" s="215"/>
    </row>
    <row r="6" spans="1:131" s="216" customFormat="1" ht="26.25" customHeight="1" thickBot="1" x14ac:dyDescent="0.2">
      <c r="A6" s="735"/>
      <c r="B6" s="736"/>
      <c r="C6" s="736"/>
      <c r="D6" s="736"/>
      <c r="E6" s="736"/>
      <c r="F6" s="736"/>
      <c r="G6" s="736"/>
      <c r="H6" s="736"/>
      <c r="I6" s="736"/>
      <c r="J6" s="736"/>
      <c r="K6" s="736"/>
      <c r="L6" s="736"/>
      <c r="M6" s="736"/>
      <c r="N6" s="736"/>
      <c r="O6" s="736"/>
      <c r="P6" s="737"/>
      <c r="Q6" s="741"/>
      <c r="R6" s="742"/>
      <c r="S6" s="742"/>
      <c r="T6" s="742"/>
      <c r="U6" s="743"/>
      <c r="V6" s="741"/>
      <c r="W6" s="742"/>
      <c r="X6" s="742"/>
      <c r="Y6" s="742"/>
      <c r="Z6" s="743"/>
      <c r="AA6" s="741"/>
      <c r="AB6" s="742"/>
      <c r="AC6" s="742"/>
      <c r="AD6" s="742"/>
      <c r="AE6" s="742"/>
      <c r="AF6" s="746"/>
      <c r="AG6" s="742"/>
      <c r="AH6" s="742"/>
      <c r="AI6" s="742"/>
      <c r="AJ6" s="747"/>
      <c r="AK6" s="742"/>
      <c r="AL6" s="742"/>
      <c r="AM6" s="742"/>
      <c r="AN6" s="742"/>
      <c r="AO6" s="743"/>
      <c r="AP6" s="741"/>
      <c r="AQ6" s="742"/>
      <c r="AR6" s="742"/>
      <c r="AS6" s="742"/>
      <c r="AT6" s="743"/>
      <c r="AU6" s="741"/>
      <c r="AV6" s="742"/>
      <c r="AW6" s="742"/>
      <c r="AX6" s="742"/>
      <c r="AY6" s="747"/>
      <c r="AZ6" s="213"/>
      <c r="BA6" s="213"/>
      <c r="BB6" s="213"/>
      <c r="BC6" s="213"/>
      <c r="BD6" s="213"/>
      <c r="BE6" s="214"/>
      <c r="BF6" s="214"/>
      <c r="BG6" s="214"/>
      <c r="BH6" s="214"/>
      <c r="BI6" s="214"/>
      <c r="BJ6" s="214"/>
      <c r="BK6" s="214"/>
      <c r="BL6" s="214"/>
      <c r="BM6" s="214"/>
      <c r="BN6" s="214"/>
      <c r="BO6" s="214"/>
      <c r="BP6" s="214"/>
      <c r="BQ6" s="735"/>
      <c r="BR6" s="736"/>
      <c r="BS6" s="736"/>
      <c r="BT6" s="736"/>
      <c r="BU6" s="736"/>
      <c r="BV6" s="736"/>
      <c r="BW6" s="736"/>
      <c r="BX6" s="736"/>
      <c r="BY6" s="736"/>
      <c r="BZ6" s="736"/>
      <c r="CA6" s="736"/>
      <c r="CB6" s="736"/>
      <c r="CC6" s="736"/>
      <c r="CD6" s="736"/>
      <c r="CE6" s="736"/>
      <c r="CF6" s="736"/>
      <c r="CG6" s="737"/>
      <c r="CH6" s="741"/>
      <c r="CI6" s="742"/>
      <c r="CJ6" s="742"/>
      <c r="CK6" s="742"/>
      <c r="CL6" s="743"/>
      <c r="CM6" s="741"/>
      <c r="CN6" s="742"/>
      <c r="CO6" s="742"/>
      <c r="CP6" s="742"/>
      <c r="CQ6" s="743"/>
      <c r="CR6" s="741"/>
      <c r="CS6" s="742"/>
      <c r="CT6" s="742"/>
      <c r="CU6" s="742"/>
      <c r="CV6" s="743"/>
      <c r="CW6" s="741"/>
      <c r="CX6" s="742"/>
      <c r="CY6" s="742"/>
      <c r="CZ6" s="742"/>
      <c r="DA6" s="743"/>
      <c r="DB6" s="741"/>
      <c r="DC6" s="742"/>
      <c r="DD6" s="742"/>
      <c r="DE6" s="742"/>
      <c r="DF6" s="743"/>
      <c r="DG6" s="771"/>
      <c r="DH6" s="772"/>
      <c r="DI6" s="772"/>
      <c r="DJ6" s="772"/>
      <c r="DK6" s="773"/>
      <c r="DL6" s="771"/>
      <c r="DM6" s="772"/>
      <c r="DN6" s="772"/>
      <c r="DO6" s="772"/>
      <c r="DP6" s="773"/>
      <c r="DQ6" s="741"/>
      <c r="DR6" s="742"/>
      <c r="DS6" s="742"/>
      <c r="DT6" s="742"/>
      <c r="DU6" s="743"/>
      <c r="DV6" s="741"/>
      <c r="DW6" s="742"/>
      <c r="DX6" s="742"/>
      <c r="DY6" s="742"/>
      <c r="DZ6" s="747"/>
      <c r="EA6" s="215"/>
    </row>
    <row r="7" spans="1:131" s="216" customFormat="1" ht="26.25" customHeight="1" thickTop="1" x14ac:dyDescent="0.15">
      <c r="A7" s="217">
        <v>1</v>
      </c>
      <c r="B7" s="754" t="s">
        <v>392</v>
      </c>
      <c r="C7" s="755"/>
      <c r="D7" s="755"/>
      <c r="E7" s="755"/>
      <c r="F7" s="755"/>
      <c r="G7" s="755"/>
      <c r="H7" s="755"/>
      <c r="I7" s="755"/>
      <c r="J7" s="755"/>
      <c r="K7" s="755"/>
      <c r="L7" s="755"/>
      <c r="M7" s="755"/>
      <c r="N7" s="755"/>
      <c r="O7" s="755"/>
      <c r="P7" s="756"/>
      <c r="Q7" s="757">
        <v>2704</v>
      </c>
      <c r="R7" s="758"/>
      <c r="S7" s="758"/>
      <c r="T7" s="758"/>
      <c r="U7" s="758"/>
      <c r="V7" s="758">
        <v>2453</v>
      </c>
      <c r="W7" s="758"/>
      <c r="X7" s="758"/>
      <c r="Y7" s="758"/>
      <c r="Z7" s="758"/>
      <c r="AA7" s="758">
        <v>251</v>
      </c>
      <c r="AB7" s="758"/>
      <c r="AC7" s="758"/>
      <c r="AD7" s="758"/>
      <c r="AE7" s="759"/>
      <c r="AF7" s="760">
        <v>201</v>
      </c>
      <c r="AG7" s="761"/>
      <c r="AH7" s="761"/>
      <c r="AI7" s="761"/>
      <c r="AJ7" s="762"/>
      <c r="AK7" s="763">
        <v>74</v>
      </c>
      <c r="AL7" s="764"/>
      <c r="AM7" s="764"/>
      <c r="AN7" s="764"/>
      <c r="AO7" s="764"/>
      <c r="AP7" s="764">
        <v>2512</v>
      </c>
      <c r="AQ7" s="764"/>
      <c r="AR7" s="764"/>
      <c r="AS7" s="764"/>
      <c r="AT7" s="764"/>
      <c r="AU7" s="765"/>
      <c r="AV7" s="765"/>
      <c r="AW7" s="765"/>
      <c r="AX7" s="765"/>
      <c r="AY7" s="766"/>
      <c r="AZ7" s="213"/>
      <c r="BA7" s="213"/>
      <c r="BB7" s="213"/>
      <c r="BC7" s="213"/>
      <c r="BD7" s="213"/>
      <c r="BE7" s="214"/>
      <c r="BF7" s="214"/>
      <c r="BG7" s="214"/>
      <c r="BH7" s="214"/>
      <c r="BI7" s="214"/>
      <c r="BJ7" s="214"/>
      <c r="BK7" s="214"/>
      <c r="BL7" s="214"/>
      <c r="BM7" s="214"/>
      <c r="BN7" s="214"/>
      <c r="BO7" s="214"/>
      <c r="BP7" s="214"/>
      <c r="BQ7" s="217">
        <v>1</v>
      </c>
      <c r="BR7" s="218"/>
      <c r="BS7" s="751" t="s">
        <v>577</v>
      </c>
      <c r="BT7" s="752"/>
      <c r="BU7" s="752"/>
      <c r="BV7" s="752"/>
      <c r="BW7" s="752"/>
      <c r="BX7" s="752"/>
      <c r="BY7" s="752"/>
      <c r="BZ7" s="752"/>
      <c r="CA7" s="752"/>
      <c r="CB7" s="752"/>
      <c r="CC7" s="752"/>
      <c r="CD7" s="752"/>
      <c r="CE7" s="752"/>
      <c r="CF7" s="752"/>
      <c r="CG7" s="767"/>
      <c r="CH7" s="748">
        <v>1</v>
      </c>
      <c r="CI7" s="749"/>
      <c r="CJ7" s="749"/>
      <c r="CK7" s="749"/>
      <c r="CL7" s="750"/>
      <c r="CM7" s="748">
        <v>1</v>
      </c>
      <c r="CN7" s="749"/>
      <c r="CO7" s="749"/>
      <c r="CP7" s="749"/>
      <c r="CQ7" s="750"/>
      <c r="CR7" s="748">
        <v>0</v>
      </c>
      <c r="CS7" s="749"/>
      <c r="CT7" s="749"/>
      <c r="CU7" s="749"/>
      <c r="CV7" s="750"/>
      <c r="CW7" s="748" t="s">
        <v>578</v>
      </c>
      <c r="CX7" s="749"/>
      <c r="CY7" s="749"/>
      <c r="CZ7" s="749"/>
      <c r="DA7" s="750"/>
      <c r="DB7" s="748" t="s">
        <v>578</v>
      </c>
      <c r="DC7" s="749"/>
      <c r="DD7" s="749"/>
      <c r="DE7" s="749"/>
      <c r="DF7" s="750"/>
      <c r="DG7" s="748" t="s">
        <v>578</v>
      </c>
      <c r="DH7" s="749"/>
      <c r="DI7" s="749"/>
      <c r="DJ7" s="749"/>
      <c r="DK7" s="750"/>
      <c r="DL7" s="748" t="s">
        <v>578</v>
      </c>
      <c r="DM7" s="749"/>
      <c r="DN7" s="749"/>
      <c r="DO7" s="749"/>
      <c r="DP7" s="750"/>
      <c r="DQ7" s="748" t="s">
        <v>578</v>
      </c>
      <c r="DR7" s="749"/>
      <c r="DS7" s="749"/>
      <c r="DT7" s="749"/>
      <c r="DU7" s="750"/>
      <c r="DV7" s="751"/>
      <c r="DW7" s="752"/>
      <c r="DX7" s="752"/>
      <c r="DY7" s="752"/>
      <c r="DZ7" s="753"/>
      <c r="EA7" s="215"/>
    </row>
    <row r="8" spans="1:131" s="216" customFormat="1" ht="26.25" customHeight="1" x14ac:dyDescent="0.15">
      <c r="A8" s="219">
        <v>2</v>
      </c>
      <c r="B8" s="785"/>
      <c r="C8" s="786"/>
      <c r="D8" s="786"/>
      <c r="E8" s="786"/>
      <c r="F8" s="786"/>
      <c r="G8" s="786"/>
      <c r="H8" s="786"/>
      <c r="I8" s="786"/>
      <c r="J8" s="786"/>
      <c r="K8" s="786"/>
      <c r="L8" s="786"/>
      <c r="M8" s="786"/>
      <c r="N8" s="786"/>
      <c r="O8" s="786"/>
      <c r="P8" s="787"/>
      <c r="Q8" s="788"/>
      <c r="R8" s="789"/>
      <c r="S8" s="789"/>
      <c r="T8" s="789"/>
      <c r="U8" s="789"/>
      <c r="V8" s="789"/>
      <c r="W8" s="789"/>
      <c r="X8" s="789"/>
      <c r="Y8" s="789"/>
      <c r="Z8" s="789"/>
      <c r="AA8" s="789"/>
      <c r="AB8" s="789"/>
      <c r="AC8" s="789"/>
      <c r="AD8" s="789"/>
      <c r="AE8" s="790"/>
      <c r="AF8" s="791"/>
      <c r="AG8" s="792"/>
      <c r="AH8" s="792"/>
      <c r="AI8" s="792"/>
      <c r="AJ8" s="793"/>
      <c r="AK8" s="774"/>
      <c r="AL8" s="775"/>
      <c r="AM8" s="775"/>
      <c r="AN8" s="775"/>
      <c r="AO8" s="775"/>
      <c r="AP8" s="775"/>
      <c r="AQ8" s="775"/>
      <c r="AR8" s="775"/>
      <c r="AS8" s="775"/>
      <c r="AT8" s="775"/>
      <c r="AU8" s="776"/>
      <c r="AV8" s="776"/>
      <c r="AW8" s="776"/>
      <c r="AX8" s="776"/>
      <c r="AY8" s="777"/>
      <c r="AZ8" s="213"/>
      <c r="BA8" s="213"/>
      <c r="BB8" s="213"/>
      <c r="BC8" s="213"/>
      <c r="BD8" s="213"/>
      <c r="BE8" s="214"/>
      <c r="BF8" s="214"/>
      <c r="BG8" s="214"/>
      <c r="BH8" s="214"/>
      <c r="BI8" s="214"/>
      <c r="BJ8" s="214"/>
      <c r="BK8" s="214"/>
      <c r="BL8" s="214"/>
      <c r="BM8" s="214"/>
      <c r="BN8" s="214"/>
      <c r="BO8" s="214"/>
      <c r="BP8" s="214"/>
      <c r="BQ8" s="219">
        <v>2</v>
      </c>
      <c r="BR8" s="220"/>
      <c r="BS8" s="778"/>
      <c r="BT8" s="779"/>
      <c r="BU8" s="779"/>
      <c r="BV8" s="779"/>
      <c r="BW8" s="779"/>
      <c r="BX8" s="779"/>
      <c r="BY8" s="779"/>
      <c r="BZ8" s="779"/>
      <c r="CA8" s="779"/>
      <c r="CB8" s="779"/>
      <c r="CC8" s="779"/>
      <c r="CD8" s="779"/>
      <c r="CE8" s="779"/>
      <c r="CF8" s="779"/>
      <c r="CG8" s="780"/>
      <c r="CH8" s="781"/>
      <c r="CI8" s="782"/>
      <c r="CJ8" s="782"/>
      <c r="CK8" s="782"/>
      <c r="CL8" s="783"/>
      <c r="CM8" s="781"/>
      <c r="CN8" s="782"/>
      <c r="CO8" s="782"/>
      <c r="CP8" s="782"/>
      <c r="CQ8" s="783"/>
      <c r="CR8" s="781"/>
      <c r="CS8" s="782"/>
      <c r="CT8" s="782"/>
      <c r="CU8" s="782"/>
      <c r="CV8" s="783"/>
      <c r="CW8" s="781"/>
      <c r="CX8" s="782"/>
      <c r="CY8" s="782"/>
      <c r="CZ8" s="782"/>
      <c r="DA8" s="783"/>
      <c r="DB8" s="781"/>
      <c r="DC8" s="782"/>
      <c r="DD8" s="782"/>
      <c r="DE8" s="782"/>
      <c r="DF8" s="783"/>
      <c r="DG8" s="781"/>
      <c r="DH8" s="782"/>
      <c r="DI8" s="782"/>
      <c r="DJ8" s="782"/>
      <c r="DK8" s="783"/>
      <c r="DL8" s="781"/>
      <c r="DM8" s="782"/>
      <c r="DN8" s="782"/>
      <c r="DO8" s="782"/>
      <c r="DP8" s="783"/>
      <c r="DQ8" s="781"/>
      <c r="DR8" s="782"/>
      <c r="DS8" s="782"/>
      <c r="DT8" s="782"/>
      <c r="DU8" s="783"/>
      <c r="DV8" s="778"/>
      <c r="DW8" s="779"/>
      <c r="DX8" s="779"/>
      <c r="DY8" s="779"/>
      <c r="DZ8" s="784"/>
      <c r="EA8" s="215"/>
    </row>
    <row r="9" spans="1:131" s="216" customFormat="1" ht="26.25" customHeight="1" x14ac:dyDescent="0.15">
      <c r="A9" s="219">
        <v>3</v>
      </c>
      <c r="B9" s="785"/>
      <c r="C9" s="786"/>
      <c r="D9" s="786"/>
      <c r="E9" s="786"/>
      <c r="F9" s="786"/>
      <c r="G9" s="786"/>
      <c r="H9" s="786"/>
      <c r="I9" s="786"/>
      <c r="J9" s="786"/>
      <c r="K9" s="786"/>
      <c r="L9" s="786"/>
      <c r="M9" s="786"/>
      <c r="N9" s="786"/>
      <c r="O9" s="786"/>
      <c r="P9" s="787"/>
      <c r="Q9" s="788"/>
      <c r="R9" s="789"/>
      <c r="S9" s="789"/>
      <c r="T9" s="789"/>
      <c r="U9" s="789"/>
      <c r="V9" s="789"/>
      <c r="W9" s="789"/>
      <c r="X9" s="789"/>
      <c r="Y9" s="789"/>
      <c r="Z9" s="789"/>
      <c r="AA9" s="789"/>
      <c r="AB9" s="789"/>
      <c r="AC9" s="789"/>
      <c r="AD9" s="789"/>
      <c r="AE9" s="790"/>
      <c r="AF9" s="791"/>
      <c r="AG9" s="792"/>
      <c r="AH9" s="792"/>
      <c r="AI9" s="792"/>
      <c r="AJ9" s="793"/>
      <c r="AK9" s="774"/>
      <c r="AL9" s="775"/>
      <c r="AM9" s="775"/>
      <c r="AN9" s="775"/>
      <c r="AO9" s="775"/>
      <c r="AP9" s="775"/>
      <c r="AQ9" s="775"/>
      <c r="AR9" s="775"/>
      <c r="AS9" s="775"/>
      <c r="AT9" s="775"/>
      <c r="AU9" s="776"/>
      <c r="AV9" s="776"/>
      <c r="AW9" s="776"/>
      <c r="AX9" s="776"/>
      <c r="AY9" s="777"/>
      <c r="AZ9" s="213"/>
      <c r="BA9" s="213"/>
      <c r="BB9" s="213"/>
      <c r="BC9" s="213"/>
      <c r="BD9" s="213"/>
      <c r="BE9" s="214"/>
      <c r="BF9" s="214"/>
      <c r="BG9" s="214"/>
      <c r="BH9" s="214"/>
      <c r="BI9" s="214"/>
      <c r="BJ9" s="214"/>
      <c r="BK9" s="214"/>
      <c r="BL9" s="214"/>
      <c r="BM9" s="214"/>
      <c r="BN9" s="214"/>
      <c r="BO9" s="214"/>
      <c r="BP9" s="214"/>
      <c r="BQ9" s="219">
        <v>3</v>
      </c>
      <c r="BR9" s="220"/>
      <c r="BS9" s="778"/>
      <c r="BT9" s="779"/>
      <c r="BU9" s="779"/>
      <c r="BV9" s="779"/>
      <c r="BW9" s="779"/>
      <c r="BX9" s="779"/>
      <c r="BY9" s="779"/>
      <c r="BZ9" s="779"/>
      <c r="CA9" s="779"/>
      <c r="CB9" s="779"/>
      <c r="CC9" s="779"/>
      <c r="CD9" s="779"/>
      <c r="CE9" s="779"/>
      <c r="CF9" s="779"/>
      <c r="CG9" s="780"/>
      <c r="CH9" s="781"/>
      <c r="CI9" s="782"/>
      <c r="CJ9" s="782"/>
      <c r="CK9" s="782"/>
      <c r="CL9" s="783"/>
      <c r="CM9" s="781"/>
      <c r="CN9" s="782"/>
      <c r="CO9" s="782"/>
      <c r="CP9" s="782"/>
      <c r="CQ9" s="783"/>
      <c r="CR9" s="781"/>
      <c r="CS9" s="782"/>
      <c r="CT9" s="782"/>
      <c r="CU9" s="782"/>
      <c r="CV9" s="783"/>
      <c r="CW9" s="781"/>
      <c r="CX9" s="782"/>
      <c r="CY9" s="782"/>
      <c r="CZ9" s="782"/>
      <c r="DA9" s="783"/>
      <c r="DB9" s="781"/>
      <c r="DC9" s="782"/>
      <c r="DD9" s="782"/>
      <c r="DE9" s="782"/>
      <c r="DF9" s="783"/>
      <c r="DG9" s="781"/>
      <c r="DH9" s="782"/>
      <c r="DI9" s="782"/>
      <c r="DJ9" s="782"/>
      <c r="DK9" s="783"/>
      <c r="DL9" s="781"/>
      <c r="DM9" s="782"/>
      <c r="DN9" s="782"/>
      <c r="DO9" s="782"/>
      <c r="DP9" s="783"/>
      <c r="DQ9" s="781"/>
      <c r="DR9" s="782"/>
      <c r="DS9" s="782"/>
      <c r="DT9" s="782"/>
      <c r="DU9" s="783"/>
      <c r="DV9" s="778"/>
      <c r="DW9" s="779"/>
      <c r="DX9" s="779"/>
      <c r="DY9" s="779"/>
      <c r="DZ9" s="784"/>
      <c r="EA9" s="215"/>
    </row>
    <row r="10" spans="1:131" s="216" customFormat="1" ht="26.25" customHeight="1" x14ac:dyDescent="0.15">
      <c r="A10" s="219">
        <v>4</v>
      </c>
      <c r="B10" s="785"/>
      <c r="C10" s="786"/>
      <c r="D10" s="786"/>
      <c r="E10" s="786"/>
      <c r="F10" s="786"/>
      <c r="G10" s="786"/>
      <c r="H10" s="786"/>
      <c r="I10" s="786"/>
      <c r="J10" s="786"/>
      <c r="K10" s="786"/>
      <c r="L10" s="786"/>
      <c r="M10" s="786"/>
      <c r="N10" s="786"/>
      <c r="O10" s="786"/>
      <c r="P10" s="787"/>
      <c r="Q10" s="788"/>
      <c r="R10" s="789"/>
      <c r="S10" s="789"/>
      <c r="T10" s="789"/>
      <c r="U10" s="789"/>
      <c r="V10" s="789"/>
      <c r="W10" s="789"/>
      <c r="X10" s="789"/>
      <c r="Y10" s="789"/>
      <c r="Z10" s="789"/>
      <c r="AA10" s="789"/>
      <c r="AB10" s="789"/>
      <c r="AC10" s="789"/>
      <c r="AD10" s="789"/>
      <c r="AE10" s="790"/>
      <c r="AF10" s="791"/>
      <c r="AG10" s="792"/>
      <c r="AH10" s="792"/>
      <c r="AI10" s="792"/>
      <c r="AJ10" s="793"/>
      <c r="AK10" s="774"/>
      <c r="AL10" s="775"/>
      <c r="AM10" s="775"/>
      <c r="AN10" s="775"/>
      <c r="AO10" s="775"/>
      <c r="AP10" s="775"/>
      <c r="AQ10" s="775"/>
      <c r="AR10" s="775"/>
      <c r="AS10" s="775"/>
      <c r="AT10" s="775"/>
      <c r="AU10" s="776"/>
      <c r="AV10" s="776"/>
      <c r="AW10" s="776"/>
      <c r="AX10" s="776"/>
      <c r="AY10" s="777"/>
      <c r="AZ10" s="213"/>
      <c r="BA10" s="213"/>
      <c r="BB10" s="213"/>
      <c r="BC10" s="213"/>
      <c r="BD10" s="213"/>
      <c r="BE10" s="214"/>
      <c r="BF10" s="214"/>
      <c r="BG10" s="214"/>
      <c r="BH10" s="214"/>
      <c r="BI10" s="214"/>
      <c r="BJ10" s="214"/>
      <c r="BK10" s="214"/>
      <c r="BL10" s="214"/>
      <c r="BM10" s="214"/>
      <c r="BN10" s="214"/>
      <c r="BO10" s="214"/>
      <c r="BP10" s="214"/>
      <c r="BQ10" s="219">
        <v>4</v>
      </c>
      <c r="BR10" s="220"/>
      <c r="BS10" s="778"/>
      <c r="BT10" s="779"/>
      <c r="BU10" s="779"/>
      <c r="BV10" s="779"/>
      <c r="BW10" s="779"/>
      <c r="BX10" s="779"/>
      <c r="BY10" s="779"/>
      <c r="BZ10" s="779"/>
      <c r="CA10" s="779"/>
      <c r="CB10" s="779"/>
      <c r="CC10" s="779"/>
      <c r="CD10" s="779"/>
      <c r="CE10" s="779"/>
      <c r="CF10" s="779"/>
      <c r="CG10" s="780"/>
      <c r="CH10" s="781"/>
      <c r="CI10" s="782"/>
      <c r="CJ10" s="782"/>
      <c r="CK10" s="782"/>
      <c r="CL10" s="783"/>
      <c r="CM10" s="781"/>
      <c r="CN10" s="782"/>
      <c r="CO10" s="782"/>
      <c r="CP10" s="782"/>
      <c r="CQ10" s="783"/>
      <c r="CR10" s="781"/>
      <c r="CS10" s="782"/>
      <c r="CT10" s="782"/>
      <c r="CU10" s="782"/>
      <c r="CV10" s="783"/>
      <c r="CW10" s="781"/>
      <c r="CX10" s="782"/>
      <c r="CY10" s="782"/>
      <c r="CZ10" s="782"/>
      <c r="DA10" s="783"/>
      <c r="DB10" s="781"/>
      <c r="DC10" s="782"/>
      <c r="DD10" s="782"/>
      <c r="DE10" s="782"/>
      <c r="DF10" s="783"/>
      <c r="DG10" s="781"/>
      <c r="DH10" s="782"/>
      <c r="DI10" s="782"/>
      <c r="DJ10" s="782"/>
      <c r="DK10" s="783"/>
      <c r="DL10" s="781"/>
      <c r="DM10" s="782"/>
      <c r="DN10" s="782"/>
      <c r="DO10" s="782"/>
      <c r="DP10" s="783"/>
      <c r="DQ10" s="781"/>
      <c r="DR10" s="782"/>
      <c r="DS10" s="782"/>
      <c r="DT10" s="782"/>
      <c r="DU10" s="783"/>
      <c r="DV10" s="778"/>
      <c r="DW10" s="779"/>
      <c r="DX10" s="779"/>
      <c r="DY10" s="779"/>
      <c r="DZ10" s="784"/>
      <c r="EA10" s="215"/>
    </row>
    <row r="11" spans="1:131" s="216" customFormat="1" ht="26.25" customHeight="1" x14ac:dyDescent="0.15">
      <c r="A11" s="219">
        <v>5</v>
      </c>
      <c r="B11" s="785"/>
      <c r="C11" s="786"/>
      <c r="D11" s="786"/>
      <c r="E11" s="786"/>
      <c r="F11" s="786"/>
      <c r="G11" s="786"/>
      <c r="H11" s="786"/>
      <c r="I11" s="786"/>
      <c r="J11" s="786"/>
      <c r="K11" s="786"/>
      <c r="L11" s="786"/>
      <c r="M11" s="786"/>
      <c r="N11" s="786"/>
      <c r="O11" s="786"/>
      <c r="P11" s="787"/>
      <c r="Q11" s="788"/>
      <c r="R11" s="789"/>
      <c r="S11" s="789"/>
      <c r="T11" s="789"/>
      <c r="U11" s="789"/>
      <c r="V11" s="789"/>
      <c r="W11" s="789"/>
      <c r="X11" s="789"/>
      <c r="Y11" s="789"/>
      <c r="Z11" s="789"/>
      <c r="AA11" s="789"/>
      <c r="AB11" s="789"/>
      <c r="AC11" s="789"/>
      <c r="AD11" s="789"/>
      <c r="AE11" s="790"/>
      <c r="AF11" s="791"/>
      <c r="AG11" s="792"/>
      <c r="AH11" s="792"/>
      <c r="AI11" s="792"/>
      <c r="AJ11" s="793"/>
      <c r="AK11" s="774"/>
      <c r="AL11" s="775"/>
      <c r="AM11" s="775"/>
      <c r="AN11" s="775"/>
      <c r="AO11" s="775"/>
      <c r="AP11" s="775"/>
      <c r="AQ11" s="775"/>
      <c r="AR11" s="775"/>
      <c r="AS11" s="775"/>
      <c r="AT11" s="775"/>
      <c r="AU11" s="776"/>
      <c r="AV11" s="776"/>
      <c r="AW11" s="776"/>
      <c r="AX11" s="776"/>
      <c r="AY11" s="777"/>
      <c r="AZ11" s="213"/>
      <c r="BA11" s="213"/>
      <c r="BB11" s="213"/>
      <c r="BC11" s="213"/>
      <c r="BD11" s="213"/>
      <c r="BE11" s="214"/>
      <c r="BF11" s="214"/>
      <c r="BG11" s="214"/>
      <c r="BH11" s="214"/>
      <c r="BI11" s="214"/>
      <c r="BJ11" s="214"/>
      <c r="BK11" s="214"/>
      <c r="BL11" s="214"/>
      <c r="BM11" s="214"/>
      <c r="BN11" s="214"/>
      <c r="BO11" s="214"/>
      <c r="BP11" s="214"/>
      <c r="BQ11" s="219">
        <v>5</v>
      </c>
      <c r="BR11" s="220"/>
      <c r="BS11" s="778"/>
      <c r="BT11" s="779"/>
      <c r="BU11" s="779"/>
      <c r="BV11" s="779"/>
      <c r="BW11" s="779"/>
      <c r="BX11" s="779"/>
      <c r="BY11" s="779"/>
      <c r="BZ11" s="779"/>
      <c r="CA11" s="779"/>
      <c r="CB11" s="779"/>
      <c r="CC11" s="779"/>
      <c r="CD11" s="779"/>
      <c r="CE11" s="779"/>
      <c r="CF11" s="779"/>
      <c r="CG11" s="780"/>
      <c r="CH11" s="781"/>
      <c r="CI11" s="782"/>
      <c r="CJ11" s="782"/>
      <c r="CK11" s="782"/>
      <c r="CL11" s="783"/>
      <c r="CM11" s="781"/>
      <c r="CN11" s="782"/>
      <c r="CO11" s="782"/>
      <c r="CP11" s="782"/>
      <c r="CQ11" s="783"/>
      <c r="CR11" s="781"/>
      <c r="CS11" s="782"/>
      <c r="CT11" s="782"/>
      <c r="CU11" s="782"/>
      <c r="CV11" s="783"/>
      <c r="CW11" s="781"/>
      <c r="CX11" s="782"/>
      <c r="CY11" s="782"/>
      <c r="CZ11" s="782"/>
      <c r="DA11" s="783"/>
      <c r="DB11" s="781"/>
      <c r="DC11" s="782"/>
      <c r="DD11" s="782"/>
      <c r="DE11" s="782"/>
      <c r="DF11" s="783"/>
      <c r="DG11" s="781"/>
      <c r="DH11" s="782"/>
      <c r="DI11" s="782"/>
      <c r="DJ11" s="782"/>
      <c r="DK11" s="783"/>
      <c r="DL11" s="781"/>
      <c r="DM11" s="782"/>
      <c r="DN11" s="782"/>
      <c r="DO11" s="782"/>
      <c r="DP11" s="783"/>
      <c r="DQ11" s="781"/>
      <c r="DR11" s="782"/>
      <c r="DS11" s="782"/>
      <c r="DT11" s="782"/>
      <c r="DU11" s="783"/>
      <c r="DV11" s="778"/>
      <c r="DW11" s="779"/>
      <c r="DX11" s="779"/>
      <c r="DY11" s="779"/>
      <c r="DZ11" s="784"/>
      <c r="EA11" s="215"/>
    </row>
    <row r="12" spans="1:131" s="216" customFormat="1" ht="26.25" customHeight="1" x14ac:dyDescent="0.15">
      <c r="A12" s="219">
        <v>6</v>
      </c>
      <c r="B12" s="785"/>
      <c r="C12" s="786"/>
      <c r="D12" s="786"/>
      <c r="E12" s="786"/>
      <c r="F12" s="786"/>
      <c r="G12" s="786"/>
      <c r="H12" s="786"/>
      <c r="I12" s="786"/>
      <c r="J12" s="786"/>
      <c r="K12" s="786"/>
      <c r="L12" s="786"/>
      <c r="M12" s="786"/>
      <c r="N12" s="786"/>
      <c r="O12" s="786"/>
      <c r="P12" s="787"/>
      <c r="Q12" s="788"/>
      <c r="R12" s="789"/>
      <c r="S12" s="789"/>
      <c r="T12" s="789"/>
      <c r="U12" s="789"/>
      <c r="V12" s="789"/>
      <c r="W12" s="789"/>
      <c r="X12" s="789"/>
      <c r="Y12" s="789"/>
      <c r="Z12" s="789"/>
      <c r="AA12" s="789"/>
      <c r="AB12" s="789"/>
      <c r="AC12" s="789"/>
      <c r="AD12" s="789"/>
      <c r="AE12" s="790"/>
      <c r="AF12" s="791"/>
      <c r="AG12" s="792"/>
      <c r="AH12" s="792"/>
      <c r="AI12" s="792"/>
      <c r="AJ12" s="793"/>
      <c r="AK12" s="774"/>
      <c r="AL12" s="775"/>
      <c r="AM12" s="775"/>
      <c r="AN12" s="775"/>
      <c r="AO12" s="775"/>
      <c r="AP12" s="775"/>
      <c r="AQ12" s="775"/>
      <c r="AR12" s="775"/>
      <c r="AS12" s="775"/>
      <c r="AT12" s="775"/>
      <c r="AU12" s="776"/>
      <c r="AV12" s="776"/>
      <c r="AW12" s="776"/>
      <c r="AX12" s="776"/>
      <c r="AY12" s="777"/>
      <c r="AZ12" s="213"/>
      <c r="BA12" s="213"/>
      <c r="BB12" s="213"/>
      <c r="BC12" s="213"/>
      <c r="BD12" s="213"/>
      <c r="BE12" s="214"/>
      <c r="BF12" s="214"/>
      <c r="BG12" s="214"/>
      <c r="BH12" s="214"/>
      <c r="BI12" s="214"/>
      <c r="BJ12" s="214"/>
      <c r="BK12" s="214"/>
      <c r="BL12" s="214"/>
      <c r="BM12" s="214"/>
      <c r="BN12" s="214"/>
      <c r="BO12" s="214"/>
      <c r="BP12" s="214"/>
      <c r="BQ12" s="219">
        <v>6</v>
      </c>
      <c r="BR12" s="220"/>
      <c r="BS12" s="778"/>
      <c r="BT12" s="779"/>
      <c r="BU12" s="779"/>
      <c r="BV12" s="779"/>
      <c r="BW12" s="779"/>
      <c r="BX12" s="779"/>
      <c r="BY12" s="779"/>
      <c r="BZ12" s="779"/>
      <c r="CA12" s="779"/>
      <c r="CB12" s="779"/>
      <c r="CC12" s="779"/>
      <c r="CD12" s="779"/>
      <c r="CE12" s="779"/>
      <c r="CF12" s="779"/>
      <c r="CG12" s="780"/>
      <c r="CH12" s="781"/>
      <c r="CI12" s="782"/>
      <c r="CJ12" s="782"/>
      <c r="CK12" s="782"/>
      <c r="CL12" s="783"/>
      <c r="CM12" s="781"/>
      <c r="CN12" s="782"/>
      <c r="CO12" s="782"/>
      <c r="CP12" s="782"/>
      <c r="CQ12" s="783"/>
      <c r="CR12" s="781"/>
      <c r="CS12" s="782"/>
      <c r="CT12" s="782"/>
      <c r="CU12" s="782"/>
      <c r="CV12" s="783"/>
      <c r="CW12" s="781"/>
      <c r="CX12" s="782"/>
      <c r="CY12" s="782"/>
      <c r="CZ12" s="782"/>
      <c r="DA12" s="783"/>
      <c r="DB12" s="781"/>
      <c r="DC12" s="782"/>
      <c r="DD12" s="782"/>
      <c r="DE12" s="782"/>
      <c r="DF12" s="783"/>
      <c r="DG12" s="781"/>
      <c r="DH12" s="782"/>
      <c r="DI12" s="782"/>
      <c r="DJ12" s="782"/>
      <c r="DK12" s="783"/>
      <c r="DL12" s="781"/>
      <c r="DM12" s="782"/>
      <c r="DN12" s="782"/>
      <c r="DO12" s="782"/>
      <c r="DP12" s="783"/>
      <c r="DQ12" s="781"/>
      <c r="DR12" s="782"/>
      <c r="DS12" s="782"/>
      <c r="DT12" s="782"/>
      <c r="DU12" s="783"/>
      <c r="DV12" s="778"/>
      <c r="DW12" s="779"/>
      <c r="DX12" s="779"/>
      <c r="DY12" s="779"/>
      <c r="DZ12" s="784"/>
      <c r="EA12" s="215"/>
    </row>
    <row r="13" spans="1:131" s="216" customFormat="1" ht="26.25" customHeight="1" x14ac:dyDescent="0.15">
      <c r="A13" s="219">
        <v>7</v>
      </c>
      <c r="B13" s="785"/>
      <c r="C13" s="786"/>
      <c r="D13" s="786"/>
      <c r="E13" s="786"/>
      <c r="F13" s="786"/>
      <c r="G13" s="786"/>
      <c r="H13" s="786"/>
      <c r="I13" s="786"/>
      <c r="J13" s="786"/>
      <c r="K13" s="786"/>
      <c r="L13" s="786"/>
      <c r="M13" s="786"/>
      <c r="N13" s="786"/>
      <c r="O13" s="786"/>
      <c r="P13" s="787"/>
      <c r="Q13" s="788"/>
      <c r="R13" s="789"/>
      <c r="S13" s="789"/>
      <c r="T13" s="789"/>
      <c r="U13" s="789"/>
      <c r="V13" s="789"/>
      <c r="W13" s="789"/>
      <c r="X13" s="789"/>
      <c r="Y13" s="789"/>
      <c r="Z13" s="789"/>
      <c r="AA13" s="789"/>
      <c r="AB13" s="789"/>
      <c r="AC13" s="789"/>
      <c r="AD13" s="789"/>
      <c r="AE13" s="790"/>
      <c r="AF13" s="791"/>
      <c r="AG13" s="792"/>
      <c r="AH13" s="792"/>
      <c r="AI13" s="792"/>
      <c r="AJ13" s="793"/>
      <c r="AK13" s="774"/>
      <c r="AL13" s="775"/>
      <c r="AM13" s="775"/>
      <c r="AN13" s="775"/>
      <c r="AO13" s="775"/>
      <c r="AP13" s="775"/>
      <c r="AQ13" s="775"/>
      <c r="AR13" s="775"/>
      <c r="AS13" s="775"/>
      <c r="AT13" s="775"/>
      <c r="AU13" s="776"/>
      <c r="AV13" s="776"/>
      <c r="AW13" s="776"/>
      <c r="AX13" s="776"/>
      <c r="AY13" s="777"/>
      <c r="AZ13" s="213"/>
      <c r="BA13" s="213"/>
      <c r="BB13" s="213"/>
      <c r="BC13" s="213"/>
      <c r="BD13" s="213"/>
      <c r="BE13" s="214"/>
      <c r="BF13" s="214"/>
      <c r="BG13" s="214"/>
      <c r="BH13" s="214"/>
      <c r="BI13" s="214"/>
      <c r="BJ13" s="214"/>
      <c r="BK13" s="214"/>
      <c r="BL13" s="214"/>
      <c r="BM13" s="214"/>
      <c r="BN13" s="214"/>
      <c r="BO13" s="214"/>
      <c r="BP13" s="214"/>
      <c r="BQ13" s="219">
        <v>7</v>
      </c>
      <c r="BR13" s="220"/>
      <c r="BS13" s="778"/>
      <c r="BT13" s="779"/>
      <c r="BU13" s="779"/>
      <c r="BV13" s="779"/>
      <c r="BW13" s="779"/>
      <c r="BX13" s="779"/>
      <c r="BY13" s="779"/>
      <c r="BZ13" s="779"/>
      <c r="CA13" s="779"/>
      <c r="CB13" s="779"/>
      <c r="CC13" s="779"/>
      <c r="CD13" s="779"/>
      <c r="CE13" s="779"/>
      <c r="CF13" s="779"/>
      <c r="CG13" s="780"/>
      <c r="CH13" s="781"/>
      <c r="CI13" s="782"/>
      <c r="CJ13" s="782"/>
      <c r="CK13" s="782"/>
      <c r="CL13" s="783"/>
      <c r="CM13" s="781"/>
      <c r="CN13" s="782"/>
      <c r="CO13" s="782"/>
      <c r="CP13" s="782"/>
      <c r="CQ13" s="783"/>
      <c r="CR13" s="781"/>
      <c r="CS13" s="782"/>
      <c r="CT13" s="782"/>
      <c r="CU13" s="782"/>
      <c r="CV13" s="783"/>
      <c r="CW13" s="781"/>
      <c r="CX13" s="782"/>
      <c r="CY13" s="782"/>
      <c r="CZ13" s="782"/>
      <c r="DA13" s="783"/>
      <c r="DB13" s="781"/>
      <c r="DC13" s="782"/>
      <c r="DD13" s="782"/>
      <c r="DE13" s="782"/>
      <c r="DF13" s="783"/>
      <c r="DG13" s="781"/>
      <c r="DH13" s="782"/>
      <c r="DI13" s="782"/>
      <c r="DJ13" s="782"/>
      <c r="DK13" s="783"/>
      <c r="DL13" s="781"/>
      <c r="DM13" s="782"/>
      <c r="DN13" s="782"/>
      <c r="DO13" s="782"/>
      <c r="DP13" s="783"/>
      <c r="DQ13" s="781"/>
      <c r="DR13" s="782"/>
      <c r="DS13" s="782"/>
      <c r="DT13" s="782"/>
      <c r="DU13" s="783"/>
      <c r="DV13" s="778"/>
      <c r="DW13" s="779"/>
      <c r="DX13" s="779"/>
      <c r="DY13" s="779"/>
      <c r="DZ13" s="784"/>
      <c r="EA13" s="215"/>
    </row>
    <row r="14" spans="1:131" s="216" customFormat="1" ht="26.25" customHeight="1" x14ac:dyDescent="0.15">
      <c r="A14" s="219">
        <v>8</v>
      </c>
      <c r="B14" s="785"/>
      <c r="C14" s="786"/>
      <c r="D14" s="786"/>
      <c r="E14" s="786"/>
      <c r="F14" s="786"/>
      <c r="G14" s="786"/>
      <c r="H14" s="786"/>
      <c r="I14" s="786"/>
      <c r="J14" s="786"/>
      <c r="K14" s="786"/>
      <c r="L14" s="786"/>
      <c r="M14" s="786"/>
      <c r="N14" s="786"/>
      <c r="O14" s="786"/>
      <c r="P14" s="787"/>
      <c r="Q14" s="788"/>
      <c r="R14" s="789"/>
      <c r="S14" s="789"/>
      <c r="T14" s="789"/>
      <c r="U14" s="789"/>
      <c r="V14" s="789"/>
      <c r="W14" s="789"/>
      <c r="X14" s="789"/>
      <c r="Y14" s="789"/>
      <c r="Z14" s="789"/>
      <c r="AA14" s="789"/>
      <c r="AB14" s="789"/>
      <c r="AC14" s="789"/>
      <c r="AD14" s="789"/>
      <c r="AE14" s="790"/>
      <c r="AF14" s="791"/>
      <c r="AG14" s="792"/>
      <c r="AH14" s="792"/>
      <c r="AI14" s="792"/>
      <c r="AJ14" s="793"/>
      <c r="AK14" s="774"/>
      <c r="AL14" s="775"/>
      <c r="AM14" s="775"/>
      <c r="AN14" s="775"/>
      <c r="AO14" s="775"/>
      <c r="AP14" s="775"/>
      <c r="AQ14" s="775"/>
      <c r="AR14" s="775"/>
      <c r="AS14" s="775"/>
      <c r="AT14" s="775"/>
      <c r="AU14" s="776"/>
      <c r="AV14" s="776"/>
      <c r="AW14" s="776"/>
      <c r="AX14" s="776"/>
      <c r="AY14" s="777"/>
      <c r="AZ14" s="213"/>
      <c r="BA14" s="213"/>
      <c r="BB14" s="213"/>
      <c r="BC14" s="213"/>
      <c r="BD14" s="213"/>
      <c r="BE14" s="214"/>
      <c r="BF14" s="214"/>
      <c r="BG14" s="214"/>
      <c r="BH14" s="214"/>
      <c r="BI14" s="214"/>
      <c r="BJ14" s="214"/>
      <c r="BK14" s="214"/>
      <c r="BL14" s="214"/>
      <c r="BM14" s="214"/>
      <c r="BN14" s="214"/>
      <c r="BO14" s="214"/>
      <c r="BP14" s="214"/>
      <c r="BQ14" s="219">
        <v>8</v>
      </c>
      <c r="BR14" s="220"/>
      <c r="BS14" s="778"/>
      <c r="BT14" s="779"/>
      <c r="BU14" s="779"/>
      <c r="BV14" s="779"/>
      <c r="BW14" s="779"/>
      <c r="BX14" s="779"/>
      <c r="BY14" s="779"/>
      <c r="BZ14" s="779"/>
      <c r="CA14" s="779"/>
      <c r="CB14" s="779"/>
      <c r="CC14" s="779"/>
      <c r="CD14" s="779"/>
      <c r="CE14" s="779"/>
      <c r="CF14" s="779"/>
      <c r="CG14" s="780"/>
      <c r="CH14" s="781"/>
      <c r="CI14" s="782"/>
      <c r="CJ14" s="782"/>
      <c r="CK14" s="782"/>
      <c r="CL14" s="783"/>
      <c r="CM14" s="781"/>
      <c r="CN14" s="782"/>
      <c r="CO14" s="782"/>
      <c r="CP14" s="782"/>
      <c r="CQ14" s="783"/>
      <c r="CR14" s="781"/>
      <c r="CS14" s="782"/>
      <c r="CT14" s="782"/>
      <c r="CU14" s="782"/>
      <c r="CV14" s="783"/>
      <c r="CW14" s="781"/>
      <c r="CX14" s="782"/>
      <c r="CY14" s="782"/>
      <c r="CZ14" s="782"/>
      <c r="DA14" s="783"/>
      <c r="DB14" s="781"/>
      <c r="DC14" s="782"/>
      <c r="DD14" s="782"/>
      <c r="DE14" s="782"/>
      <c r="DF14" s="783"/>
      <c r="DG14" s="781"/>
      <c r="DH14" s="782"/>
      <c r="DI14" s="782"/>
      <c r="DJ14" s="782"/>
      <c r="DK14" s="783"/>
      <c r="DL14" s="781"/>
      <c r="DM14" s="782"/>
      <c r="DN14" s="782"/>
      <c r="DO14" s="782"/>
      <c r="DP14" s="783"/>
      <c r="DQ14" s="781"/>
      <c r="DR14" s="782"/>
      <c r="DS14" s="782"/>
      <c r="DT14" s="782"/>
      <c r="DU14" s="783"/>
      <c r="DV14" s="778"/>
      <c r="DW14" s="779"/>
      <c r="DX14" s="779"/>
      <c r="DY14" s="779"/>
      <c r="DZ14" s="784"/>
      <c r="EA14" s="215"/>
    </row>
    <row r="15" spans="1:131" s="216" customFormat="1" ht="26.25" customHeight="1" x14ac:dyDescent="0.15">
      <c r="A15" s="219">
        <v>9</v>
      </c>
      <c r="B15" s="785"/>
      <c r="C15" s="786"/>
      <c r="D15" s="786"/>
      <c r="E15" s="786"/>
      <c r="F15" s="786"/>
      <c r="G15" s="786"/>
      <c r="H15" s="786"/>
      <c r="I15" s="786"/>
      <c r="J15" s="786"/>
      <c r="K15" s="786"/>
      <c r="L15" s="786"/>
      <c r="M15" s="786"/>
      <c r="N15" s="786"/>
      <c r="O15" s="786"/>
      <c r="P15" s="787"/>
      <c r="Q15" s="788"/>
      <c r="R15" s="789"/>
      <c r="S15" s="789"/>
      <c r="T15" s="789"/>
      <c r="U15" s="789"/>
      <c r="V15" s="789"/>
      <c r="W15" s="789"/>
      <c r="X15" s="789"/>
      <c r="Y15" s="789"/>
      <c r="Z15" s="789"/>
      <c r="AA15" s="789"/>
      <c r="AB15" s="789"/>
      <c r="AC15" s="789"/>
      <c r="AD15" s="789"/>
      <c r="AE15" s="790"/>
      <c r="AF15" s="791"/>
      <c r="AG15" s="792"/>
      <c r="AH15" s="792"/>
      <c r="AI15" s="792"/>
      <c r="AJ15" s="793"/>
      <c r="AK15" s="774"/>
      <c r="AL15" s="775"/>
      <c r="AM15" s="775"/>
      <c r="AN15" s="775"/>
      <c r="AO15" s="775"/>
      <c r="AP15" s="775"/>
      <c r="AQ15" s="775"/>
      <c r="AR15" s="775"/>
      <c r="AS15" s="775"/>
      <c r="AT15" s="775"/>
      <c r="AU15" s="776"/>
      <c r="AV15" s="776"/>
      <c r="AW15" s="776"/>
      <c r="AX15" s="776"/>
      <c r="AY15" s="777"/>
      <c r="AZ15" s="213"/>
      <c r="BA15" s="213"/>
      <c r="BB15" s="213"/>
      <c r="BC15" s="213"/>
      <c r="BD15" s="213"/>
      <c r="BE15" s="214"/>
      <c r="BF15" s="214"/>
      <c r="BG15" s="214"/>
      <c r="BH15" s="214"/>
      <c r="BI15" s="214"/>
      <c r="BJ15" s="214"/>
      <c r="BK15" s="214"/>
      <c r="BL15" s="214"/>
      <c r="BM15" s="214"/>
      <c r="BN15" s="214"/>
      <c r="BO15" s="214"/>
      <c r="BP15" s="214"/>
      <c r="BQ15" s="219">
        <v>9</v>
      </c>
      <c r="BR15" s="220"/>
      <c r="BS15" s="778"/>
      <c r="BT15" s="779"/>
      <c r="BU15" s="779"/>
      <c r="BV15" s="779"/>
      <c r="BW15" s="779"/>
      <c r="BX15" s="779"/>
      <c r="BY15" s="779"/>
      <c r="BZ15" s="779"/>
      <c r="CA15" s="779"/>
      <c r="CB15" s="779"/>
      <c r="CC15" s="779"/>
      <c r="CD15" s="779"/>
      <c r="CE15" s="779"/>
      <c r="CF15" s="779"/>
      <c r="CG15" s="780"/>
      <c r="CH15" s="781"/>
      <c r="CI15" s="782"/>
      <c r="CJ15" s="782"/>
      <c r="CK15" s="782"/>
      <c r="CL15" s="783"/>
      <c r="CM15" s="781"/>
      <c r="CN15" s="782"/>
      <c r="CO15" s="782"/>
      <c r="CP15" s="782"/>
      <c r="CQ15" s="783"/>
      <c r="CR15" s="781"/>
      <c r="CS15" s="782"/>
      <c r="CT15" s="782"/>
      <c r="CU15" s="782"/>
      <c r="CV15" s="783"/>
      <c r="CW15" s="781"/>
      <c r="CX15" s="782"/>
      <c r="CY15" s="782"/>
      <c r="CZ15" s="782"/>
      <c r="DA15" s="783"/>
      <c r="DB15" s="781"/>
      <c r="DC15" s="782"/>
      <c r="DD15" s="782"/>
      <c r="DE15" s="782"/>
      <c r="DF15" s="783"/>
      <c r="DG15" s="781"/>
      <c r="DH15" s="782"/>
      <c r="DI15" s="782"/>
      <c r="DJ15" s="782"/>
      <c r="DK15" s="783"/>
      <c r="DL15" s="781"/>
      <c r="DM15" s="782"/>
      <c r="DN15" s="782"/>
      <c r="DO15" s="782"/>
      <c r="DP15" s="783"/>
      <c r="DQ15" s="781"/>
      <c r="DR15" s="782"/>
      <c r="DS15" s="782"/>
      <c r="DT15" s="782"/>
      <c r="DU15" s="783"/>
      <c r="DV15" s="778"/>
      <c r="DW15" s="779"/>
      <c r="DX15" s="779"/>
      <c r="DY15" s="779"/>
      <c r="DZ15" s="784"/>
      <c r="EA15" s="215"/>
    </row>
    <row r="16" spans="1:131" s="216" customFormat="1" ht="26.25" customHeight="1" x14ac:dyDescent="0.15">
      <c r="A16" s="219">
        <v>10</v>
      </c>
      <c r="B16" s="785"/>
      <c r="C16" s="786"/>
      <c r="D16" s="786"/>
      <c r="E16" s="786"/>
      <c r="F16" s="786"/>
      <c r="G16" s="786"/>
      <c r="H16" s="786"/>
      <c r="I16" s="786"/>
      <c r="J16" s="786"/>
      <c r="K16" s="786"/>
      <c r="L16" s="786"/>
      <c r="M16" s="786"/>
      <c r="N16" s="786"/>
      <c r="O16" s="786"/>
      <c r="P16" s="787"/>
      <c r="Q16" s="788"/>
      <c r="R16" s="789"/>
      <c r="S16" s="789"/>
      <c r="T16" s="789"/>
      <c r="U16" s="789"/>
      <c r="V16" s="789"/>
      <c r="W16" s="789"/>
      <c r="X16" s="789"/>
      <c r="Y16" s="789"/>
      <c r="Z16" s="789"/>
      <c r="AA16" s="789"/>
      <c r="AB16" s="789"/>
      <c r="AC16" s="789"/>
      <c r="AD16" s="789"/>
      <c r="AE16" s="790"/>
      <c r="AF16" s="791"/>
      <c r="AG16" s="792"/>
      <c r="AH16" s="792"/>
      <c r="AI16" s="792"/>
      <c r="AJ16" s="793"/>
      <c r="AK16" s="774"/>
      <c r="AL16" s="775"/>
      <c r="AM16" s="775"/>
      <c r="AN16" s="775"/>
      <c r="AO16" s="775"/>
      <c r="AP16" s="775"/>
      <c r="AQ16" s="775"/>
      <c r="AR16" s="775"/>
      <c r="AS16" s="775"/>
      <c r="AT16" s="775"/>
      <c r="AU16" s="776"/>
      <c r="AV16" s="776"/>
      <c r="AW16" s="776"/>
      <c r="AX16" s="776"/>
      <c r="AY16" s="777"/>
      <c r="AZ16" s="213"/>
      <c r="BA16" s="213"/>
      <c r="BB16" s="213"/>
      <c r="BC16" s="213"/>
      <c r="BD16" s="213"/>
      <c r="BE16" s="214"/>
      <c r="BF16" s="214"/>
      <c r="BG16" s="214"/>
      <c r="BH16" s="214"/>
      <c r="BI16" s="214"/>
      <c r="BJ16" s="214"/>
      <c r="BK16" s="214"/>
      <c r="BL16" s="214"/>
      <c r="BM16" s="214"/>
      <c r="BN16" s="214"/>
      <c r="BO16" s="214"/>
      <c r="BP16" s="214"/>
      <c r="BQ16" s="219">
        <v>10</v>
      </c>
      <c r="BR16" s="220"/>
      <c r="BS16" s="778"/>
      <c r="BT16" s="779"/>
      <c r="BU16" s="779"/>
      <c r="BV16" s="779"/>
      <c r="BW16" s="779"/>
      <c r="BX16" s="779"/>
      <c r="BY16" s="779"/>
      <c r="BZ16" s="779"/>
      <c r="CA16" s="779"/>
      <c r="CB16" s="779"/>
      <c r="CC16" s="779"/>
      <c r="CD16" s="779"/>
      <c r="CE16" s="779"/>
      <c r="CF16" s="779"/>
      <c r="CG16" s="780"/>
      <c r="CH16" s="781"/>
      <c r="CI16" s="782"/>
      <c r="CJ16" s="782"/>
      <c r="CK16" s="782"/>
      <c r="CL16" s="783"/>
      <c r="CM16" s="781"/>
      <c r="CN16" s="782"/>
      <c r="CO16" s="782"/>
      <c r="CP16" s="782"/>
      <c r="CQ16" s="783"/>
      <c r="CR16" s="781"/>
      <c r="CS16" s="782"/>
      <c r="CT16" s="782"/>
      <c r="CU16" s="782"/>
      <c r="CV16" s="783"/>
      <c r="CW16" s="781"/>
      <c r="CX16" s="782"/>
      <c r="CY16" s="782"/>
      <c r="CZ16" s="782"/>
      <c r="DA16" s="783"/>
      <c r="DB16" s="781"/>
      <c r="DC16" s="782"/>
      <c r="DD16" s="782"/>
      <c r="DE16" s="782"/>
      <c r="DF16" s="783"/>
      <c r="DG16" s="781"/>
      <c r="DH16" s="782"/>
      <c r="DI16" s="782"/>
      <c r="DJ16" s="782"/>
      <c r="DK16" s="783"/>
      <c r="DL16" s="781"/>
      <c r="DM16" s="782"/>
      <c r="DN16" s="782"/>
      <c r="DO16" s="782"/>
      <c r="DP16" s="783"/>
      <c r="DQ16" s="781"/>
      <c r="DR16" s="782"/>
      <c r="DS16" s="782"/>
      <c r="DT16" s="782"/>
      <c r="DU16" s="783"/>
      <c r="DV16" s="778"/>
      <c r="DW16" s="779"/>
      <c r="DX16" s="779"/>
      <c r="DY16" s="779"/>
      <c r="DZ16" s="784"/>
      <c r="EA16" s="215"/>
    </row>
    <row r="17" spans="1:131" s="216" customFormat="1" ht="26.25" customHeight="1" x14ac:dyDescent="0.15">
      <c r="A17" s="219">
        <v>11</v>
      </c>
      <c r="B17" s="785"/>
      <c r="C17" s="786"/>
      <c r="D17" s="786"/>
      <c r="E17" s="786"/>
      <c r="F17" s="786"/>
      <c r="G17" s="786"/>
      <c r="H17" s="786"/>
      <c r="I17" s="786"/>
      <c r="J17" s="786"/>
      <c r="K17" s="786"/>
      <c r="L17" s="786"/>
      <c r="M17" s="786"/>
      <c r="N17" s="786"/>
      <c r="O17" s="786"/>
      <c r="P17" s="787"/>
      <c r="Q17" s="788"/>
      <c r="R17" s="789"/>
      <c r="S17" s="789"/>
      <c r="T17" s="789"/>
      <c r="U17" s="789"/>
      <c r="V17" s="789"/>
      <c r="W17" s="789"/>
      <c r="X17" s="789"/>
      <c r="Y17" s="789"/>
      <c r="Z17" s="789"/>
      <c r="AA17" s="789"/>
      <c r="AB17" s="789"/>
      <c r="AC17" s="789"/>
      <c r="AD17" s="789"/>
      <c r="AE17" s="790"/>
      <c r="AF17" s="791"/>
      <c r="AG17" s="792"/>
      <c r="AH17" s="792"/>
      <c r="AI17" s="792"/>
      <c r="AJ17" s="793"/>
      <c r="AK17" s="774"/>
      <c r="AL17" s="775"/>
      <c r="AM17" s="775"/>
      <c r="AN17" s="775"/>
      <c r="AO17" s="775"/>
      <c r="AP17" s="775"/>
      <c r="AQ17" s="775"/>
      <c r="AR17" s="775"/>
      <c r="AS17" s="775"/>
      <c r="AT17" s="775"/>
      <c r="AU17" s="776"/>
      <c r="AV17" s="776"/>
      <c r="AW17" s="776"/>
      <c r="AX17" s="776"/>
      <c r="AY17" s="777"/>
      <c r="AZ17" s="213"/>
      <c r="BA17" s="213"/>
      <c r="BB17" s="213"/>
      <c r="BC17" s="213"/>
      <c r="BD17" s="213"/>
      <c r="BE17" s="214"/>
      <c r="BF17" s="214"/>
      <c r="BG17" s="214"/>
      <c r="BH17" s="214"/>
      <c r="BI17" s="214"/>
      <c r="BJ17" s="214"/>
      <c r="BK17" s="214"/>
      <c r="BL17" s="214"/>
      <c r="BM17" s="214"/>
      <c r="BN17" s="214"/>
      <c r="BO17" s="214"/>
      <c r="BP17" s="214"/>
      <c r="BQ17" s="219">
        <v>11</v>
      </c>
      <c r="BR17" s="220"/>
      <c r="BS17" s="778"/>
      <c r="BT17" s="779"/>
      <c r="BU17" s="779"/>
      <c r="BV17" s="779"/>
      <c r="BW17" s="779"/>
      <c r="BX17" s="779"/>
      <c r="BY17" s="779"/>
      <c r="BZ17" s="779"/>
      <c r="CA17" s="779"/>
      <c r="CB17" s="779"/>
      <c r="CC17" s="779"/>
      <c r="CD17" s="779"/>
      <c r="CE17" s="779"/>
      <c r="CF17" s="779"/>
      <c r="CG17" s="780"/>
      <c r="CH17" s="781"/>
      <c r="CI17" s="782"/>
      <c r="CJ17" s="782"/>
      <c r="CK17" s="782"/>
      <c r="CL17" s="783"/>
      <c r="CM17" s="781"/>
      <c r="CN17" s="782"/>
      <c r="CO17" s="782"/>
      <c r="CP17" s="782"/>
      <c r="CQ17" s="783"/>
      <c r="CR17" s="781"/>
      <c r="CS17" s="782"/>
      <c r="CT17" s="782"/>
      <c r="CU17" s="782"/>
      <c r="CV17" s="783"/>
      <c r="CW17" s="781"/>
      <c r="CX17" s="782"/>
      <c r="CY17" s="782"/>
      <c r="CZ17" s="782"/>
      <c r="DA17" s="783"/>
      <c r="DB17" s="781"/>
      <c r="DC17" s="782"/>
      <c r="DD17" s="782"/>
      <c r="DE17" s="782"/>
      <c r="DF17" s="783"/>
      <c r="DG17" s="781"/>
      <c r="DH17" s="782"/>
      <c r="DI17" s="782"/>
      <c r="DJ17" s="782"/>
      <c r="DK17" s="783"/>
      <c r="DL17" s="781"/>
      <c r="DM17" s="782"/>
      <c r="DN17" s="782"/>
      <c r="DO17" s="782"/>
      <c r="DP17" s="783"/>
      <c r="DQ17" s="781"/>
      <c r="DR17" s="782"/>
      <c r="DS17" s="782"/>
      <c r="DT17" s="782"/>
      <c r="DU17" s="783"/>
      <c r="DV17" s="778"/>
      <c r="DW17" s="779"/>
      <c r="DX17" s="779"/>
      <c r="DY17" s="779"/>
      <c r="DZ17" s="784"/>
      <c r="EA17" s="215"/>
    </row>
    <row r="18" spans="1:131" s="216" customFormat="1" ht="26.25" customHeight="1" x14ac:dyDescent="0.15">
      <c r="A18" s="219">
        <v>12</v>
      </c>
      <c r="B18" s="785"/>
      <c r="C18" s="786"/>
      <c r="D18" s="786"/>
      <c r="E18" s="786"/>
      <c r="F18" s="786"/>
      <c r="G18" s="786"/>
      <c r="H18" s="786"/>
      <c r="I18" s="786"/>
      <c r="J18" s="786"/>
      <c r="K18" s="786"/>
      <c r="L18" s="786"/>
      <c r="M18" s="786"/>
      <c r="N18" s="786"/>
      <c r="O18" s="786"/>
      <c r="P18" s="787"/>
      <c r="Q18" s="788"/>
      <c r="R18" s="789"/>
      <c r="S18" s="789"/>
      <c r="T18" s="789"/>
      <c r="U18" s="789"/>
      <c r="V18" s="789"/>
      <c r="W18" s="789"/>
      <c r="X18" s="789"/>
      <c r="Y18" s="789"/>
      <c r="Z18" s="789"/>
      <c r="AA18" s="789"/>
      <c r="AB18" s="789"/>
      <c r="AC18" s="789"/>
      <c r="AD18" s="789"/>
      <c r="AE18" s="790"/>
      <c r="AF18" s="791"/>
      <c r="AG18" s="792"/>
      <c r="AH18" s="792"/>
      <c r="AI18" s="792"/>
      <c r="AJ18" s="793"/>
      <c r="AK18" s="774"/>
      <c r="AL18" s="775"/>
      <c r="AM18" s="775"/>
      <c r="AN18" s="775"/>
      <c r="AO18" s="775"/>
      <c r="AP18" s="775"/>
      <c r="AQ18" s="775"/>
      <c r="AR18" s="775"/>
      <c r="AS18" s="775"/>
      <c r="AT18" s="775"/>
      <c r="AU18" s="776"/>
      <c r="AV18" s="776"/>
      <c r="AW18" s="776"/>
      <c r="AX18" s="776"/>
      <c r="AY18" s="777"/>
      <c r="AZ18" s="213"/>
      <c r="BA18" s="213"/>
      <c r="BB18" s="213"/>
      <c r="BC18" s="213"/>
      <c r="BD18" s="213"/>
      <c r="BE18" s="214"/>
      <c r="BF18" s="214"/>
      <c r="BG18" s="214"/>
      <c r="BH18" s="214"/>
      <c r="BI18" s="214"/>
      <c r="BJ18" s="214"/>
      <c r="BK18" s="214"/>
      <c r="BL18" s="214"/>
      <c r="BM18" s="214"/>
      <c r="BN18" s="214"/>
      <c r="BO18" s="214"/>
      <c r="BP18" s="214"/>
      <c r="BQ18" s="219">
        <v>12</v>
      </c>
      <c r="BR18" s="220"/>
      <c r="BS18" s="778"/>
      <c r="BT18" s="779"/>
      <c r="BU18" s="779"/>
      <c r="BV18" s="779"/>
      <c r="BW18" s="779"/>
      <c r="BX18" s="779"/>
      <c r="BY18" s="779"/>
      <c r="BZ18" s="779"/>
      <c r="CA18" s="779"/>
      <c r="CB18" s="779"/>
      <c r="CC18" s="779"/>
      <c r="CD18" s="779"/>
      <c r="CE18" s="779"/>
      <c r="CF18" s="779"/>
      <c r="CG18" s="780"/>
      <c r="CH18" s="781"/>
      <c r="CI18" s="782"/>
      <c r="CJ18" s="782"/>
      <c r="CK18" s="782"/>
      <c r="CL18" s="783"/>
      <c r="CM18" s="781"/>
      <c r="CN18" s="782"/>
      <c r="CO18" s="782"/>
      <c r="CP18" s="782"/>
      <c r="CQ18" s="783"/>
      <c r="CR18" s="781"/>
      <c r="CS18" s="782"/>
      <c r="CT18" s="782"/>
      <c r="CU18" s="782"/>
      <c r="CV18" s="783"/>
      <c r="CW18" s="781"/>
      <c r="CX18" s="782"/>
      <c r="CY18" s="782"/>
      <c r="CZ18" s="782"/>
      <c r="DA18" s="783"/>
      <c r="DB18" s="781"/>
      <c r="DC18" s="782"/>
      <c r="DD18" s="782"/>
      <c r="DE18" s="782"/>
      <c r="DF18" s="783"/>
      <c r="DG18" s="781"/>
      <c r="DH18" s="782"/>
      <c r="DI18" s="782"/>
      <c r="DJ18" s="782"/>
      <c r="DK18" s="783"/>
      <c r="DL18" s="781"/>
      <c r="DM18" s="782"/>
      <c r="DN18" s="782"/>
      <c r="DO18" s="782"/>
      <c r="DP18" s="783"/>
      <c r="DQ18" s="781"/>
      <c r="DR18" s="782"/>
      <c r="DS18" s="782"/>
      <c r="DT18" s="782"/>
      <c r="DU18" s="783"/>
      <c r="DV18" s="778"/>
      <c r="DW18" s="779"/>
      <c r="DX18" s="779"/>
      <c r="DY18" s="779"/>
      <c r="DZ18" s="784"/>
      <c r="EA18" s="215"/>
    </row>
    <row r="19" spans="1:131" s="216" customFormat="1" ht="26.25" customHeight="1" x14ac:dyDescent="0.15">
      <c r="A19" s="219">
        <v>13</v>
      </c>
      <c r="B19" s="785"/>
      <c r="C19" s="786"/>
      <c r="D19" s="786"/>
      <c r="E19" s="786"/>
      <c r="F19" s="786"/>
      <c r="G19" s="786"/>
      <c r="H19" s="786"/>
      <c r="I19" s="786"/>
      <c r="J19" s="786"/>
      <c r="K19" s="786"/>
      <c r="L19" s="786"/>
      <c r="M19" s="786"/>
      <c r="N19" s="786"/>
      <c r="O19" s="786"/>
      <c r="P19" s="787"/>
      <c r="Q19" s="788"/>
      <c r="R19" s="789"/>
      <c r="S19" s="789"/>
      <c r="T19" s="789"/>
      <c r="U19" s="789"/>
      <c r="V19" s="789"/>
      <c r="W19" s="789"/>
      <c r="X19" s="789"/>
      <c r="Y19" s="789"/>
      <c r="Z19" s="789"/>
      <c r="AA19" s="789"/>
      <c r="AB19" s="789"/>
      <c r="AC19" s="789"/>
      <c r="AD19" s="789"/>
      <c r="AE19" s="790"/>
      <c r="AF19" s="791"/>
      <c r="AG19" s="792"/>
      <c r="AH19" s="792"/>
      <c r="AI19" s="792"/>
      <c r="AJ19" s="793"/>
      <c r="AK19" s="774"/>
      <c r="AL19" s="775"/>
      <c r="AM19" s="775"/>
      <c r="AN19" s="775"/>
      <c r="AO19" s="775"/>
      <c r="AP19" s="775"/>
      <c r="AQ19" s="775"/>
      <c r="AR19" s="775"/>
      <c r="AS19" s="775"/>
      <c r="AT19" s="775"/>
      <c r="AU19" s="776"/>
      <c r="AV19" s="776"/>
      <c r="AW19" s="776"/>
      <c r="AX19" s="776"/>
      <c r="AY19" s="777"/>
      <c r="AZ19" s="213"/>
      <c r="BA19" s="213"/>
      <c r="BB19" s="213"/>
      <c r="BC19" s="213"/>
      <c r="BD19" s="213"/>
      <c r="BE19" s="214"/>
      <c r="BF19" s="214"/>
      <c r="BG19" s="214"/>
      <c r="BH19" s="214"/>
      <c r="BI19" s="214"/>
      <c r="BJ19" s="214"/>
      <c r="BK19" s="214"/>
      <c r="BL19" s="214"/>
      <c r="BM19" s="214"/>
      <c r="BN19" s="214"/>
      <c r="BO19" s="214"/>
      <c r="BP19" s="214"/>
      <c r="BQ19" s="219">
        <v>13</v>
      </c>
      <c r="BR19" s="220"/>
      <c r="BS19" s="778"/>
      <c r="BT19" s="779"/>
      <c r="BU19" s="779"/>
      <c r="BV19" s="779"/>
      <c r="BW19" s="779"/>
      <c r="BX19" s="779"/>
      <c r="BY19" s="779"/>
      <c r="BZ19" s="779"/>
      <c r="CA19" s="779"/>
      <c r="CB19" s="779"/>
      <c r="CC19" s="779"/>
      <c r="CD19" s="779"/>
      <c r="CE19" s="779"/>
      <c r="CF19" s="779"/>
      <c r="CG19" s="780"/>
      <c r="CH19" s="781"/>
      <c r="CI19" s="782"/>
      <c r="CJ19" s="782"/>
      <c r="CK19" s="782"/>
      <c r="CL19" s="783"/>
      <c r="CM19" s="781"/>
      <c r="CN19" s="782"/>
      <c r="CO19" s="782"/>
      <c r="CP19" s="782"/>
      <c r="CQ19" s="783"/>
      <c r="CR19" s="781"/>
      <c r="CS19" s="782"/>
      <c r="CT19" s="782"/>
      <c r="CU19" s="782"/>
      <c r="CV19" s="783"/>
      <c r="CW19" s="781"/>
      <c r="CX19" s="782"/>
      <c r="CY19" s="782"/>
      <c r="CZ19" s="782"/>
      <c r="DA19" s="783"/>
      <c r="DB19" s="781"/>
      <c r="DC19" s="782"/>
      <c r="DD19" s="782"/>
      <c r="DE19" s="782"/>
      <c r="DF19" s="783"/>
      <c r="DG19" s="781"/>
      <c r="DH19" s="782"/>
      <c r="DI19" s="782"/>
      <c r="DJ19" s="782"/>
      <c r="DK19" s="783"/>
      <c r="DL19" s="781"/>
      <c r="DM19" s="782"/>
      <c r="DN19" s="782"/>
      <c r="DO19" s="782"/>
      <c r="DP19" s="783"/>
      <c r="DQ19" s="781"/>
      <c r="DR19" s="782"/>
      <c r="DS19" s="782"/>
      <c r="DT19" s="782"/>
      <c r="DU19" s="783"/>
      <c r="DV19" s="778"/>
      <c r="DW19" s="779"/>
      <c r="DX19" s="779"/>
      <c r="DY19" s="779"/>
      <c r="DZ19" s="784"/>
      <c r="EA19" s="215"/>
    </row>
    <row r="20" spans="1:131" s="216" customFormat="1" ht="26.25" customHeight="1" x14ac:dyDescent="0.15">
      <c r="A20" s="219">
        <v>14</v>
      </c>
      <c r="B20" s="785"/>
      <c r="C20" s="786"/>
      <c r="D20" s="786"/>
      <c r="E20" s="786"/>
      <c r="F20" s="786"/>
      <c r="G20" s="786"/>
      <c r="H20" s="786"/>
      <c r="I20" s="786"/>
      <c r="J20" s="786"/>
      <c r="K20" s="786"/>
      <c r="L20" s="786"/>
      <c r="M20" s="786"/>
      <c r="N20" s="786"/>
      <c r="O20" s="786"/>
      <c r="P20" s="787"/>
      <c r="Q20" s="788"/>
      <c r="R20" s="789"/>
      <c r="S20" s="789"/>
      <c r="T20" s="789"/>
      <c r="U20" s="789"/>
      <c r="V20" s="789"/>
      <c r="W20" s="789"/>
      <c r="X20" s="789"/>
      <c r="Y20" s="789"/>
      <c r="Z20" s="789"/>
      <c r="AA20" s="789"/>
      <c r="AB20" s="789"/>
      <c r="AC20" s="789"/>
      <c r="AD20" s="789"/>
      <c r="AE20" s="790"/>
      <c r="AF20" s="791"/>
      <c r="AG20" s="792"/>
      <c r="AH20" s="792"/>
      <c r="AI20" s="792"/>
      <c r="AJ20" s="793"/>
      <c r="AK20" s="774"/>
      <c r="AL20" s="775"/>
      <c r="AM20" s="775"/>
      <c r="AN20" s="775"/>
      <c r="AO20" s="775"/>
      <c r="AP20" s="775"/>
      <c r="AQ20" s="775"/>
      <c r="AR20" s="775"/>
      <c r="AS20" s="775"/>
      <c r="AT20" s="775"/>
      <c r="AU20" s="776"/>
      <c r="AV20" s="776"/>
      <c r="AW20" s="776"/>
      <c r="AX20" s="776"/>
      <c r="AY20" s="777"/>
      <c r="AZ20" s="213"/>
      <c r="BA20" s="213"/>
      <c r="BB20" s="213"/>
      <c r="BC20" s="213"/>
      <c r="BD20" s="213"/>
      <c r="BE20" s="214"/>
      <c r="BF20" s="214"/>
      <c r="BG20" s="214"/>
      <c r="BH20" s="214"/>
      <c r="BI20" s="214"/>
      <c r="BJ20" s="214"/>
      <c r="BK20" s="214"/>
      <c r="BL20" s="214"/>
      <c r="BM20" s="214"/>
      <c r="BN20" s="214"/>
      <c r="BO20" s="214"/>
      <c r="BP20" s="214"/>
      <c r="BQ20" s="219">
        <v>14</v>
      </c>
      <c r="BR20" s="220"/>
      <c r="BS20" s="778"/>
      <c r="BT20" s="779"/>
      <c r="BU20" s="779"/>
      <c r="BV20" s="779"/>
      <c r="BW20" s="779"/>
      <c r="BX20" s="779"/>
      <c r="BY20" s="779"/>
      <c r="BZ20" s="779"/>
      <c r="CA20" s="779"/>
      <c r="CB20" s="779"/>
      <c r="CC20" s="779"/>
      <c r="CD20" s="779"/>
      <c r="CE20" s="779"/>
      <c r="CF20" s="779"/>
      <c r="CG20" s="780"/>
      <c r="CH20" s="781"/>
      <c r="CI20" s="782"/>
      <c r="CJ20" s="782"/>
      <c r="CK20" s="782"/>
      <c r="CL20" s="783"/>
      <c r="CM20" s="781"/>
      <c r="CN20" s="782"/>
      <c r="CO20" s="782"/>
      <c r="CP20" s="782"/>
      <c r="CQ20" s="783"/>
      <c r="CR20" s="781"/>
      <c r="CS20" s="782"/>
      <c r="CT20" s="782"/>
      <c r="CU20" s="782"/>
      <c r="CV20" s="783"/>
      <c r="CW20" s="781"/>
      <c r="CX20" s="782"/>
      <c r="CY20" s="782"/>
      <c r="CZ20" s="782"/>
      <c r="DA20" s="783"/>
      <c r="DB20" s="781"/>
      <c r="DC20" s="782"/>
      <c r="DD20" s="782"/>
      <c r="DE20" s="782"/>
      <c r="DF20" s="783"/>
      <c r="DG20" s="781"/>
      <c r="DH20" s="782"/>
      <c r="DI20" s="782"/>
      <c r="DJ20" s="782"/>
      <c r="DK20" s="783"/>
      <c r="DL20" s="781"/>
      <c r="DM20" s="782"/>
      <c r="DN20" s="782"/>
      <c r="DO20" s="782"/>
      <c r="DP20" s="783"/>
      <c r="DQ20" s="781"/>
      <c r="DR20" s="782"/>
      <c r="DS20" s="782"/>
      <c r="DT20" s="782"/>
      <c r="DU20" s="783"/>
      <c r="DV20" s="778"/>
      <c r="DW20" s="779"/>
      <c r="DX20" s="779"/>
      <c r="DY20" s="779"/>
      <c r="DZ20" s="784"/>
      <c r="EA20" s="215"/>
    </row>
    <row r="21" spans="1:131" s="216" customFormat="1" ht="26.25" customHeight="1" thickBot="1" x14ac:dyDescent="0.2">
      <c r="A21" s="219">
        <v>15</v>
      </c>
      <c r="B21" s="785"/>
      <c r="C21" s="786"/>
      <c r="D21" s="786"/>
      <c r="E21" s="786"/>
      <c r="F21" s="786"/>
      <c r="G21" s="786"/>
      <c r="H21" s="786"/>
      <c r="I21" s="786"/>
      <c r="J21" s="786"/>
      <c r="K21" s="786"/>
      <c r="L21" s="786"/>
      <c r="M21" s="786"/>
      <c r="N21" s="786"/>
      <c r="O21" s="786"/>
      <c r="P21" s="787"/>
      <c r="Q21" s="788"/>
      <c r="R21" s="789"/>
      <c r="S21" s="789"/>
      <c r="T21" s="789"/>
      <c r="U21" s="789"/>
      <c r="V21" s="789"/>
      <c r="W21" s="789"/>
      <c r="X21" s="789"/>
      <c r="Y21" s="789"/>
      <c r="Z21" s="789"/>
      <c r="AA21" s="789"/>
      <c r="AB21" s="789"/>
      <c r="AC21" s="789"/>
      <c r="AD21" s="789"/>
      <c r="AE21" s="790"/>
      <c r="AF21" s="791"/>
      <c r="AG21" s="792"/>
      <c r="AH21" s="792"/>
      <c r="AI21" s="792"/>
      <c r="AJ21" s="793"/>
      <c r="AK21" s="774"/>
      <c r="AL21" s="775"/>
      <c r="AM21" s="775"/>
      <c r="AN21" s="775"/>
      <c r="AO21" s="775"/>
      <c r="AP21" s="775"/>
      <c r="AQ21" s="775"/>
      <c r="AR21" s="775"/>
      <c r="AS21" s="775"/>
      <c r="AT21" s="775"/>
      <c r="AU21" s="776"/>
      <c r="AV21" s="776"/>
      <c r="AW21" s="776"/>
      <c r="AX21" s="776"/>
      <c r="AY21" s="777"/>
      <c r="AZ21" s="213"/>
      <c r="BA21" s="213"/>
      <c r="BB21" s="213"/>
      <c r="BC21" s="213"/>
      <c r="BD21" s="213"/>
      <c r="BE21" s="214"/>
      <c r="BF21" s="214"/>
      <c r="BG21" s="214"/>
      <c r="BH21" s="214"/>
      <c r="BI21" s="214"/>
      <c r="BJ21" s="214"/>
      <c r="BK21" s="214"/>
      <c r="BL21" s="214"/>
      <c r="BM21" s="214"/>
      <c r="BN21" s="214"/>
      <c r="BO21" s="214"/>
      <c r="BP21" s="214"/>
      <c r="BQ21" s="219">
        <v>15</v>
      </c>
      <c r="BR21" s="220"/>
      <c r="BS21" s="778"/>
      <c r="BT21" s="779"/>
      <c r="BU21" s="779"/>
      <c r="BV21" s="779"/>
      <c r="BW21" s="779"/>
      <c r="BX21" s="779"/>
      <c r="BY21" s="779"/>
      <c r="BZ21" s="779"/>
      <c r="CA21" s="779"/>
      <c r="CB21" s="779"/>
      <c r="CC21" s="779"/>
      <c r="CD21" s="779"/>
      <c r="CE21" s="779"/>
      <c r="CF21" s="779"/>
      <c r="CG21" s="780"/>
      <c r="CH21" s="781"/>
      <c r="CI21" s="782"/>
      <c r="CJ21" s="782"/>
      <c r="CK21" s="782"/>
      <c r="CL21" s="783"/>
      <c r="CM21" s="781"/>
      <c r="CN21" s="782"/>
      <c r="CO21" s="782"/>
      <c r="CP21" s="782"/>
      <c r="CQ21" s="783"/>
      <c r="CR21" s="781"/>
      <c r="CS21" s="782"/>
      <c r="CT21" s="782"/>
      <c r="CU21" s="782"/>
      <c r="CV21" s="783"/>
      <c r="CW21" s="781"/>
      <c r="CX21" s="782"/>
      <c r="CY21" s="782"/>
      <c r="CZ21" s="782"/>
      <c r="DA21" s="783"/>
      <c r="DB21" s="781"/>
      <c r="DC21" s="782"/>
      <c r="DD21" s="782"/>
      <c r="DE21" s="782"/>
      <c r="DF21" s="783"/>
      <c r="DG21" s="781"/>
      <c r="DH21" s="782"/>
      <c r="DI21" s="782"/>
      <c r="DJ21" s="782"/>
      <c r="DK21" s="783"/>
      <c r="DL21" s="781"/>
      <c r="DM21" s="782"/>
      <c r="DN21" s="782"/>
      <c r="DO21" s="782"/>
      <c r="DP21" s="783"/>
      <c r="DQ21" s="781"/>
      <c r="DR21" s="782"/>
      <c r="DS21" s="782"/>
      <c r="DT21" s="782"/>
      <c r="DU21" s="783"/>
      <c r="DV21" s="778"/>
      <c r="DW21" s="779"/>
      <c r="DX21" s="779"/>
      <c r="DY21" s="779"/>
      <c r="DZ21" s="784"/>
      <c r="EA21" s="215"/>
    </row>
    <row r="22" spans="1:131" s="216" customFormat="1" ht="26.25" customHeight="1" x14ac:dyDescent="0.15">
      <c r="A22" s="219">
        <v>16</v>
      </c>
      <c r="B22" s="785"/>
      <c r="C22" s="786"/>
      <c r="D22" s="786"/>
      <c r="E22" s="786"/>
      <c r="F22" s="786"/>
      <c r="G22" s="786"/>
      <c r="H22" s="786"/>
      <c r="I22" s="786"/>
      <c r="J22" s="786"/>
      <c r="K22" s="786"/>
      <c r="L22" s="786"/>
      <c r="M22" s="786"/>
      <c r="N22" s="786"/>
      <c r="O22" s="786"/>
      <c r="P22" s="787"/>
      <c r="Q22" s="804"/>
      <c r="R22" s="805"/>
      <c r="S22" s="805"/>
      <c r="T22" s="805"/>
      <c r="U22" s="805"/>
      <c r="V22" s="805"/>
      <c r="W22" s="805"/>
      <c r="X22" s="805"/>
      <c r="Y22" s="805"/>
      <c r="Z22" s="805"/>
      <c r="AA22" s="805"/>
      <c r="AB22" s="805"/>
      <c r="AC22" s="805"/>
      <c r="AD22" s="805"/>
      <c r="AE22" s="806"/>
      <c r="AF22" s="791"/>
      <c r="AG22" s="792"/>
      <c r="AH22" s="792"/>
      <c r="AI22" s="792"/>
      <c r="AJ22" s="793"/>
      <c r="AK22" s="807"/>
      <c r="AL22" s="808"/>
      <c r="AM22" s="808"/>
      <c r="AN22" s="808"/>
      <c r="AO22" s="808"/>
      <c r="AP22" s="808"/>
      <c r="AQ22" s="808"/>
      <c r="AR22" s="808"/>
      <c r="AS22" s="808"/>
      <c r="AT22" s="808"/>
      <c r="AU22" s="809"/>
      <c r="AV22" s="809"/>
      <c r="AW22" s="809"/>
      <c r="AX22" s="809"/>
      <c r="AY22" s="810"/>
      <c r="AZ22" s="811" t="s">
        <v>393</v>
      </c>
      <c r="BA22" s="811"/>
      <c r="BB22" s="811"/>
      <c r="BC22" s="811"/>
      <c r="BD22" s="812"/>
      <c r="BE22" s="214"/>
      <c r="BF22" s="214"/>
      <c r="BG22" s="214"/>
      <c r="BH22" s="214"/>
      <c r="BI22" s="214"/>
      <c r="BJ22" s="214"/>
      <c r="BK22" s="214"/>
      <c r="BL22" s="214"/>
      <c r="BM22" s="214"/>
      <c r="BN22" s="214"/>
      <c r="BO22" s="214"/>
      <c r="BP22" s="214"/>
      <c r="BQ22" s="219">
        <v>16</v>
      </c>
      <c r="BR22" s="220"/>
      <c r="BS22" s="778"/>
      <c r="BT22" s="779"/>
      <c r="BU22" s="779"/>
      <c r="BV22" s="779"/>
      <c r="BW22" s="779"/>
      <c r="BX22" s="779"/>
      <c r="BY22" s="779"/>
      <c r="BZ22" s="779"/>
      <c r="CA22" s="779"/>
      <c r="CB22" s="779"/>
      <c r="CC22" s="779"/>
      <c r="CD22" s="779"/>
      <c r="CE22" s="779"/>
      <c r="CF22" s="779"/>
      <c r="CG22" s="780"/>
      <c r="CH22" s="781"/>
      <c r="CI22" s="782"/>
      <c r="CJ22" s="782"/>
      <c r="CK22" s="782"/>
      <c r="CL22" s="783"/>
      <c r="CM22" s="781"/>
      <c r="CN22" s="782"/>
      <c r="CO22" s="782"/>
      <c r="CP22" s="782"/>
      <c r="CQ22" s="783"/>
      <c r="CR22" s="781"/>
      <c r="CS22" s="782"/>
      <c r="CT22" s="782"/>
      <c r="CU22" s="782"/>
      <c r="CV22" s="783"/>
      <c r="CW22" s="781"/>
      <c r="CX22" s="782"/>
      <c r="CY22" s="782"/>
      <c r="CZ22" s="782"/>
      <c r="DA22" s="783"/>
      <c r="DB22" s="781"/>
      <c r="DC22" s="782"/>
      <c r="DD22" s="782"/>
      <c r="DE22" s="782"/>
      <c r="DF22" s="783"/>
      <c r="DG22" s="781"/>
      <c r="DH22" s="782"/>
      <c r="DI22" s="782"/>
      <c r="DJ22" s="782"/>
      <c r="DK22" s="783"/>
      <c r="DL22" s="781"/>
      <c r="DM22" s="782"/>
      <c r="DN22" s="782"/>
      <c r="DO22" s="782"/>
      <c r="DP22" s="783"/>
      <c r="DQ22" s="781"/>
      <c r="DR22" s="782"/>
      <c r="DS22" s="782"/>
      <c r="DT22" s="782"/>
      <c r="DU22" s="783"/>
      <c r="DV22" s="778"/>
      <c r="DW22" s="779"/>
      <c r="DX22" s="779"/>
      <c r="DY22" s="779"/>
      <c r="DZ22" s="784"/>
      <c r="EA22" s="215"/>
    </row>
    <row r="23" spans="1:131" s="216" customFormat="1" ht="26.25" customHeight="1" thickBot="1" x14ac:dyDescent="0.2">
      <c r="A23" s="221" t="s">
        <v>394</v>
      </c>
      <c r="B23" s="794" t="s">
        <v>395</v>
      </c>
      <c r="C23" s="795"/>
      <c r="D23" s="795"/>
      <c r="E23" s="795"/>
      <c r="F23" s="795"/>
      <c r="G23" s="795"/>
      <c r="H23" s="795"/>
      <c r="I23" s="795"/>
      <c r="J23" s="795"/>
      <c r="K23" s="795"/>
      <c r="L23" s="795"/>
      <c r="M23" s="795"/>
      <c r="N23" s="795"/>
      <c r="O23" s="795"/>
      <c r="P23" s="796"/>
      <c r="Q23" s="797"/>
      <c r="R23" s="798"/>
      <c r="S23" s="798"/>
      <c r="T23" s="798"/>
      <c r="U23" s="798"/>
      <c r="V23" s="798"/>
      <c r="W23" s="798"/>
      <c r="X23" s="798"/>
      <c r="Y23" s="798"/>
      <c r="Z23" s="798"/>
      <c r="AA23" s="798"/>
      <c r="AB23" s="798"/>
      <c r="AC23" s="798"/>
      <c r="AD23" s="798"/>
      <c r="AE23" s="799"/>
      <c r="AF23" s="800">
        <v>201</v>
      </c>
      <c r="AG23" s="798"/>
      <c r="AH23" s="798"/>
      <c r="AI23" s="798"/>
      <c r="AJ23" s="801"/>
      <c r="AK23" s="802"/>
      <c r="AL23" s="803"/>
      <c r="AM23" s="803"/>
      <c r="AN23" s="803"/>
      <c r="AO23" s="803"/>
      <c r="AP23" s="798"/>
      <c r="AQ23" s="798"/>
      <c r="AR23" s="798"/>
      <c r="AS23" s="798"/>
      <c r="AT23" s="798"/>
      <c r="AU23" s="814"/>
      <c r="AV23" s="814"/>
      <c r="AW23" s="814"/>
      <c r="AX23" s="814"/>
      <c r="AY23" s="815"/>
      <c r="AZ23" s="816" t="s">
        <v>137</v>
      </c>
      <c r="BA23" s="817"/>
      <c r="BB23" s="817"/>
      <c r="BC23" s="817"/>
      <c r="BD23" s="818"/>
      <c r="BE23" s="214"/>
      <c r="BF23" s="214"/>
      <c r="BG23" s="214"/>
      <c r="BH23" s="214"/>
      <c r="BI23" s="214"/>
      <c r="BJ23" s="214"/>
      <c r="BK23" s="214"/>
      <c r="BL23" s="214"/>
      <c r="BM23" s="214"/>
      <c r="BN23" s="214"/>
      <c r="BO23" s="214"/>
      <c r="BP23" s="214"/>
      <c r="BQ23" s="219">
        <v>17</v>
      </c>
      <c r="BR23" s="220"/>
      <c r="BS23" s="778"/>
      <c r="BT23" s="779"/>
      <c r="BU23" s="779"/>
      <c r="BV23" s="779"/>
      <c r="BW23" s="779"/>
      <c r="BX23" s="779"/>
      <c r="BY23" s="779"/>
      <c r="BZ23" s="779"/>
      <c r="CA23" s="779"/>
      <c r="CB23" s="779"/>
      <c r="CC23" s="779"/>
      <c r="CD23" s="779"/>
      <c r="CE23" s="779"/>
      <c r="CF23" s="779"/>
      <c r="CG23" s="780"/>
      <c r="CH23" s="781"/>
      <c r="CI23" s="782"/>
      <c r="CJ23" s="782"/>
      <c r="CK23" s="782"/>
      <c r="CL23" s="783"/>
      <c r="CM23" s="781"/>
      <c r="CN23" s="782"/>
      <c r="CO23" s="782"/>
      <c r="CP23" s="782"/>
      <c r="CQ23" s="783"/>
      <c r="CR23" s="781"/>
      <c r="CS23" s="782"/>
      <c r="CT23" s="782"/>
      <c r="CU23" s="782"/>
      <c r="CV23" s="783"/>
      <c r="CW23" s="781"/>
      <c r="CX23" s="782"/>
      <c r="CY23" s="782"/>
      <c r="CZ23" s="782"/>
      <c r="DA23" s="783"/>
      <c r="DB23" s="781"/>
      <c r="DC23" s="782"/>
      <c r="DD23" s="782"/>
      <c r="DE23" s="782"/>
      <c r="DF23" s="783"/>
      <c r="DG23" s="781"/>
      <c r="DH23" s="782"/>
      <c r="DI23" s="782"/>
      <c r="DJ23" s="782"/>
      <c r="DK23" s="783"/>
      <c r="DL23" s="781"/>
      <c r="DM23" s="782"/>
      <c r="DN23" s="782"/>
      <c r="DO23" s="782"/>
      <c r="DP23" s="783"/>
      <c r="DQ23" s="781"/>
      <c r="DR23" s="782"/>
      <c r="DS23" s="782"/>
      <c r="DT23" s="782"/>
      <c r="DU23" s="783"/>
      <c r="DV23" s="778"/>
      <c r="DW23" s="779"/>
      <c r="DX23" s="779"/>
      <c r="DY23" s="779"/>
      <c r="DZ23" s="784"/>
      <c r="EA23" s="215"/>
    </row>
    <row r="24" spans="1:131" s="216" customFormat="1" ht="26.25" customHeight="1" x14ac:dyDescent="0.15">
      <c r="A24" s="813" t="s">
        <v>396</v>
      </c>
      <c r="B24" s="813"/>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213"/>
      <c r="BA24" s="213"/>
      <c r="BB24" s="213"/>
      <c r="BC24" s="213"/>
      <c r="BD24" s="213"/>
      <c r="BE24" s="214"/>
      <c r="BF24" s="214"/>
      <c r="BG24" s="214"/>
      <c r="BH24" s="214"/>
      <c r="BI24" s="214"/>
      <c r="BJ24" s="214"/>
      <c r="BK24" s="214"/>
      <c r="BL24" s="214"/>
      <c r="BM24" s="214"/>
      <c r="BN24" s="214"/>
      <c r="BO24" s="214"/>
      <c r="BP24" s="214"/>
      <c r="BQ24" s="219">
        <v>18</v>
      </c>
      <c r="BR24" s="220"/>
      <c r="BS24" s="778"/>
      <c r="BT24" s="779"/>
      <c r="BU24" s="779"/>
      <c r="BV24" s="779"/>
      <c r="BW24" s="779"/>
      <c r="BX24" s="779"/>
      <c r="BY24" s="779"/>
      <c r="BZ24" s="779"/>
      <c r="CA24" s="779"/>
      <c r="CB24" s="779"/>
      <c r="CC24" s="779"/>
      <c r="CD24" s="779"/>
      <c r="CE24" s="779"/>
      <c r="CF24" s="779"/>
      <c r="CG24" s="780"/>
      <c r="CH24" s="781"/>
      <c r="CI24" s="782"/>
      <c r="CJ24" s="782"/>
      <c r="CK24" s="782"/>
      <c r="CL24" s="783"/>
      <c r="CM24" s="781"/>
      <c r="CN24" s="782"/>
      <c r="CO24" s="782"/>
      <c r="CP24" s="782"/>
      <c r="CQ24" s="783"/>
      <c r="CR24" s="781"/>
      <c r="CS24" s="782"/>
      <c r="CT24" s="782"/>
      <c r="CU24" s="782"/>
      <c r="CV24" s="783"/>
      <c r="CW24" s="781"/>
      <c r="CX24" s="782"/>
      <c r="CY24" s="782"/>
      <c r="CZ24" s="782"/>
      <c r="DA24" s="783"/>
      <c r="DB24" s="781"/>
      <c r="DC24" s="782"/>
      <c r="DD24" s="782"/>
      <c r="DE24" s="782"/>
      <c r="DF24" s="783"/>
      <c r="DG24" s="781"/>
      <c r="DH24" s="782"/>
      <c r="DI24" s="782"/>
      <c r="DJ24" s="782"/>
      <c r="DK24" s="783"/>
      <c r="DL24" s="781"/>
      <c r="DM24" s="782"/>
      <c r="DN24" s="782"/>
      <c r="DO24" s="782"/>
      <c r="DP24" s="783"/>
      <c r="DQ24" s="781"/>
      <c r="DR24" s="782"/>
      <c r="DS24" s="782"/>
      <c r="DT24" s="782"/>
      <c r="DU24" s="783"/>
      <c r="DV24" s="778"/>
      <c r="DW24" s="779"/>
      <c r="DX24" s="779"/>
      <c r="DY24" s="779"/>
      <c r="DZ24" s="784"/>
      <c r="EA24" s="215"/>
    </row>
    <row r="25" spans="1:131" ht="26.25" customHeight="1" thickBot="1" x14ac:dyDescent="0.2">
      <c r="A25" s="730" t="s">
        <v>397</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213"/>
      <c r="BK25" s="213"/>
      <c r="BL25" s="213"/>
      <c r="BM25" s="213"/>
      <c r="BN25" s="213"/>
      <c r="BO25" s="222"/>
      <c r="BP25" s="222"/>
      <c r="BQ25" s="219">
        <v>19</v>
      </c>
      <c r="BR25" s="220"/>
      <c r="BS25" s="778"/>
      <c r="BT25" s="779"/>
      <c r="BU25" s="779"/>
      <c r="BV25" s="779"/>
      <c r="BW25" s="779"/>
      <c r="BX25" s="779"/>
      <c r="BY25" s="779"/>
      <c r="BZ25" s="779"/>
      <c r="CA25" s="779"/>
      <c r="CB25" s="779"/>
      <c r="CC25" s="779"/>
      <c r="CD25" s="779"/>
      <c r="CE25" s="779"/>
      <c r="CF25" s="779"/>
      <c r="CG25" s="780"/>
      <c r="CH25" s="781"/>
      <c r="CI25" s="782"/>
      <c r="CJ25" s="782"/>
      <c r="CK25" s="782"/>
      <c r="CL25" s="783"/>
      <c r="CM25" s="781"/>
      <c r="CN25" s="782"/>
      <c r="CO25" s="782"/>
      <c r="CP25" s="782"/>
      <c r="CQ25" s="783"/>
      <c r="CR25" s="781"/>
      <c r="CS25" s="782"/>
      <c r="CT25" s="782"/>
      <c r="CU25" s="782"/>
      <c r="CV25" s="783"/>
      <c r="CW25" s="781"/>
      <c r="CX25" s="782"/>
      <c r="CY25" s="782"/>
      <c r="CZ25" s="782"/>
      <c r="DA25" s="783"/>
      <c r="DB25" s="781"/>
      <c r="DC25" s="782"/>
      <c r="DD25" s="782"/>
      <c r="DE25" s="782"/>
      <c r="DF25" s="783"/>
      <c r="DG25" s="781"/>
      <c r="DH25" s="782"/>
      <c r="DI25" s="782"/>
      <c r="DJ25" s="782"/>
      <c r="DK25" s="783"/>
      <c r="DL25" s="781"/>
      <c r="DM25" s="782"/>
      <c r="DN25" s="782"/>
      <c r="DO25" s="782"/>
      <c r="DP25" s="783"/>
      <c r="DQ25" s="781"/>
      <c r="DR25" s="782"/>
      <c r="DS25" s="782"/>
      <c r="DT25" s="782"/>
      <c r="DU25" s="783"/>
      <c r="DV25" s="778"/>
      <c r="DW25" s="779"/>
      <c r="DX25" s="779"/>
      <c r="DY25" s="779"/>
      <c r="DZ25" s="784"/>
      <c r="EA25" s="211"/>
    </row>
    <row r="26" spans="1:131" ht="26.25" customHeight="1" x14ac:dyDescent="0.15">
      <c r="A26" s="732" t="s">
        <v>375</v>
      </c>
      <c r="B26" s="733"/>
      <c r="C26" s="733"/>
      <c r="D26" s="733"/>
      <c r="E26" s="733"/>
      <c r="F26" s="733"/>
      <c r="G26" s="733"/>
      <c r="H26" s="733"/>
      <c r="I26" s="733"/>
      <c r="J26" s="733"/>
      <c r="K26" s="733"/>
      <c r="L26" s="733"/>
      <c r="M26" s="733"/>
      <c r="N26" s="733"/>
      <c r="O26" s="733"/>
      <c r="P26" s="734"/>
      <c r="Q26" s="738" t="s">
        <v>398</v>
      </c>
      <c r="R26" s="739"/>
      <c r="S26" s="739"/>
      <c r="T26" s="739"/>
      <c r="U26" s="740"/>
      <c r="V26" s="738" t="s">
        <v>399</v>
      </c>
      <c r="W26" s="739"/>
      <c r="X26" s="739"/>
      <c r="Y26" s="739"/>
      <c r="Z26" s="740"/>
      <c r="AA26" s="738" t="s">
        <v>400</v>
      </c>
      <c r="AB26" s="739"/>
      <c r="AC26" s="739"/>
      <c r="AD26" s="739"/>
      <c r="AE26" s="739"/>
      <c r="AF26" s="819" t="s">
        <v>401</v>
      </c>
      <c r="AG26" s="820"/>
      <c r="AH26" s="820"/>
      <c r="AI26" s="820"/>
      <c r="AJ26" s="821"/>
      <c r="AK26" s="739" t="s">
        <v>402</v>
      </c>
      <c r="AL26" s="739"/>
      <c r="AM26" s="739"/>
      <c r="AN26" s="739"/>
      <c r="AO26" s="740"/>
      <c r="AP26" s="738" t="s">
        <v>403</v>
      </c>
      <c r="AQ26" s="739"/>
      <c r="AR26" s="739"/>
      <c r="AS26" s="739"/>
      <c r="AT26" s="740"/>
      <c r="AU26" s="738" t="s">
        <v>404</v>
      </c>
      <c r="AV26" s="739"/>
      <c r="AW26" s="739"/>
      <c r="AX26" s="739"/>
      <c r="AY26" s="740"/>
      <c r="AZ26" s="738" t="s">
        <v>405</v>
      </c>
      <c r="BA26" s="739"/>
      <c r="BB26" s="739"/>
      <c r="BC26" s="739"/>
      <c r="BD26" s="740"/>
      <c r="BE26" s="738" t="s">
        <v>382</v>
      </c>
      <c r="BF26" s="739"/>
      <c r="BG26" s="739"/>
      <c r="BH26" s="739"/>
      <c r="BI26" s="745"/>
      <c r="BJ26" s="213"/>
      <c r="BK26" s="213"/>
      <c r="BL26" s="213"/>
      <c r="BM26" s="213"/>
      <c r="BN26" s="213"/>
      <c r="BO26" s="222"/>
      <c r="BP26" s="222"/>
      <c r="BQ26" s="219">
        <v>20</v>
      </c>
      <c r="BR26" s="220"/>
      <c r="BS26" s="778"/>
      <c r="BT26" s="779"/>
      <c r="BU26" s="779"/>
      <c r="BV26" s="779"/>
      <c r="BW26" s="779"/>
      <c r="BX26" s="779"/>
      <c r="BY26" s="779"/>
      <c r="BZ26" s="779"/>
      <c r="CA26" s="779"/>
      <c r="CB26" s="779"/>
      <c r="CC26" s="779"/>
      <c r="CD26" s="779"/>
      <c r="CE26" s="779"/>
      <c r="CF26" s="779"/>
      <c r="CG26" s="780"/>
      <c r="CH26" s="781"/>
      <c r="CI26" s="782"/>
      <c r="CJ26" s="782"/>
      <c r="CK26" s="782"/>
      <c r="CL26" s="783"/>
      <c r="CM26" s="781"/>
      <c r="CN26" s="782"/>
      <c r="CO26" s="782"/>
      <c r="CP26" s="782"/>
      <c r="CQ26" s="783"/>
      <c r="CR26" s="781"/>
      <c r="CS26" s="782"/>
      <c r="CT26" s="782"/>
      <c r="CU26" s="782"/>
      <c r="CV26" s="783"/>
      <c r="CW26" s="781"/>
      <c r="CX26" s="782"/>
      <c r="CY26" s="782"/>
      <c r="CZ26" s="782"/>
      <c r="DA26" s="783"/>
      <c r="DB26" s="781"/>
      <c r="DC26" s="782"/>
      <c r="DD26" s="782"/>
      <c r="DE26" s="782"/>
      <c r="DF26" s="783"/>
      <c r="DG26" s="781"/>
      <c r="DH26" s="782"/>
      <c r="DI26" s="782"/>
      <c r="DJ26" s="782"/>
      <c r="DK26" s="783"/>
      <c r="DL26" s="781"/>
      <c r="DM26" s="782"/>
      <c r="DN26" s="782"/>
      <c r="DO26" s="782"/>
      <c r="DP26" s="783"/>
      <c r="DQ26" s="781"/>
      <c r="DR26" s="782"/>
      <c r="DS26" s="782"/>
      <c r="DT26" s="782"/>
      <c r="DU26" s="783"/>
      <c r="DV26" s="778"/>
      <c r="DW26" s="779"/>
      <c r="DX26" s="779"/>
      <c r="DY26" s="779"/>
      <c r="DZ26" s="784"/>
      <c r="EA26" s="211"/>
    </row>
    <row r="27" spans="1:131" ht="26.25" customHeight="1" thickBot="1" x14ac:dyDescent="0.2">
      <c r="A27" s="735"/>
      <c r="B27" s="736"/>
      <c r="C27" s="736"/>
      <c r="D27" s="736"/>
      <c r="E27" s="736"/>
      <c r="F27" s="736"/>
      <c r="G27" s="736"/>
      <c r="H27" s="736"/>
      <c r="I27" s="736"/>
      <c r="J27" s="736"/>
      <c r="K27" s="736"/>
      <c r="L27" s="736"/>
      <c r="M27" s="736"/>
      <c r="N27" s="736"/>
      <c r="O27" s="736"/>
      <c r="P27" s="737"/>
      <c r="Q27" s="741"/>
      <c r="R27" s="742"/>
      <c r="S27" s="742"/>
      <c r="T27" s="742"/>
      <c r="U27" s="743"/>
      <c r="V27" s="741"/>
      <c r="W27" s="742"/>
      <c r="X27" s="742"/>
      <c r="Y27" s="742"/>
      <c r="Z27" s="743"/>
      <c r="AA27" s="741"/>
      <c r="AB27" s="742"/>
      <c r="AC27" s="742"/>
      <c r="AD27" s="742"/>
      <c r="AE27" s="742"/>
      <c r="AF27" s="822"/>
      <c r="AG27" s="823"/>
      <c r="AH27" s="823"/>
      <c r="AI27" s="823"/>
      <c r="AJ27" s="824"/>
      <c r="AK27" s="742"/>
      <c r="AL27" s="742"/>
      <c r="AM27" s="742"/>
      <c r="AN27" s="742"/>
      <c r="AO27" s="743"/>
      <c r="AP27" s="741"/>
      <c r="AQ27" s="742"/>
      <c r="AR27" s="742"/>
      <c r="AS27" s="742"/>
      <c r="AT27" s="743"/>
      <c r="AU27" s="741"/>
      <c r="AV27" s="742"/>
      <c r="AW27" s="742"/>
      <c r="AX27" s="742"/>
      <c r="AY27" s="743"/>
      <c r="AZ27" s="741"/>
      <c r="BA27" s="742"/>
      <c r="BB27" s="742"/>
      <c r="BC27" s="742"/>
      <c r="BD27" s="743"/>
      <c r="BE27" s="741"/>
      <c r="BF27" s="742"/>
      <c r="BG27" s="742"/>
      <c r="BH27" s="742"/>
      <c r="BI27" s="747"/>
      <c r="BJ27" s="213"/>
      <c r="BK27" s="213"/>
      <c r="BL27" s="213"/>
      <c r="BM27" s="213"/>
      <c r="BN27" s="213"/>
      <c r="BO27" s="222"/>
      <c r="BP27" s="222"/>
      <c r="BQ27" s="219">
        <v>21</v>
      </c>
      <c r="BR27" s="220"/>
      <c r="BS27" s="778"/>
      <c r="BT27" s="779"/>
      <c r="BU27" s="779"/>
      <c r="BV27" s="779"/>
      <c r="BW27" s="779"/>
      <c r="BX27" s="779"/>
      <c r="BY27" s="779"/>
      <c r="BZ27" s="779"/>
      <c r="CA27" s="779"/>
      <c r="CB27" s="779"/>
      <c r="CC27" s="779"/>
      <c r="CD27" s="779"/>
      <c r="CE27" s="779"/>
      <c r="CF27" s="779"/>
      <c r="CG27" s="780"/>
      <c r="CH27" s="781"/>
      <c r="CI27" s="782"/>
      <c r="CJ27" s="782"/>
      <c r="CK27" s="782"/>
      <c r="CL27" s="783"/>
      <c r="CM27" s="781"/>
      <c r="CN27" s="782"/>
      <c r="CO27" s="782"/>
      <c r="CP27" s="782"/>
      <c r="CQ27" s="783"/>
      <c r="CR27" s="781"/>
      <c r="CS27" s="782"/>
      <c r="CT27" s="782"/>
      <c r="CU27" s="782"/>
      <c r="CV27" s="783"/>
      <c r="CW27" s="781"/>
      <c r="CX27" s="782"/>
      <c r="CY27" s="782"/>
      <c r="CZ27" s="782"/>
      <c r="DA27" s="783"/>
      <c r="DB27" s="781"/>
      <c r="DC27" s="782"/>
      <c r="DD27" s="782"/>
      <c r="DE27" s="782"/>
      <c r="DF27" s="783"/>
      <c r="DG27" s="781"/>
      <c r="DH27" s="782"/>
      <c r="DI27" s="782"/>
      <c r="DJ27" s="782"/>
      <c r="DK27" s="783"/>
      <c r="DL27" s="781"/>
      <c r="DM27" s="782"/>
      <c r="DN27" s="782"/>
      <c r="DO27" s="782"/>
      <c r="DP27" s="783"/>
      <c r="DQ27" s="781"/>
      <c r="DR27" s="782"/>
      <c r="DS27" s="782"/>
      <c r="DT27" s="782"/>
      <c r="DU27" s="783"/>
      <c r="DV27" s="778"/>
      <c r="DW27" s="779"/>
      <c r="DX27" s="779"/>
      <c r="DY27" s="779"/>
      <c r="DZ27" s="784"/>
      <c r="EA27" s="211"/>
    </row>
    <row r="28" spans="1:131" ht="26.25" customHeight="1" thickTop="1" x14ac:dyDescent="0.15">
      <c r="A28" s="223">
        <v>1</v>
      </c>
      <c r="B28" s="754" t="s">
        <v>406</v>
      </c>
      <c r="C28" s="755"/>
      <c r="D28" s="755"/>
      <c r="E28" s="755"/>
      <c r="F28" s="755"/>
      <c r="G28" s="755"/>
      <c r="H28" s="755"/>
      <c r="I28" s="755"/>
      <c r="J28" s="755"/>
      <c r="K28" s="755"/>
      <c r="L28" s="755"/>
      <c r="M28" s="755"/>
      <c r="N28" s="755"/>
      <c r="O28" s="755"/>
      <c r="P28" s="756"/>
      <c r="Q28" s="827">
        <v>174</v>
      </c>
      <c r="R28" s="828"/>
      <c r="S28" s="828"/>
      <c r="T28" s="828"/>
      <c r="U28" s="828"/>
      <c r="V28" s="828">
        <v>174</v>
      </c>
      <c r="W28" s="828"/>
      <c r="X28" s="828"/>
      <c r="Y28" s="828"/>
      <c r="Z28" s="828"/>
      <c r="AA28" s="828">
        <v>0</v>
      </c>
      <c r="AB28" s="828"/>
      <c r="AC28" s="828"/>
      <c r="AD28" s="828"/>
      <c r="AE28" s="829"/>
      <c r="AF28" s="830">
        <v>0</v>
      </c>
      <c r="AG28" s="828"/>
      <c r="AH28" s="828"/>
      <c r="AI28" s="828"/>
      <c r="AJ28" s="831"/>
      <c r="AK28" s="832">
        <v>24</v>
      </c>
      <c r="AL28" s="833"/>
      <c r="AM28" s="833"/>
      <c r="AN28" s="833"/>
      <c r="AO28" s="833"/>
      <c r="AP28" s="833"/>
      <c r="AQ28" s="833"/>
      <c r="AR28" s="833"/>
      <c r="AS28" s="833"/>
      <c r="AT28" s="833"/>
      <c r="AU28" s="833"/>
      <c r="AV28" s="833"/>
      <c r="AW28" s="833"/>
      <c r="AX28" s="833"/>
      <c r="AY28" s="833"/>
      <c r="AZ28" s="834"/>
      <c r="BA28" s="834"/>
      <c r="BB28" s="834"/>
      <c r="BC28" s="834"/>
      <c r="BD28" s="834"/>
      <c r="BE28" s="825"/>
      <c r="BF28" s="825"/>
      <c r="BG28" s="825"/>
      <c r="BH28" s="825"/>
      <c r="BI28" s="826"/>
      <c r="BJ28" s="213"/>
      <c r="BK28" s="213"/>
      <c r="BL28" s="213"/>
      <c r="BM28" s="213"/>
      <c r="BN28" s="213"/>
      <c r="BO28" s="222"/>
      <c r="BP28" s="222"/>
      <c r="BQ28" s="219">
        <v>22</v>
      </c>
      <c r="BR28" s="220"/>
      <c r="BS28" s="778"/>
      <c r="BT28" s="779"/>
      <c r="BU28" s="779"/>
      <c r="BV28" s="779"/>
      <c r="BW28" s="779"/>
      <c r="BX28" s="779"/>
      <c r="BY28" s="779"/>
      <c r="BZ28" s="779"/>
      <c r="CA28" s="779"/>
      <c r="CB28" s="779"/>
      <c r="CC28" s="779"/>
      <c r="CD28" s="779"/>
      <c r="CE28" s="779"/>
      <c r="CF28" s="779"/>
      <c r="CG28" s="780"/>
      <c r="CH28" s="781"/>
      <c r="CI28" s="782"/>
      <c r="CJ28" s="782"/>
      <c r="CK28" s="782"/>
      <c r="CL28" s="783"/>
      <c r="CM28" s="781"/>
      <c r="CN28" s="782"/>
      <c r="CO28" s="782"/>
      <c r="CP28" s="782"/>
      <c r="CQ28" s="783"/>
      <c r="CR28" s="781"/>
      <c r="CS28" s="782"/>
      <c r="CT28" s="782"/>
      <c r="CU28" s="782"/>
      <c r="CV28" s="783"/>
      <c r="CW28" s="781"/>
      <c r="CX28" s="782"/>
      <c r="CY28" s="782"/>
      <c r="CZ28" s="782"/>
      <c r="DA28" s="783"/>
      <c r="DB28" s="781"/>
      <c r="DC28" s="782"/>
      <c r="DD28" s="782"/>
      <c r="DE28" s="782"/>
      <c r="DF28" s="783"/>
      <c r="DG28" s="781"/>
      <c r="DH28" s="782"/>
      <c r="DI28" s="782"/>
      <c r="DJ28" s="782"/>
      <c r="DK28" s="783"/>
      <c r="DL28" s="781"/>
      <c r="DM28" s="782"/>
      <c r="DN28" s="782"/>
      <c r="DO28" s="782"/>
      <c r="DP28" s="783"/>
      <c r="DQ28" s="781"/>
      <c r="DR28" s="782"/>
      <c r="DS28" s="782"/>
      <c r="DT28" s="782"/>
      <c r="DU28" s="783"/>
      <c r="DV28" s="778"/>
      <c r="DW28" s="779"/>
      <c r="DX28" s="779"/>
      <c r="DY28" s="779"/>
      <c r="DZ28" s="784"/>
      <c r="EA28" s="211"/>
    </row>
    <row r="29" spans="1:131" ht="26.25" customHeight="1" x14ac:dyDescent="0.15">
      <c r="A29" s="223">
        <v>2</v>
      </c>
      <c r="B29" s="785" t="s">
        <v>407</v>
      </c>
      <c r="C29" s="786"/>
      <c r="D29" s="786"/>
      <c r="E29" s="786"/>
      <c r="F29" s="786"/>
      <c r="G29" s="786"/>
      <c r="H29" s="786"/>
      <c r="I29" s="786"/>
      <c r="J29" s="786"/>
      <c r="K29" s="786"/>
      <c r="L29" s="786"/>
      <c r="M29" s="786"/>
      <c r="N29" s="786"/>
      <c r="O29" s="786"/>
      <c r="P29" s="787"/>
      <c r="Q29" s="788">
        <v>86</v>
      </c>
      <c r="R29" s="789"/>
      <c r="S29" s="789"/>
      <c r="T29" s="789"/>
      <c r="U29" s="789"/>
      <c r="V29" s="789">
        <v>77</v>
      </c>
      <c r="W29" s="789"/>
      <c r="X29" s="789"/>
      <c r="Y29" s="789"/>
      <c r="Z29" s="789"/>
      <c r="AA29" s="789">
        <v>9</v>
      </c>
      <c r="AB29" s="789"/>
      <c r="AC29" s="789"/>
      <c r="AD29" s="789"/>
      <c r="AE29" s="790"/>
      <c r="AF29" s="791">
        <v>9</v>
      </c>
      <c r="AG29" s="792"/>
      <c r="AH29" s="792"/>
      <c r="AI29" s="792"/>
      <c r="AJ29" s="793"/>
      <c r="AK29" s="839">
        <v>41</v>
      </c>
      <c r="AL29" s="835"/>
      <c r="AM29" s="835"/>
      <c r="AN29" s="835"/>
      <c r="AO29" s="835"/>
      <c r="AP29" s="835"/>
      <c r="AQ29" s="835"/>
      <c r="AR29" s="835"/>
      <c r="AS29" s="835"/>
      <c r="AT29" s="835"/>
      <c r="AU29" s="835"/>
      <c r="AV29" s="835"/>
      <c r="AW29" s="835"/>
      <c r="AX29" s="835"/>
      <c r="AY29" s="835"/>
      <c r="AZ29" s="836"/>
      <c r="BA29" s="836"/>
      <c r="BB29" s="836"/>
      <c r="BC29" s="836"/>
      <c r="BD29" s="836"/>
      <c r="BE29" s="837"/>
      <c r="BF29" s="837"/>
      <c r="BG29" s="837"/>
      <c r="BH29" s="837"/>
      <c r="BI29" s="838"/>
      <c r="BJ29" s="213"/>
      <c r="BK29" s="213"/>
      <c r="BL29" s="213"/>
      <c r="BM29" s="213"/>
      <c r="BN29" s="213"/>
      <c r="BO29" s="222"/>
      <c r="BP29" s="222"/>
      <c r="BQ29" s="219">
        <v>23</v>
      </c>
      <c r="BR29" s="220"/>
      <c r="BS29" s="778"/>
      <c r="BT29" s="779"/>
      <c r="BU29" s="779"/>
      <c r="BV29" s="779"/>
      <c r="BW29" s="779"/>
      <c r="BX29" s="779"/>
      <c r="BY29" s="779"/>
      <c r="BZ29" s="779"/>
      <c r="CA29" s="779"/>
      <c r="CB29" s="779"/>
      <c r="CC29" s="779"/>
      <c r="CD29" s="779"/>
      <c r="CE29" s="779"/>
      <c r="CF29" s="779"/>
      <c r="CG29" s="780"/>
      <c r="CH29" s="781"/>
      <c r="CI29" s="782"/>
      <c r="CJ29" s="782"/>
      <c r="CK29" s="782"/>
      <c r="CL29" s="783"/>
      <c r="CM29" s="781"/>
      <c r="CN29" s="782"/>
      <c r="CO29" s="782"/>
      <c r="CP29" s="782"/>
      <c r="CQ29" s="783"/>
      <c r="CR29" s="781"/>
      <c r="CS29" s="782"/>
      <c r="CT29" s="782"/>
      <c r="CU29" s="782"/>
      <c r="CV29" s="783"/>
      <c r="CW29" s="781"/>
      <c r="CX29" s="782"/>
      <c r="CY29" s="782"/>
      <c r="CZ29" s="782"/>
      <c r="DA29" s="783"/>
      <c r="DB29" s="781"/>
      <c r="DC29" s="782"/>
      <c r="DD29" s="782"/>
      <c r="DE29" s="782"/>
      <c r="DF29" s="783"/>
      <c r="DG29" s="781"/>
      <c r="DH29" s="782"/>
      <c r="DI29" s="782"/>
      <c r="DJ29" s="782"/>
      <c r="DK29" s="783"/>
      <c r="DL29" s="781"/>
      <c r="DM29" s="782"/>
      <c r="DN29" s="782"/>
      <c r="DO29" s="782"/>
      <c r="DP29" s="783"/>
      <c r="DQ29" s="781"/>
      <c r="DR29" s="782"/>
      <c r="DS29" s="782"/>
      <c r="DT29" s="782"/>
      <c r="DU29" s="783"/>
      <c r="DV29" s="778"/>
      <c r="DW29" s="779"/>
      <c r="DX29" s="779"/>
      <c r="DY29" s="779"/>
      <c r="DZ29" s="784"/>
      <c r="EA29" s="211"/>
    </row>
    <row r="30" spans="1:131" ht="26.25" customHeight="1" x14ac:dyDescent="0.15">
      <c r="A30" s="223">
        <v>3</v>
      </c>
      <c r="B30" s="785" t="s">
        <v>408</v>
      </c>
      <c r="C30" s="786"/>
      <c r="D30" s="786"/>
      <c r="E30" s="786"/>
      <c r="F30" s="786"/>
      <c r="G30" s="786"/>
      <c r="H30" s="786"/>
      <c r="I30" s="786"/>
      <c r="J30" s="786"/>
      <c r="K30" s="786"/>
      <c r="L30" s="786"/>
      <c r="M30" s="786"/>
      <c r="N30" s="786"/>
      <c r="O30" s="786"/>
      <c r="P30" s="787"/>
      <c r="Q30" s="788">
        <v>235</v>
      </c>
      <c r="R30" s="789"/>
      <c r="S30" s="789"/>
      <c r="T30" s="789"/>
      <c r="U30" s="789"/>
      <c r="V30" s="789">
        <v>235</v>
      </c>
      <c r="W30" s="789"/>
      <c r="X30" s="789"/>
      <c r="Y30" s="789"/>
      <c r="Z30" s="789"/>
      <c r="AA30" s="789">
        <v>0</v>
      </c>
      <c r="AB30" s="789"/>
      <c r="AC30" s="789"/>
      <c r="AD30" s="789"/>
      <c r="AE30" s="790"/>
      <c r="AF30" s="791">
        <v>0</v>
      </c>
      <c r="AG30" s="792"/>
      <c r="AH30" s="792"/>
      <c r="AI30" s="792"/>
      <c r="AJ30" s="793"/>
      <c r="AK30" s="839">
        <v>39</v>
      </c>
      <c r="AL30" s="835"/>
      <c r="AM30" s="835"/>
      <c r="AN30" s="835"/>
      <c r="AO30" s="835"/>
      <c r="AP30" s="835">
        <v>34</v>
      </c>
      <c r="AQ30" s="835"/>
      <c r="AR30" s="835"/>
      <c r="AS30" s="835"/>
      <c r="AT30" s="835"/>
      <c r="AU30" s="835">
        <v>34</v>
      </c>
      <c r="AV30" s="835"/>
      <c r="AW30" s="835"/>
      <c r="AX30" s="835"/>
      <c r="AY30" s="835"/>
      <c r="AZ30" s="836"/>
      <c r="BA30" s="836"/>
      <c r="BB30" s="836"/>
      <c r="BC30" s="836"/>
      <c r="BD30" s="836"/>
      <c r="BE30" s="837"/>
      <c r="BF30" s="837"/>
      <c r="BG30" s="837"/>
      <c r="BH30" s="837"/>
      <c r="BI30" s="838"/>
      <c r="BJ30" s="213"/>
      <c r="BK30" s="213"/>
      <c r="BL30" s="213"/>
      <c r="BM30" s="213"/>
      <c r="BN30" s="213"/>
      <c r="BO30" s="222"/>
      <c r="BP30" s="222"/>
      <c r="BQ30" s="219">
        <v>24</v>
      </c>
      <c r="BR30" s="220"/>
      <c r="BS30" s="778"/>
      <c r="BT30" s="779"/>
      <c r="BU30" s="779"/>
      <c r="BV30" s="779"/>
      <c r="BW30" s="779"/>
      <c r="BX30" s="779"/>
      <c r="BY30" s="779"/>
      <c r="BZ30" s="779"/>
      <c r="CA30" s="779"/>
      <c r="CB30" s="779"/>
      <c r="CC30" s="779"/>
      <c r="CD30" s="779"/>
      <c r="CE30" s="779"/>
      <c r="CF30" s="779"/>
      <c r="CG30" s="780"/>
      <c r="CH30" s="781"/>
      <c r="CI30" s="782"/>
      <c r="CJ30" s="782"/>
      <c r="CK30" s="782"/>
      <c r="CL30" s="783"/>
      <c r="CM30" s="781"/>
      <c r="CN30" s="782"/>
      <c r="CO30" s="782"/>
      <c r="CP30" s="782"/>
      <c r="CQ30" s="783"/>
      <c r="CR30" s="781"/>
      <c r="CS30" s="782"/>
      <c r="CT30" s="782"/>
      <c r="CU30" s="782"/>
      <c r="CV30" s="783"/>
      <c r="CW30" s="781"/>
      <c r="CX30" s="782"/>
      <c r="CY30" s="782"/>
      <c r="CZ30" s="782"/>
      <c r="DA30" s="783"/>
      <c r="DB30" s="781"/>
      <c r="DC30" s="782"/>
      <c r="DD30" s="782"/>
      <c r="DE30" s="782"/>
      <c r="DF30" s="783"/>
      <c r="DG30" s="781"/>
      <c r="DH30" s="782"/>
      <c r="DI30" s="782"/>
      <c r="DJ30" s="782"/>
      <c r="DK30" s="783"/>
      <c r="DL30" s="781"/>
      <c r="DM30" s="782"/>
      <c r="DN30" s="782"/>
      <c r="DO30" s="782"/>
      <c r="DP30" s="783"/>
      <c r="DQ30" s="781"/>
      <c r="DR30" s="782"/>
      <c r="DS30" s="782"/>
      <c r="DT30" s="782"/>
      <c r="DU30" s="783"/>
      <c r="DV30" s="778"/>
      <c r="DW30" s="779"/>
      <c r="DX30" s="779"/>
      <c r="DY30" s="779"/>
      <c r="DZ30" s="784"/>
      <c r="EA30" s="211"/>
    </row>
    <row r="31" spans="1:131" ht="26.25" customHeight="1" x14ac:dyDescent="0.15">
      <c r="A31" s="223">
        <v>4</v>
      </c>
      <c r="B31" s="785" t="s">
        <v>409</v>
      </c>
      <c r="C31" s="786"/>
      <c r="D31" s="786"/>
      <c r="E31" s="786"/>
      <c r="F31" s="786"/>
      <c r="G31" s="786"/>
      <c r="H31" s="786"/>
      <c r="I31" s="786"/>
      <c r="J31" s="786"/>
      <c r="K31" s="786"/>
      <c r="L31" s="786"/>
      <c r="M31" s="786"/>
      <c r="N31" s="786"/>
      <c r="O31" s="786"/>
      <c r="P31" s="787"/>
      <c r="Q31" s="788">
        <v>21</v>
      </c>
      <c r="R31" s="789"/>
      <c r="S31" s="789"/>
      <c r="T31" s="789"/>
      <c r="U31" s="789"/>
      <c r="V31" s="789">
        <v>21</v>
      </c>
      <c r="W31" s="789"/>
      <c r="X31" s="789"/>
      <c r="Y31" s="789"/>
      <c r="Z31" s="789"/>
      <c r="AA31" s="789">
        <v>0</v>
      </c>
      <c r="AB31" s="789"/>
      <c r="AC31" s="789"/>
      <c r="AD31" s="789"/>
      <c r="AE31" s="790"/>
      <c r="AF31" s="791">
        <v>0</v>
      </c>
      <c r="AG31" s="792"/>
      <c r="AH31" s="792"/>
      <c r="AI31" s="792"/>
      <c r="AJ31" s="793"/>
      <c r="AK31" s="839">
        <v>8</v>
      </c>
      <c r="AL31" s="835"/>
      <c r="AM31" s="835"/>
      <c r="AN31" s="835"/>
      <c r="AO31" s="835"/>
      <c r="AP31" s="835"/>
      <c r="AQ31" s="835"/>
      <c r="AR31" s="835"/>
      <c r="AS31" s="835"/>
      <c r="AT31" s="835"/>
      <c r="AU31" s="835"/>
      <c r="AV31" s="835"/>
      <c r="AW31" s="835"/>
      <c r="AX31" s="835"/>
      <c r="AY31" s="835"/>
      <c r="AZ31" s="836"/>
      <c r="BA31" s="836"/>
      <c r="BB31" s="836"/>
      <c r="BC31" s="836"/>
      <c r="BD31" s="836"/>
      <c r="BE31" s="837"/>
      <c r="BF31" s="837"/>
      <c r="BG31" s="837"/>
      <c r="BH31" s="837"/>
      <c r="BI31" s="838"/>
      <c r="BJ31" s="213"/>
      <c r="BK31" s="213"/>
      <c r="BL31" s="213"/>
      <c r="BM31" s="213"/>
      <c r="BN31" s="213"/>
      <c r="BO31" s="222"/>
      <c r="BP31" s="222"/>
      <c r="BQ31" s="219">
        <v>25</v>
      </c>
      <c r="BR31" s="220"/>
      <c r="BS31" s="778"/>
      <c r="BT31" s="779"/>
      <c r="BU31" s="779"/>
      <c r="BV31" s="779"/>
      <c r="BW31" s="779"/>
      <c r="BX31" s="779"/>
      <c r="BY31" s="779"/>
      <c r="BZ31" s="779"/>
      <c r="CA31" s="779"/>
      <c r="CB31" s="779"/>
      <c r="CC31" s="779"/>
      <c r="CD31" s="779"/>
      <c r="CE31" s="779"/>
      <c r="CF31" s="779"/>
      <c r="CG31" s="780"/>
      <c r="CH31" s="781"/>
      <c r="CI31" s="782"/>
      <c r="CJ31" s="782"/>
      <c r="CK31" s="782"/>
      <c r="CL31" s="783"/>
      <c r="CM31" s="781"/>
      <c r="CN31" s="782"/>
      <c r="CO31" s="782"/>
      <c r="CP31" s="782"/>
      <c r="CQ31" s="783"/>
      <c r="CR31" s="781"/>
      <c r="CS31" s="782"/>
      <c r="CT31" s="782"/>
      <c r="CU31" s="782"/>
      <c r="CV31" s="783"/>
      <c r="CW31" s="781"/>
      <c r="CX31" s="782"/>
      <c r="CY31" s="782"/>
      <c r="CZ31" s="782"/>
      <c r="DA31" s="783"/>
      <c r="DB31" s="781"/>
      <c r="DC31" s="782"/>
      <c r="DD31" s="782"/>
      <c r="DE31" s="782"/>
      <c r="DF31" s="783"/>
      <c r="DG31" s="781"/>
      <c r="DH31" s="782"/>
      <c r="DI31" s="782"/>
      <c r="DJ31" s="782"/>
      <c r="DK31" s="783"/>
      <c r="DL31" s="781"/>
      <c r="DM31" s="782"/>
      <c r="DN31" s="782"/>
      <c r="DO31" s="782"/>
      <c r="DP31" s="783"/>
      <c r="DQ31" s="781"/>
      <c r="DR31" s="782"/>
      <c r="DS31" s="782"/>
      <c r="DT31" s="782"/>
      <c r="DU31" s="783"/>
      <c r="DV31" s="778"/>
      <c r="DW31" s="779"/>
      <c r="DX31" s="779"/>
      <c r="DY31" s="779"/>
      <c r="DZ31" s="784"/>
      <c r="EA31" s="211"/>
    </row>
    <row r="32" spans="1:131" ht="26.25" customHeight="1" x14ac:dyDescent="0.15">
      <c r="A32" s="223">
        <v>5</v>
      </c>
      <c r="B32" s="785" t="s">
        <v>410</v>
      </c>
      <c r="C32" s="786"/>
      <c r="D32" s="786"/>
      <c r="E32" s="786"/>
      <c r="F32" s="786"/>
      <c r="G32" s="786"/>
      <c r="H32" s="786"/>
      <c r="I32" s="786"/>
      <c r="J32" s="786"/>
      <c r="K32" s="786"/>
      <c r="L32" s="786"/>
      <c r="M32" s="786"/>
      <c r="N32" s="786"/>
      <c r="O32" s="786"/>
      <c r="P32" s="787"/>
      <c r="Q32" s="788">
        <v>132</v>
      </c>
      <c r="R32" s="789"/>
      <c r="S32" s="789"/>
      <c r="T32" s="789"/>
      <c r="U32" s="789"/>
      <c r="V32" s="789">
        <v>120</v>
      </c>
      <c r="W32" s="789"/>
      <c r="X32" s="789"/>
      <c r="Y32" s="789"/>
      <c r="Z32" s="789"/>
      <c r="AA32" s="789">
        <v>12</v>
      </c>
      <c r="AB32" s="789"/>
      <c r="AC32" s="789"/>
      <c r="AD32" s="789"/>
      <c r="AE32" s="790"/>
      <c r="AF32" s="791">
        <v>12</v>
      </c>
      <c r="AG32" s="792"/>
      <c r="AH32" s="792"/>
      <c r="AI32" s="792"/>
      <c r="AJ32" s="793"/>
      <c r="AK32" s="839">
        <v>58</v>
      </c>
      <c r="AL32" s="835"/>
      <c r="AM32" s="835"/>
      <c r="AN32" s="835"/>
      <c r="AO32" s="835"/>
      <c r="AP32" s="835">
        <v>201</v>
      </c>
      <c r="AQ32" s="835"/>
      <c r="AR32" s="835"/>
      <c r="AS32" s="835"/>
      <c r="AT32" s="835"/>
      <c r="AU32" s="835">
        <v>201</v>
      </c>
      <c r="AV32" s="835"/>
      <c r="AW32" s="835"/>
      <c r="AX32" s="835"/>
      <c r="AY32" s="835"/>
      <c r="AZ32" s="836"/>
      <c r="BA32" s="836"/>
      <c r="BB32" s="836"/>
      <c r="BC32" s="836"/>
      <c r="BD32" s="836"/>
      <c r="BE32" s="837" t="s">
        <v>411</v>
      </c>
      <c r="BF32" s="837"/>
      <c r="BG32" s="837"/>
      <c r="BH32" s="837"/>
      <c r="BI32" s="838"/>
      <c r="BJ32" s="213"/>
      <c r="BK32" s="213"/>
      <c r="BL32" s="213"/>
      <c r="BM32" s="213"/>
      <c r="BN32" s="213"/>
      <c r="BO32" s="222"/>
      <c r="BP32" s="222"/>
      <c r="BQ32" s="219">
        <v>26</v>
      </c>
      <c r="BR32" s="220"/>
      <c r="BS32" s="778"/>
      <c r="BT32" s="779"/>
      <c r="BU32" s="779"/>
      <c r="BV32" s="779"/>
      <c r="BW32" s="779"/>
      <c r="BX32" s="779"/>
      <c r="BY32" s="779"/>
      <c r="BZ32" s="779"/>
      <c r="CA32" s="779"/>
      <c r="CB32" s="779"/>
      <c r="CC32" s="779"/>
      <c r="CD32" s="779"/>
      <c r="CE32" s="779"/>
      <c r="CF32" s="779"/>
      <c r="CG32" s="780"/>
      <c r="CH32" s="781"/>
      <c r="CI32" s="782"/>
      <c r="CJ32" s="782"/>
      <c r="CK32" s="782"/>
      <c r="CL32" s="783"/>
      <c r="CM32" s="781"/>
      <c r="CN32" s="782"/>
      <c r="CO32" s="782"/>
      <c r="CP32" s="782"/>
      <c r="CQ32" s="783"/>
      <c r="CR32" s="781"/>
      <c r="CS32" s="782"/>
      <c r="CT32" s="782"/>
      <c r="CU32" s="782"/>
      <c r="CV32" s="783"/>
      <c r="CW32" s="781"/>
      <c r="CX32" s="782"/>
      <c r="CY32" s="782"/>
      <c r="CZ32" s="782"/>
      <c r="DA32" s="783"/>
      <c r="DB32" s="781"/>
      <c r="DC32" s="782"/>
      <c r="DD32" s="782"/>
      <c r="DE32" s="782"/>
      <c r="DF32" s="783"/>
      <c r="DG32" s="781"/>
      <c r="DH32" s="782"/>
      <c r="DI32" s="782"/>
      <c r="DJ32" s="782"/>
      <c r="DK32" s="783"/>
      <c r="DL32" s="781"/>
      <c r="DM32" s="782"/>
      <c r="DN32" s="782"/>
      <c r="DO32" s="782"/>
      <c r="DP32" s="783"/>
      <c r="DQ32" s="781"/>
      <c r="DR32" s="782"/>
      <c r="DS32" s="782"/>
      <c r="DT32" s="782"/>
      <c r="DU32" s="783"/>
      <c r="DV32" s="778"/>
      <c r="DW32" s="779"/>
      <c r="DX32" s="779"/>
      <c r="DY32" s="779"/>
      <c r="DZ32" s="784"/>
      <c r="EA32" s="211"/>
    </row>
    <row r="33" spans="1:131" ht="26.25" customHeight="1" x14ac:dyDescent="0.15">
      <c r="A33" s="223">
        <v>6</v>
      </c>
      <c r="B33" s="785"/>
      <c r="C33" s="786"/>
      <c r="D33" s="786"/>
      <c r="E33" s="786"/>
      <c r="F33" s="786"/>
      <c r="G33" s="786"/>
      <c r="H33" s="786"/>
      <c r="I33" s="786"/>
      <c r="J33" s="786"/>
      <c r="K33" s="786"/>
      <c r="L33" s="786"/>
      <c r="M33" s="786"/>
      <c r="N33" s="786"/>
      <c r="O33" s="786"/>
      <c r="P33" s="787"/>
      <c r="Q33" s="788"/>
      <c r="R33" s="789"/>
      <c r="S33" s="789"/>
      <c r="T33" s="789"/>
      <c r="U33" s="789"/>
      <c r="V33" s="789"/>
      <c r="W33" s="789"/>
      <c r="X33" s="789"/>
      <c r="Y33" s="789"/>
      <c r="Z33" s="789"/>
      <c r="AA33" s="789"/>
      <c r="AB33" s="789"/>
      <c r="AC33" s="789"/>
      <c r="AD33" s="789"/>
      <c r="AE33" s="790"/>
      <c r="AF33" s="791"/>
      <c r="AG33" s="792"/>
      <c r="AH33" s="792"/>
      <c r="AI33" s="792"/>
      <c r="AJ33" s="793"/>
      <c r="AK33" s="839"/>
      <c r="AL33" s="835"/>
      <c r="AM33" s="835"/>
      <c r="AN33" s="835"/>
      <c r="AO33" s="835"/>
      <c r="AP33" s="835"/>
      <c r="AQ33" s="835"/>
      <c r="AR33" s="835"/>
      <c r="AS33" s="835"/>
      <c r="AT33" s="835"/>
      <c r="AU33" s="835"/>
      <c r="AV33" s="835"/>
      <c r="AW33" s="835"/>
      <c r="AX33" s="835"/>
      <c r="AY33" s="835"/>
      <c r="AZ33" s="836"/>
      <c r="BA33" s="836"/>
      <c r="BB33" s="836"/>
      <c r="BC33" s="836"/>
      <c r="BD33" s="836"/>
      <c r="BE33" s="837"/>
      <c r="BF33" s="837"/>
      <c r="BG33" s="837"/>
      <c r="BH33" s="837"/>
      <c r="BI33" s="838"/>
      <c r="BJ33" s="213"/>
      <c r="BK33" s="213"/>
      <c r="BL33" s="213"/>
      <c r="BM33" s="213"/>
      <c r="BN33" s="213"/>
      <c r="BO33" s="222"/>
      <c r="BP33" s="222"/>
      <c r="BQ33" s="219">
        <v>27</v>
      </c>
      <c r="BR33" s="220"/>
      <c r="BS33" s="778"/>
      <c r="BT33" s="779"/>
      <c r="BU33" s="779"/>
      <c r="BV33" s="779"/>
      <c r="BW33" s="779"/>
      <c r="BX33" s="779"/>
      <c r="BY33" s="779"/>
      <c r="BZ33" s="779"/>
      <c r="CA33" s="779"/>
      <c r="CB33" s="779"/>
      <c r="CC33" s="779"/>
      <c r="CD33" s="779"/>
      <c r="CE33" s="779"/>
      <c r="CF33" s="779"/>
      <c r="CG33" s="780"/>
      <c r="CH33" s="781"/>
      <c r="CI33" s="782"/>
      <c r="CJ33" s="782"/>
      <c r="CK33" s="782"/>
      <c r="CL33" s="783"/>
      <c r="CM33" s="781"/>
      <c r="CN33" s="782"/>
      <c r="CO33" s="782"/>
      <c r="CP33" s="782"/>
      <c r="CQ33" s="783"/>
      <c r="CR33" s="781"/>
      <c r="CS33" s="782"/>
      <c r="CT33" s="782"/>
      <c r="CU33" s="782"/>
      <c r="CV33" s="783"/>
      <c r="CW33" s="781"/>
      <c r="CX33" s="782"/>
      <c r="CY33" s="782"/>
      <c r="CZ33" s="782"/>
      <c r="DA33" s="783"/>
      <c r="DB33" s="781"/>
      <c r="DC33" s="782"/>
      <c r="DD33" s="782"/>
      <c r="DE33" s="782"/>
      <c r="DF33" s="783"/>
      <c r="DG33" s="781"/>
      <c r="DH33" s="782"/>
      <c r="DI33" s="782"/>
      <c r="DJ33" s="782"/>
      <c r="DK33" s="783"/>
      <c r="DL33" s="781"/>
      <c r="DM33" s="782"/>
      <c r="DN33" s="782"/>
      <c r="DO33" s="782"/>
      <c r="DP33" s="783"/>
      <c r="DQ33" s="781"/>
      <c r="DR33" s="782"/>
      <c r="DS33" s="782"/>
      <c r="DT33" s="782"/>
      <c r="DU33" s="783"/>
      <c r="DV33" s="778"/>
      <c r="DW33" s="779"/>
      <c r="DX33" s="779"/>
      <c r="DY33" s="779"/>
      <c r="DZ33" s="784"/>
      <c r="EA33" s="211"/>
    </row>
    <row r="34" spans="1:131" ht="26.25" customHeight="1" x14ac:dyDescent="0.15">
      <c r="A34" s="223">
        <v>7</v>
      </c>
      <c r="B34" s="785"/>
      <c r="C34" s="786"/>
      <c r="D34" s="786"/>
      <c r="E34" s="786"/>
      <c r="F34" s="786"/>
      <c r="G34" s="786"/>
      <c r="H34" s="786"/>
      <c r="I34" s="786"/>
      <c r="J34" s="786"/>
      <c r="K34" s="786"/>
      <c r="L34" s="786"/>
      <c r="M34" s="786"/>
      <c r="N34" s="786"/>
      <c r="O34" s="786"/>
      <c r="P34" s="787"/>
      <c r="Q34" s="788"/>
      <c r="R34" s="789"/>
      <c r="S34" s="789"/>
      <c r="T34" s="789"/>
      <c r="U34" s="789"/>
      <c r="V34" s="789"/>
      <c r="W34" s="789"/>
      <c r="X34" s="789"/>
      <c r="Y34" s="789"/>
      <c r="Z34" s="789"/>
      <c r="AA34" s="789"/>
      <c r="AB34" s="789"/>
      <c r="AC34" s="789"/>
      <c r="AD34" s="789"/>
      <c r="AE34" s="790"/>
      <c r="AF34" s="791"/>
      <c r="AG34" s="792"/>
      <c r="AH34" s="792"/>
      <c r="AI34" s="792"/>
      <c r="AJ34" s="793"/>
      <c r="AK34" s="839"/>
      <c r="AL34" s="835"/>
      <c r="AM34" s="835"/>
      <c r="AN34" s="835"/>
      <c r="AO34" s="835"/>
      <c r="AP34" s="835"/>
      <c r="AQ34" s="835"/>
      <c r="AR34" s="835"/>
      <c r="AS34" s="835"/>
      <c r="AT34" s="835"/>
      <c r="AU34" s="835"/>
      <c r="AV34" s="835"/>
      <c r="AW34" s="835"/>
      <c r="AX34" s="835"/>
      <c r="AY34" s="835"/>
      <c r="AZ34" s="836"/>
      <c r="BA34" s="836"/>
      <c r="BB34" s="836"/>
      <c r="BC34" s="836"/>
      <c r="BD34" s="836"/>
      <c r="BE34" s="837"/>
      <c r="BF34" s="837"/>
      <c r="BG34" s="837"/>
      <c r="BH34" s="837"/>
      <c r="BI34" s="838"/>
      <c r="BJ34" s="213"/>
      <c r="BK34" s="213"/>
      <c r="BL34" s="213"/>
      <c r="BM34" s="213"/>
      <c r="BN34" s="213"/>
      <c r="BO34" s="222"/>
      <c r="BP34" s="222"/>
      <c r="BQ34" s="219">
        <v>28</v>
      </c>
      <c r="BR34" s="220"/>
      <c r="BS34" s="778"/>
      <c r="BT34" s="779"/>
      <c r="BU34" s="779"/>
      <c r="BV34" s="779"/>
      <c r="BW34" s="779"/>
      <c r="BX34" s="779"/>
      <c r="BY34" s="779"/>
      <c r="BZ34" s="779"/>
      <c r="CA34" s="779"/>
      <c r="CB34" s="779"/>
      <c r="CC34" s="779"/>
      <c r="CD34" s="779"/>
      <c r="CE34" s="779"/>
      <c r="CF34" s="779"/>
      <c r="CG34" s="780"/>
      <c r="CH34" s="781"/>
      <c r="CI34" s="782"/>
      <c r="CJ34" s="782"/>
      <c r="CK34" s="782"/>
      <c r="CL34" s="783"/>
      <c r="CM34" s="781"/>
      <c r="CN34" s="782"/>
      <c r="CO34" s="782"/>
      <c r="CP34" s="782"/>
      <c r="CQ34" s="783"/>
      <c r="CR34" s="781"/>
      <c r="CS34" s="782"/>
      <c r="CT34" s="782"/>
      <c r="CU34" s="782"/>
      <c r="CV34" s="783"/>
      <c r="CW34" s="781"/>
      <c r="CX34" s="782"/>
      <c r="CY34" s="782"/>
      <c r="CZ34" s="782"/>
      <c r="DA34" s="783"/>
      <c r="DB34" s="781"/>
      <c r="DC34" s="782"/>
      <c r="DD34" s="782"/>
      <c r="DE34" s="782"/>
      <c r="DF34" s="783"/>
      <c r="DG34" s="781"/>
      <c r="DH34" s="782"/>
      <c r="DI34" s="782"/>
      <c r="DJ34" s="782"/>
      <c r="DK34" s="783"/>
      <c r="DL34" s="781"/>
      <c r="DM34" s="782"/>
      <c r="DN34" s="782"/>
      <c r="DO34" s="782"/>
      <c r="DP34" s="783"/>
      <c r="DQ34" s="781"/>
      <c r="DR34" s="782"/>
      <c r="DS34" s="782"/>
      <c r="DT34" s="782"/>
      <c r="DU34" s="783"/>
      <c r="DV34" s="778"/>
      <c r="DW34" s="779"/>
      <c r="DX34" s="779"/>
      <c r="DY34" s="779"/>
      <c r="DZ34" s="784"/>
      <c r="EA34" s="211"/>
    </row>
    <row r="35" spans="1:131" ht="26.25" customHeight="1" x14ac:dyDescent="0.15">
      <c r="A35" s="223">
        <v>8</v>
      </c>
      <c r="B35" s="785"/>
      <c r="C35" s="786"/>
      <c r="D35" s="786"/>
      <c r="E35" s="786"/>
      <c r="F35" s="786"/>
      <c r="G35" s="786"/>
      <c r="H35" s="786"/>
      <c r="I35" s="786"/>
      <c r="J35" s="786"/>
      <c r="K35" s="786"/>
      <c r="L35" s="786"/>
      <c r="M35" s="786"/>
      <c r="N35" s="786"/>
      <c r="O35" s="786"/>
      <c r="P35" s="787"/>
      <c r="Q35" s="788"/>
      <c r="R35" s="789"/>
      <c r="S35" s="789"/>
      <c r="T35" s="789"/>
      <c r="U35" s="789"/>
      <c r="V35" s="789"/>
      <c r="W35" s="789"/>
      <c r="X35" s="789"/>
      <c r="Y35" s="789"/>
      <c r="Z35" s="789"/>
      <c r="AA35" s="789"/>
      <c r="AB35" s="789"/>
      <c r="AC35" s="789"/>
      <c r="AD35" s="789"/>
      <c r="AE35" s="790"/>
      <c r="AF35" s="791"/>
      <c r="AG35" s="792"/>
      <c r="AH35" s="792"/>
      <c r="AI35" s="792"/>
      <c r="AJ35" s="793"/>
      <c r="AK35" s="839"/>
      <c r="AL35" s="835"/>
      <c r="AM35" s="835"/>
      <c r="AN35" s="835"/>
      <c r="AO35" s="835"/>
      <c r="AP35" s="835"/>
      <c r="AQ35" s="835"/>
      <c r="AR35" s="835"/>
      <c r="AS35" s="835"/>
      <c r="AT35" s="835"/>
      <c r="AU35" s="835"/>
      <c r="AV35" s="835"/>
      <c r="AW35" s="835"/>
      <c r="AX35" s="835"/>
      <c r="AY35" s="835"/>
      <c r="AZ35" s="836"/>
      <c r="BA35" s="836"/>
      <c r="BB35" s="836"/>
      <c r="BC35" s="836"/>
      <c r="BD35" s="836"/>
      <c r="BE35" s="837"/>
      <c r="BF35" s="837"/>
      <c r="BG35" s="837"/>
      <c r="BH35" s="837"/>
      <c r="BI35" s="838"/>
      <c r="BJ35" s="213"/>
      <c r="BK35" s="213"/>
      <c r="BL35" s="213"/>
      <c r="BM35" s="213"/>
      <c r="BN35" s="213"/>
      <c r="BO35" s="222"/>
      <c r="BP35" s="222"/>
      <c r="BQ35" s="219">
        <v>29</v>
      </c>
      <c r="BR35" s="220"/>
      <c r="BS35" s="778"/>
      <c r="BT35" s="779"/>
      <c r="BU35" s="779"/>
      <c r="BV35" s="779"/>
      <c r="BW35" s="779"/>
      <c r="BX35" s="779"/>
      <c r="BY35" s="779"/>
      <c r="BZ35" s="779"/>
      <c r="CA35" s="779"/>
      <c r="CB35" s="779"/>
      <c r="CC35" s="779"/>
      <c r="CD35" s="779"/>
      <c r="CE35" s="779"/>
      <c r="CF35" s="779"/>
      <c r="CG35" s="780"/>
      <c r="CH35" s="781"/>
      <c r="CI35" s="782"/>
      <c r="CJ35" s="782"/>
      <c r="CK35" s="782"/>
      <c r="CL35" s="783"/>
      <c r="CM35" s="781"/>
      <c r="CN35" s="782"/>
      <c r="CO35" s="782"/>
      <c r="CP35" s="782"/>
      <c r="CQ35" s="783"/>
      <c r="CR35" s="781"/>
      <c r="CS35" s="782"/>
      <c r="CT35" s="782"/>
      <c r="CU35" s="782"/>
      <c r="CV35" s="783"/>
      <c r="CW35" s="781"/>
      <c r="CX35" s="782"/>
      <c r="CY35" s="782"/>
      <c r="CZ35" s="782"/>
      <c r="DA35" s="783"/>
      <c r="DB35" s="781"/>
      <c r="DC35" s="782"/>
      <c r="DD35" s="782"/>
      <c r="DE35" s="782"/>
      <c r="DF35" s="783"/>
      <c r="DG35" s="781"/>
      <c r="DH35" s="782"/>
      <c r="DI35" s="782"/>
      <c r="DJ35" s="782"/>
      <c r="DK35" s="783"/>
      <c r="DL35" s="781"/>
      <c r="DM35" s="782"/>
      <c r="DN35" s="782"/>
      <c r="DO35" s="782"/>
      <c r="DP35" s="783"/>
      <c r="DQ35" s="781"/>
      <c r="DR35" s="782"/>
      <c r="DS35" s="782"/>
      <c r="DT35" s="782"/>
      <c r="DU35" s="783"/>
      <c r="DV35" s="778"/>
      <c r="DW35" s="779"/>
      <c r="DX35" s="779"/>
      <c r="DY35" s="779"/>
      <c r="DZ35" s="784"/>
      <c r="EA35" s="211"/>
    </row>
    <row r="36" spans="1:131" ht="26.25" customHeight="1" x14ac:dyDescent="0.15">
      <c r="A36" s="223">
        <v>9</v>
      </c>
      <c r="B36" s="785"/>
      <c r="C36" s="786"/>
      <c r="D36" s="786"/>
      <c r="E36" s="786"/>
      <c r="F36" s="786"/>
      <c r="G36" s="786"/>
      <c r="H36" s="786"/>
      <c r="I36" s="786"/>
      <c r="J36" s="786"/>
      <c r="K36" s="786"/>
      <c r="L36" s="786"/>
      <c r="M36" s="786"/>
      <c r="N36" s="786"/>
      <c r="O36" s="786"/>
      <c r="P36" s="787"/>
      <c r="Q36" s="788"/>
      <c r="R36" s="789"/>
      <c r="S36" s="789"/>
      <c r="T36" s="789"/>
      <c r="U36" s="789"/>
      <c r="V36" s="789"/>
      <c r="W36" s="789"/>
      <c r="X36" s="789"/>
      <c r="Y36" s="789"/>
      <c r="Z36" s="789"/>
      <c r="AA36" s="789"/>
      <c r="AB36" s="789"/>
      <c r="AC36" s="789"/>
      <c r="AD36" s="789"/>
      <c r="AE36" s="790"/>
      <c r="AF36" s="791"/>
      <c r="AG36" s="792"/>
      <c r="AH36" s="792"/>
      <c r="AI36" s="792"/>
      <c r="AJ36" s="793"/>
      <c r="AK36" s="839"/>
      <c r="AL36" s="835"/>
      <c r="AM36" s="835"/>
      <c r="AN36" s="835"/>
      <c r="AO36" s="835"/>
      <c r="AP36" s="835"/>
      <c r="AQ36" s="835"/>
      <c r="AR36" s="835"/>
      <c r="AS36" s="835"/>
      <c r="AT36" s="835"/>
      <c r="AU36" s="835"/>
      <c r="AV36" s="835"/>
      <c r="AW36" s="835"/>
      <c r="AX36" s="835"/>
      <c r="AY36" s="835"/>
      <c r="AZ36" s="836"/>
      <c r="BA36" s="836"/>
      <c r="BB36" s="836"/>
      <c r="BC36" s="836"/>
      <c r="BD36" s="836"/>
      <c r="BE36" s="837"/>
      <c r="BF36" s="837"/>
      <c r="BG36" s="837"/>
      <c r="BH36" s="837"/>
      <c r="BI36" s="838"/>
      <c r="BJ36" s="213"/>
      <c r="BK36" s="213"/>
      <c r="BL36" s="213"/>
      <c r="BM36" s="213"/>
      <c r="BN36" s="213"/>
      <c r="BO36" s="222"/>
      <c r="BP36" s="222"/>
      <c r="BQ36" s="219">
        <v>30</v>
      </c>
      <c r="BR36" s="220"/>
      <c r="BS36" s="778"/>
      <c r="BT36" s="779"/>
      <c r="BU36" s="779"/>
      <c r="BV36" s="779"/>
      <c r="BW36" s="779"/>
      <c r="BX36" s="779"/>
      <c r="BY36" s="779"/>
      <c r="BZ36" s="779"/>
      <c r="CA36" s="779"/>
      <c r="CB36" s="779"/>
      <c r="CC36" s="779"/>
      <c r="CD36" s="779"/>
      <c r="CE36" s="779"/>
      <c r="CF36" s="779"/>
      <c r="CG36" s="780"/>
      <c r="CH36" s="781"/>
      <c r="CI36" s="782"/>
      <c r="CJ36" s="782"/>
      <c r="CK36" s="782"/>
      <c r="CL36" s="783"/>
      <c r="CM36" s="781"/>
      <c r="CN36" s="782"/>
      <c r="CO36" s="782"/>
      <c r="CP36" s="782"/>
      <c r="CQ36" s="783"/>
      <c r="CR36" s="781"/>
      <c r="CS36" s="782"/>
      <c r="CT36" s="782"/>
      <c r="CU36" s="782"/>
      <c r="CV36" s="783"/>
      <c r="CW36" s="781"/>
      <c r="CX36" s="782"/>
      <c r="CY36" s="782"/>
      <c r="CZ36" s="782"/>
      <c r="DA36" s="783"/>
      <c r="DB36" s="781"/>
      <c r="DC36" s="782"/>
      <c r="DD36" s="782"/>
      <c r="DE36" s="782"/>
      <c r="DF36" s="783"/>
      <c r="DG36" s="781"/>
      <c r="DH36" s="782"/>
      <c r="DI36" s="782"/>
      <c r="DJ36" s="782"/>
      <c r="DK36" s="783"/>
      <c r="DL36" s="781"/>
      <c r="DM36" s="782"/>
      <c r="DN36" s="782"/>
      <c r="DO36" s="782"/>
      <c r="DP36" s="783"/>
      <c r="DQ36" s="781"/>
      <c r="DR36" s="782"/>
      <c r="DS36" s="782"/>
      <c r="DT36" s="782"/>
      <c r="DU36" s="783"/>
      <c r="DV36" s="778"/>
      <c r="DW36" s="779"/>
      <c r="DX36" s="779"/>
      <c r="DY36" s="779"/>
      <c r="DZ36" s="784"/>
      <c r="EA36" s="211"/>
    </row>
    <row r="37" spans="1:131" ht="26.25" customHeight="1" x14ac:dyDescent="0.15">
      <c r="A37" s="223">
        <v>10</v>
      </c>
      <c r="B37" s="785"/>
      <c r="C37" s="786"/>
      <c r="D37" s="786"/>
      <c r="E37" s="786"/>
      <c r="F37" s="786"/>
      <c r="G37" s="786"/>
      <c r="H37" s="786"/>
      <c r="I37" s="786"/>
      <c r="J37" s="786"/>
      <c r="K37" s="786"/>
      <c r="L37" s="786"/>
      <c r="M37" s="786"/>
      <c r="N37" s="786"/>
      <c r="O37" s="786"/>
      <c r="P37" s="787"/>
      <c r="Q37" s="788"/>
      <c r="R37" s="789"/>
      <c r="S37" s="789"/>
      <c r="T37" s="789"/>
      <c r="U37" s="789"/>
      <c r="V37" s="789"/>
      <c r="W37" s="789"/>
      <c r="X37" s="789"/>
      <c r="Y37" s="789"/>
      <c r="Z37" s="789"/>
      <c r="AA37" s="789"/>
      <c r="AB37" s="789"/>
      <c r="AC37" s="789"/>
      <c r="AD37" s="789"/>
      <c r="AE37" s="790"/>
      <c r="AF37" s="791"/>
      <c r="AG37" s="792"/>
      <c r="AH37" s="792"/>
      <c r="AI37" s="792"/>
      <c r="AJ37" s="793"/>
      <c r="AK37" s="839"/>
      <c r="AL37" s="835"/>
      <c r="AM37" s="835"/>
      <c r="AN37" s="835"/>
      <c r="AO37" s="835"/>
      <c r="AP37" s="835"/>
      <c r="AQ37" s="835"/>
      <c r="AR37" s="835"/>
      <c r="AS37" s="835"/>
      <c r="AT37" s="835"/>
      <c r="AU37" s="835"/>
      <c r="AV37" s="835"/>
      <c r="AW37" s="835"/>
      <c r="AX37" s="835"/>
      <c r="AY37" s="835"/>
      <c r="AZ37" s="836"/>
      <c r="BA37" s="836"/>
      <c r="BB37" s="836"/>
      <c r="BC37" s="836"/>
      <c r="BD37" s="836"/>
      <c r="BE37" s="837"/>
      <c r="BF37" s="837"/>
      <c r="BG37" s="837"/>
      <c r="BH37" s="837"/>
      <c r="BI37" s="838"/>
      <c r="BJ37" s="213"/>
      <c r="BK37" s="213"/>
      <c r="BL37" s="213"/>
      <c r="BM37" s="213"/>
      <c r="BN37" s="213"/>
      <c r="BO37" s="222"/>
      <c r="BP37" s="222"/>
      <c r="BQ37" s="219">
        <v>31</v>
      </c>
      <c r="BR37" s="220"/>
      <c r="BS37" s="778"/>
      <c r="BT37" s="779"/>
      <c r="BU37" s="779"/>
      <c r="BV37" s="779"/>
      <c r="BW37" s="779"/>
      <c r="BX37" s="779"/>
      <c r="BY37" s="779"/>
      <c r="BZ37" s="779"/>
      <c r="CA37" s="779"/>
      <c r="CB37" s="779"/>
      <c r="CC37" s="779"/>
      <c r="CD37" s="779"/>
      <c r="CE37" s="779"/>
      <c r="CF37" s="779"/>
      <c r="CG37" s="780"/>
      <c r="CH37" s="781"/>
      <c r="CI37" s="782"/>
      <c r="CJ37" s="782"/>
      <c r="CK37" s="782"/>
      <c r="CL37" s="783"/>
      <c r="CM37" s="781"/>
      <c r="CN37" s="782"/>
      <c r="CO37" s="782"/>
      <c r="CP37" s="782"/>
      <c r="CQ37" s="783"/>
      <c r="CR37" s="781"/>
      <c r="CS37" s="782"/>
      <c r="CT37" s="782"/>
      <c r="CU37" s="782"/>
      <c r="CV37" s="783"/>
      <c r="CW37" s="781"/>
      <c r="CX37" s="782"/>
      <c r="CY37" s="782"/>
      <c r="CZ37" s="782"/>
      <c r="DA37" s="783"/>
      <c r="DB37" s="781"/>
      <c r="DC37" s="782"/>
      <c r="DD37" s="782"/>
      <c r="DE37" s="782"/>
      <c r="DF37" s="783"/>
      <c r="DG37" s="781"/>
      <c r="DH37" s="782"/>
      <c r="DI37" s="782"/>
      <c r="DJ37" s="782"/>
      <c r="DK37" s="783"/>
      <c r="DL37" s="781"/>
      <c r="DM37" s="782"/>
      <c r="DN37" s="782"/>
      <c r="DO37" s="782"/>
      <c r="DP37" s="783"/>
      <c r="DQ37" s="781"/>
      <c r="DR37" s="782"/>
      <c r="DS37" s="782"/>
      <c r="DT37" s="782"/>
      <c r="DU37" s="783"/>
      <c r="DV37" s="778"/>
      <c r="DW37" s="779"/>
      <c r="DX37" s="779"/>
      <c r="DY37" s="779"/>
      <c r="DZ37" s="784"/>
      <c r="EA37" s="211"/>
    </row>
    <row r="38" spans="1:131" ht="26.25" customHeight="1" x14ac:dyDescent="0.15">
      <c r="A38" s="223">
        <v>11</v>
      </c>
      <c r="B38" s="785"/>
      <c r="C38" s="786"/>
      <c r="D38" s="786"/>
      <c r="E38" s="786"/>
      <c r="F38" s="786"/>
      <c r="G38" s="786"/>
      <c r="H38" s="786"/>
      <c r="I38" s="786"/>
      <c r="J38" s="786"/>
      <c r="K38" s="786"/>
      <c r="L38" s="786"/>
      <c r="M38" s="786"/>
      <c r="N38" s="786"/>
      <c r="O38" s="786"/>
      <c r="P38" s="787"/>
      <c r="Q38" s="788"/>
      <c r="R38" s="789"/>
      <c r="S38" s="789"/>
      <c r="T38" s="789"/>
      <c r="U38" s="789"/>
      <c r="V38" s="789"/>
      <c r="W38" s="789"/>
      <c r="X38" s="789"/>
      <c r="Y38" s="789"/>
      <c r="Z38" s="789"/>
      <c r="AA38" s="789"/>
      <c r="AB38" s="789"/>
      <c r="AC38" s="789"/>
      <c r="AD38" s="789"/>
      <c r="AE38" s="790"/>
      <c r="AF38" s="791"/>
      <c r="AG38" s="792"/>
      <c r="AH38" s="792"/>
      <c r="AI38" s="792"/>
      <c r="AJ38" s="793"/>
      <c r="AK38" s="839"/>
      <c r="AL38" s="835"/>
      <c r="AM38" s="835"/>
      <c r="AN38" s="835"/>
      <c r="AO38" s="835"/>
      <c r="AP38" s="835"/>
      <c r="AQ38" s="835"/>
      <c r="AR38" s="835"/>
      <c r="AS38" s="835"/>
      <c r="AT38" s="835"/>
      <c r="AU38" s="835"/>
      <c r="AV38" s="835"/>
      <c r="AW38" s="835"/>
      <c r="AX38" s="835"/>
      <c r="AY38" s="835"/>
      <c r="AZ38" s="836"/>
      <c r="BA38" s="836"/>
      <c r="BB38" s="836"/>
      <c r="BC38" s="836"/>
      <c r="BD38" s="836"/>
      <c r="BE38" s="837"/>
      <c r="BF38" s="837"/>
      <c r="BG38" s="837"/>
      <c r="BH38" s="837"/>
      <c r="BI38" s="838"/>
      <c r="BJ38" s="213"/>
      <c r="BK38" s="213"/>
      <c r="BL38" s="213"/>
      <c r="BM38" s="213"/>
      <c r="BN38" s="213"/>
      <c r="BO38" s="222"/>
      <c r="BP38" s="222"/>
      <c r="BQ38" s="219">
        <v>32</v>
      </c>
      <c r="BR38" s="220"/>
      <c r="BS38" s="778"/>
      <c r="BT38" s="779"/>
      <c r="BU38" s="779"/>
      <c r="BV38" s="779"/>
      <c r="BW38" s="779"/>
      <c r="BX38" s="779"/>
      <c r="BY38" s="779"/>
      <c r="BZ38" s="779"/>
      <c r="CA38" s="779"/>
      <c r="CB38" s="779"/>
      <c r="CC38" s="779"/>
      <c r="CD38" s="779"/>
      <c r="CE38" s="779"/>
      <c r="CF38" s="779"/>
      <c r="CG38" s="780"/>
      <c r="CH38" s="781"/>
      <c r="CI38" s="782"/>
      <c r="CJ38" s="782"/>
      <c r="CK38" s="782"/>
      <c r="CL38" s="783"/>
      <c r="CM38" s="781"/>
      <c r="CN38" s="782"/>
      <c r="CO38" s="782"/>
      <c r="CP38" s="782"/>
      <c r="CQ38" s="783"/>
      <c r="CR38" s="781"/>
      <c r="CS38" s="782"/>
      <c r="CT38" s="782"/>
      <c r="CU38" s="782"/>
      <c r="CV38" s="783"/>
      <c r="CW38" s="781"/>
      <c r="CX38" s="782"/>
      <c r="CY38" s="782"/>
      <c r="CZ38" s="782"/>
      <c r="DA38" s="783"/>
      <c r="DB38" s="781"/>
      <c r="DC38" s="782"/>
      <c r="DD38" s="782"/>
      <c r="DE38" s="782"/>
      <c r="DF38" s="783"/>
      <c r="DG38" s="781"/>
      <c r="DH38" s="782"/>
      <c r="DI38" s="782"/>
      <c r="DJ38" s="782"/>
      <c r="DK38" s="783"/>
      <c r="DL38" s="781"/>
      <c r="DM38" s="782"/>
      <c r="DN38" s="782"/>
      <c r="DO38" s="782"/>
      <c r="DP38" s="783"/>
      <c r="DQ38" s="781"/>
      <c r="DR38" s="782"/>
      <c r="DS38" s="782"/>
      <c r="DT38" s="782"/>
      <c r="DU38" s="783"/>
      <c r="DV38" s="778"/>
      <c r="DW38" s="779"/>
      <c r="DX38" s="779"/>
      <c r="DY38" s="779"/>
      <c r="DZ38" s="784"/>
      <c r="EA38" s="211"/>
    </row>
    <row r="39" spans="1:131" ht="26.25" customHeight="1" x14ac:dyDescent="0.15">
      <c r="A39" s="223">
        <v>12</v>
      </c>
      <c r="B39" s="785"/>
      <c r="C39" s="786"/>
      <c r="D39" s="786"/>
      <c r="E39" s="786"/>
      <c r="F39" s="786"/>
      <c r="G39" s="786"/>
      <c r="H39" s="786"/>
      <c r="I39" s="786"/>
      <c r="J39" s="786"/>
      <c r="K39" s="786"/>
      <c r="L39" s="786"/>
      <c r="M39" s="786"/>
      <c r="N39" s="786"/>
      <c r="O39" s="786"/>
      <c r="P39" s="787"/>
      <c r="Q39" s="788"/>
      <c r="R39" s="789"/>
      <c r="S39" s="789"/>
      <c r="T39" s="789"/>
      <c r="U39" s="789"/>
      <c r="V39" s="789"/>
      <c r="W39" s="789"/>
      <c r="X39" s="789"/>
      <c r="Y39" s="789"/>
      <c r="Z39" s="789"/>
      <c r="AA39" s="789"/>
      <c r="AB39" s="789"/>
      <c r="AC39" s="789"/>
      <c r="AD39" s="789"/>
      <c r="AE39" s="790"/>
      <c r="AF39" s="791"/>
      <c r="AG39" s="792"/>
      <c r="AH39" s="792"/>
      <c r="AI39" s="792"/>
      <c r="AJ39" s="793"/>
      <c r="AK39" s="839"/>
      <c r="AL39" s="835"/>
      <c r="AM39" s="835"/>
      <c r="AN39" s="835"/>
      <c r="AO39" s="835"/>
      <c r="AP39" s="835"/>
      <c r="AQ39" s="835"/>
      <c r="AR39" s="835"/>
      <c r="AS39" s="835"/>
      <c r="AT39" s="835"/>
      <c r="AU39" s="835"/>
      <c r="AV39" s="835"/>
      <c r="AW39" s="835"/>
      <c r="AX39" s="835"/>
      <c r="AY39" s="835"/>
      <c r="AZ39" s="836"/>
      <c r="BA39" s="836"/>
      <c r="BB39" s="836"/>
      <c r="BC39" s="836"/>
      <c r="BD39" s="836"/>
      <c r="BE39" s="837"/>
      <c r="BF39" s="837"/>
      <c r="BG39" s="837"/>
      <c r="BH39" s="837"/>
      <c r="BI39" s="838"/>
      <c r="BJ39" s="213"/>
      <c r="BK39" s="213"/>
      <c r="BL39" s="213"/>
      <c r="BM39" s="213"/>
      <c r="BN39" s="213"/>
      <c r="BO39" s="222"/>
      <c r="BP39" s="222"/>
      <c r="BQ39" s="219">
        <v>33</v>
      </c>
      <c r="BR39" s="220"/>
      <c r="BS39" s="778"/>
      <c r="BT39" s="779"/>
      <c r="BU39" s="779"/>
      <c r="BV39" s="779"/>
      <c r="BW39" s="779"/>
      <c r="BX39" s="779"/>
      <c r="BY39" s="779"/>
      <c r="BZ39" s="779"/>
      <c r="CA39" s="779"/>
      <c r="CB39" s="779"/>
      <c r="CC39" s="779"/>
      <c r="CD39" s="779"/>
      <c r="CE39" s="779"/>
      <c r="CF39" s="779"/>
      <c r="CG39" s="780"/>
      <c r="CH39" s="781"/>
      <c r="CI39" s="782"/>
      <c r="CJ39" s="782"/>
      <c r="CK39" s="782"/>
      <c r="CL39" s="783"/>
      <c r="CM39" s="781"/>
      <c r="CN39" s="782"/>
      <c r="CO39" s="782"/>
      <c r="CP39" s="782"/>
      <c r="CQ39" s="783"/>
      <c r="CR39" s="781"/>
      <c r="CS39" s="782"/>
      <c r="CT39" s="782"/>
      <c r="CU39" s="782"/>
      <c r="CV39" s="783"/>
      <c r="CW39" s="781"/>
      <c r="CX39" s="782"/>
      <c r="CY39" s="782"/>
      <c r="CZ39" s="782"/>
      <c r="DA39" s="783"/>
      <c r="DB39" s="781"/>
      <c r="DC39" s="782"/>
      <c r="DD39" s="782"/>
      <c r="DE39" s="782"/>
      <c r="DF39" s="783"/>
      <c r="DG39" s="781"/>
      <c r="DH39" s="782"/>
      <c r="DI39" s="782"/>
      <c r="DJ39" s="782"/>
      <c r="DK39" s="783"/>
      <c r="DL39" s="781"/>
      <c r="DM39" s="782"/>
      <c r="DN39" s="782"/>
      <c r="DO39" s="782"/>
      <c r="DP39" s="783"/>
      <c r="DQ39" s="781"/>
      <c r="DR39" s="782"/>
      <c r="DS39" s="782"/>
      <c r="DT39" s="782"/>
      <c r="DU39" s="783"/>
      <c r="DV39" s="778"/>
      <c r="DW39" s="779"/>
      <c r="DX39" s="779"/>
      <c r="DY39" s="779"/>
      <c r="DZ39" s="784"/>
      <c r="EA39" s="211"/>
    </row>
    <row r="40" spans="1:131" ht="26.25" customHeight="1" x14ac:dyDescent="0.15">
      <c r="A40" s="219">
        <v>13</v>
      </c>
      <c r="B40" s="785"/>
      <c r="C40" s="786"/>
      <c r="D40" s="786"/>
      <c r="E40" s="786"/>
      <c r="F40" s="786"/>
      <c r="G40" s="786"/>
      <c r="H40" s="786"/>
      <c r="I40" s="786"/>
      <c r="J40" s="786"/>
      <c r="K40" s="786"/>
      <c r="L40" s="786"/>
      <c r="M40" s="786"/>
      <c r="N40" s="786"/>
      <c r="O40" s="786"/>
      <c r="P40" s="787"/>
      <c r="Q40" s="788"/>
      <c r="R40" s="789"/>
      <c r="S40" s="789"/>
      <c r="T40" s="789"/>
      <c r="U40" s="789"/>
      <c r="V40" s="789"/>
      <c r="W40" s="789"/>
      <c r="X40" s="789"/>
      <c r="Y40" s="789"/>
      <c r="Z40" s="789"/>
      <c r="AA40" s="789"/>
      <c r="AB40" s="789"/>
      <c r="AC40" s="789"/>
      <c r="AD40" s="789"/>
      <c r="AE40" s="790"/>
      <c r="AF40" s="791"/>
      <c r="AG40" s="792"/>
      <c r="AH40" s="792"/>
      <c r="AI40" s="792"/>
      <c r="AJ40" s="793"/>
      <c r="AK40" s="839"/>
      <c r="AL40" s="835"/>
      <c r="AM40" s="835"/>
      <c r="AN40" s="835"/>
      <c r="AO40" s="835"/>
      <c r="AP40" s="835"/>
      <c r="AQ40" s="835"/>
      <c r="AR40" s="835"/>
      <c r="AS40" s="835"/>
      <c r="AT40" s="835"/>
      <c r="AU40" s="835"/>
      <c r="AV40" s="835"/>
      <c r="AW40" s="835"/>
      <c r="AX40" s="835"/>
      <c r="AY40" s="835"/>
      <c r="AZ40" s="836"/>
      <c r="BA40" s="836"/>
      <c r="BB40" s="836"/>
      <c r="BC40" s="836"/>
      <c r="BD40" s="836"/>
      <c r="BE40" s="837"/>
      <c r="BF40" s="837"/>
      <c r="BG40" s="837"/>
      <c r="BH40" s="837"/>
      <c r="BI40" s="838"/>
      <c r="BJ40" s="213"/>
      <c r="BK40" s="213"/>
      <c r="BL40" s="213"/>
      <c r="BM40" s="213"/>
      <c r="BN40" s="213"/>
      <c r="BO40" s="222"/>
      <c r="BP40" s="222"/>
      <c r="BQ40" s="219">
        <v>34</v>
      </c>
      <c r="BR40" s="220"/>
      <c r="BS40" s="778"/>
      <c r="BT40" s="779"/>
      <c r="BU40" s="779"/>
      <c r="BV40" s="779"/>
      <c r="BW40" s="779"/>
      <c r="BX40" s="779"/>
      <c r="BY40" s="779"/>
      <c r="BZ40" s="779"/>
      <c r="CA40" s="779"/>
      <c r="CB40" s="779"/>
      <c r="CC40" s="779"/>
      <c r="CD40" s="779"/>
      <c r="CE40" s="779"/>
      <c r="CF40" s="779"/>
      <c r="CG40" s="780"/>
      <c r="CH40" s="781"/>
      <c r="CI40" s="782"/>
      <c r="CJ40" s="782"/>
      <c r="CK40" s="782"/>
      <c r="CL40" s="783"/>
      <c r="CM40" s="781"/>
      <c r="CN40" s="782"/>
      <c r="CO40" s="782"/>
      <c r="CP40" s="782"/>
      <c r="CQ40" s="783"/>
      <c r="CR40" s="781"/>
      <c r="CS40" s="782"/>
      <c r="CT40" s="782"/>
      <c r="CU40" s="782"/>
      <c r="CV40" s="783"/>
      <c r="CW40" s="781"/>
      <c r="CX40" s="782"/>
      <c r="CY40" s="782"/>
      <c r="CZ40" s="782"/>
      <c r="DA40" s="783"/>
      <c r="DB40" s="781"/>
      <c r="DC40" s="782"/>
      <c r="DD40" s="782"/>
      <c r="DE40" s="782"/>
      <c r="DF40" s="783"/>
      <c r="DG40" s="781"/>
      <c r="DH40" s="782"/>
      <c r="DI40" s="782"/>
      <c r="DJ40" s="782"/>
      <c r="DK40" s="783"/>
      <c r="DL40" s="781"/>
      <c r="DM40" s="782"/>
      <c r="DN40" s="782"/>
      <c r="DO40" s="782"/>
      <c r="DP40" s="783"/>
      <c r="DQ40" s="781"/>
      <c r="DR40" s="782"/>
      <c r="DS40" s="782"/>
      <c r="DT40" s="782"/>
      <c r="DU40" s="783"/>
      <c r="DV40" s="778"/>
      <c r="DW40" s="779"/>
      <c r="DX40" s="779"/>
      <c r="DY40" s="779"/>
      <c r="DZ40" s="784"/>
      <c r="EA40" s="211"/>
    </row>
    <row r="41" spans="1:131" ht="26.25" customHeight="1" x14ac:dyDescent="0.15">
      <c r="A41" s="219">
        <v>14</v>
      </c>
      <c r="B41" s="785"/>
      <c r="C41" s="786"/>
      <c r="D41" s="786"/>
      <c r="E41" s="786"/>
      <c r="F41" s="786"/>
      <c r="G41" s="786"/>
      <c r="H41" s="786"/>
      <c r="I41" s="786"/>
      <c r="J41" s="786"/>
      <c r="K41" s="786"/>
      <c r="L41" s="786"/>
      <c r="M41" s="786"/>
      <c r="N41" s="786"/>
      <c r="O41" s="786"/>
      <c r="P41" s="787"/>
      <c r="Q41" s="788"/>
      <c r="R41" s="789"/>
      <c r="S41" s="789"/>
      <c r="T41" s="789"/>
      <c r="U41" s="789"/>
      <c r="V41" s="789"/>
      <c r="W41" s="789"/>
      <c r="X41" s="789"/>
      <c r="Y41" s="789"/>
      <c r="Z41" s="789"/>
      <c r="AA41" s="789"/>
      <c r="AB41" s="789"/>
      <c r="AC41" s="789"/>
      <c r="AD41" s="789"/>
      <c r="AE41" s="790"/>
      <c r="AF41" s="791"/>
      <c r="AG41" s="792"/>
      <c r="AH41" s="792"/>
      <c r="AI41" s="792"/>
      <c r="AJ41" s="793"/>
      <c r="AK41" s="839"/>
      <c r="AL41" s="835"/>
      <c r="AM41" s="835"/>
      <c r="AN41" s="835"/>
      <c r="AO41" s="835"/>
      <c r="AP41" s="835"/>
      <c r="AQ41" s="835"/>
      <c r="AR41" s="835"/>
      <c r="AS41" s="835"/>
      <c r="AT41" s="835"/>
      <c r="AU41" s="835"/>
      <c r="AV41" s="835"/>
      <c r="AW41" s="835"/>
      <c r="AX41" s="835"/>
      <c r="AY41" s="835"/>
      <c r="AZ41" s="836"/>
      <c r="BA41" s="836"/>
      <c r="BB41" s="836"/>
      <c r="BC41" s="836"/>
      <c r="BD41" s="836"/>
      <c r="BE41" s="837"/>
      <c r="BF41" s="837"/>
      <c r="BG41" s="837"/>
      <c r="BH41" s="837"/>
      <c r="BI41" s="838"/>
      <c r="BJ41" s="213"/>
      <c r="BK41" s="213"/>
      <c r="BL41" s="213"/>
      <c r="BM41" s="213"/>
      <c r="BN41" s="213"/>
      <c r="BO41" s="222"/>
      <c r="BP41" s="222"/>
      <c r="BQ41" s="219">
        <v>35</v>
      </c>
      <c r="BR41" s="220"/>
      <c r="BS41" s="778"/>
      <c r="BT41" s="779"/>
      <c r="BU41" s="779"/>
      <c r="BV41" s="779"/>
      <c r="BW41" s="779"/>
      <c r="BX41" s="779"/>
      <c r="BY41" s="779"/>
      <c r="BZ41" s="779"/>
      <c r="CA41" s="779"/>
      <c r="CB41" s="779"/>
      <c r="CC41" s="779"/>
      <c r="CD41" s="779"/>
      <c r="CE41" s="779"/>
      <c r="CF41" s="779"/>
      <c r="CG41" s="780"/>
      <c r="CH41" s="781"/>
      <c r="CI41" s="782"/>
      <c r="CJ41" s="782"/>
      <c r="CK41" s="782"/>
      <c r="CL41" s="783"/>
      <c r="CM41" s="781"/>
      <c r="CN41" s="782"/>
      <c r="CO41" s="782"/>
      <c r="CP41" s="782"/>
      <c r="CQ41" s="783"/>
      <c r="CR41" s="781"/>
      <c r="CS41" s="782"/>
      <c r="CT41" s="782"/>
      <c r="CU41" s="782"/>
      <c r="CV41" s="783"/>
      <c r="CW41" s="781"/>
      <c r="CX41" s="782"/>
      <c r="CY41" s="782"/>
      <c r="CZ41" s="782"/>
      <c r="DA41" s="783"/>
      <c r="DB41" s="781"/>
      <c r="DC41" s="782"/>
      <c r="DD41" s="782"/>
      <c r="DE41" s="782"/>
      <c r="DF41" s="783"/>
      <c r="DG41" s="781"/>
      <c r="DH41" s="782"/>
      <c r="DI41" s="782"/>
      <c r="DJ41" s="782"/>
      <c r="DK41" s="783"/>
      <c r="DL41" s="781"/>
      <c r="DM41" s="782"/>
      <c r="DN41" s="782"/>
      <c r="DO41" s="782"/>
      <c r="DP41" s="783"/>
      <c r="DQ41" s="781"/>
      <c r="DR41" s="782"/>
      <c r="DS41" s="782"/>
      <c r="DT41" s="782"/>
      <c r="DU41" s="783"/>
      <c r="DV41" s="778"/>
      <c r="DW41" s="779"/>
      <c r="DX41" s="779"/>
      <c r="DY41" s="779"/>
      <c r="DZ41" s="784"/>
      <c r="EA41" s="211"/>
    </row>
    <row r="42" spans="1:131" ht="26.25" customHeight="1" x14ac:dyDescent="0.15">
      <c r="A42" s="219">
        <v>15</v>
      </c>
      <c r="B42" s="785"/>
      <c r="C42" s="786"/>
      <c r="D42" s="786"/>
      <c r="E42" s="786"/>
      <c r="F42" s="786"/>
      <c r="G42" s="786"/>
      <c r="H42" s="786"/>
      <c r="I42" s="786"/>
      <c r="J42" s="786"/>
      <c r="K42" s="786"/>
      <c r="L42" s="786"/>
      <c r="M42" s="786"/>
      <c r="N42" s="786"/>
      <c r="O42" s="786"/>
      <c r="P42" s="787"/>
      <c r="Q42" s="788"/>
      <c r="R42" s="789"/>
      <c r="S42" s="789"/>
      <c r="T42" s="789"/>
      <c r="U42" s="789"/>
      <c r="V42" s="789"/>
      <c r="W42" s="789"/>
      <c r="X42" s="789"/>
      <c r="Y42" s="789"/>
      <c r="Z42" s="789"/>
      <c r="AA42" s="789"/>
      <c r="AB42" s="789"/>
      <c r="AC42" s="789"/>
      <c r="AD42" s="789"/>
      <c r="AE42" s="790"/>
      <c r="AF42" s="791"/>
      <c r="AG42" s="792"/>
      <c r="AH42" s="792"/>
      <c r="AI42" s="792"/>
      <c r="AJ42" s="793"/>
      <c r="AK42" s="839"/>
      <c r="AL42" s="835"/>
      <c r="AM42" s="835"/>
      <c r="AN42" s="835"/>
      <c r="AO42" s="835"/>
      <c r="AP42" s="835"/>
      <c r="AQ42" s="835"/>
      <c r="AR42" s="835"/>
      <c r="AS42" s="835"/>
      <c r="AT42" s="835"/>
      <c r="AU42" s="835"/>
      <c r="AV42" s="835"/>
      <c r="AW42" s="835"/>
      <c r="AX42" s="835"/>
      <c r="AY42" s="835"/>
      <c r="AZ42" s="836"/>
      <c r="BA42" s="836"/>
      <c r="BB42" s="836"/>
      <c r="BC42" s="836"/>
      <c r="BD42" s="836"/>
      <c r="BE42" s="837"/>
      <c r="BF42" s="837"/>
      <c r="BG42" s="837"/>
      <c r="BH42" s="837"/>
      <c r="BI42" s="838"/>
      <c r="BJ42" s="213"/>
      <c r="BK42" s="213"/>
      <c r="BL42" s="213"/>
      <c r="BM42" s="213"/>
      <c r="BN42" s="213"/>
      <c r="BO42" s="222"/>
      <c r="BP42" s="222"/>
      <c r="BQ42" s="219">
        <v>36</v>
      </c>
      <c r="BR42" s="220"/>
      <c r="BS42" s="778"/>
      <c r="BT42" s="779"/>
      <c r="BU42" s="779"/>
      <c r="BV42" s="779"/>
      <c r="BW42" s="779"/>
      <c r="BX42" s="779"/>
      <c r="BY42" s="779"/>
      <c r="BZ42" s="779"/>
      <c r="CA42" s="779"/>
      <c r="CB42" s="779"/>
      <c r="CC42" s="779"/>
      <c r="CD42" s="779"/>
      <c r="CE42" s="779"/>
      <c r="CF42" s="779"/>
      <c r="CG42" s="780"/>
      <c r="CH42" s="781"/>
      <c r="CI42" s="782"/>
      <c r="CJ42" s="782"/>
      <c r="CK42" s="782"/>
      <c r="CL42" s="783"/>
      <c r="CM42" s="781"/>
      <c r="CN42" s="782"/>
      <c r="CO42" s="782"/>
      <c r="CP42" s="782"/>
      <c r="CQ42" s="783"/>
      <c r="CR42" s="781"/>
      <c r="CS42" s="782"/>
      <c r="CT42" s="782"/>
      <c r="CU42" s="782"/>
      <c r="CV42" s="783"/>
      <c r="CW42" s="781"/>
      <c r="CX42" s="782"/>
      <c r="CY42" s="782"/>
      <c r="CZ42" s="782"/>
      <c r="DA42" s="783"/>
      <c r="DB42" s="781"/>
      <c r="DC42" s="782"/>
      <c r="DD42" s="782"/>
      <c r="DE42" s="782"/>
      <c r="DF42" s="783"/>
      <c r="DG42" s="781"/>
      <c r="DH42" s="782"/>
      <c r="DI42" s="782"/>
      <c r="DJ42" s="782"/>
      <c r="DK42" s="783"/>
      <c r="DL42" s="781"/>
      <c r="DM42" s="782"/>
      <c r="DN42" s="782"/>
      <c r="DO42" s="782"/>
      <c r="DP42" s="783"/>
      <c r="DQ42" s="781"/>
      <c r="DR42" s="782"/>
      <c r="DS42" s="782"/>
      <c r="DT42" s="782"/>
      <c r="DU42" s="783"/>
      <c r="DV42" s="778"/>
      <c r="DW42" s="779"/>
      <c r="DX42" s="779"/>
      <c r="DY42" s="779"/>
      <c r="DZ42" s="784"/>
      <c r="EA42" s="211"/>
    </row>
    <row r="43" spans="1:131" ht="26.25" customHeight="1" x14ac:dyDescent="0.15">
      <c r="A43" s="219">
        <v>16</v>
      </c>
      <c r="B43" s="785"/>
      <c r="C43" s="786"/>
      <c r="D43" s="786"/>
      <c r="E43" s="786"/>
      <c r="F43" s="786"/>
      <c r="G43" s="786"/>
      <c r="H43" s="786"/>
      <c r="I43" s="786"/>
      <c r="J43" s="786"/>
      <c r="K43" s="786"/>
      <c r="L43" s="786"/>
      <c r="M43" s="786"/>
      <c r="N43" s="786"/>
      <c r="O43" s="786"/>
      <c r="P43" s="787"/>
      <c r="Q43" s="788"/>
      <c r="R43" s="789"/>
      <c r="S43" s="789"/>
      <c r="T43" s="789"/>
      <c r="U43" s="789"/>
      <c r="V43" s="789"/>
      <c r="W43" s="789"/>
      <c r="X43" s="789"/>
      <c r="Y43" s="789"/>
      <c r="Z43" s="789"/>
      <c r="AA43" s="789"/>
      <c r="AB43" s="789"/>
      <c r="AC43" s="789"/>
      <c r="AD43" s="789"/>
      <c r="AE43" s="790"/>
      <c r="AF43" s="791"/>
      <c r="AG43" s="792"/>
      <c r="AH43" s="792"/>
      <c r="AI43" s="792"/>
      <c r="AJ43" s="793"/>
      <c r="AK43" s="839"/>
      <c r="AL43" s="835"/>
      <c r="AM43" s="835"/>
      <c r="AN43" s="835"/>
      <c r="AO43" s="835"/>
      <c r="AP43" s="835"/>
      <c r="AQ43" s="835"/>
      <c r="AR43" s="835"/>
      <c r="AS43" s="835"/>
      <c r="AT43" s="835"/>
      <c r="AU43" s="835"/>
      <c r="AV43" s="835"/>
      <c r="AW43" s="835"/>
      <c r="AX43" s="835"/>
      <c r="AY43" s="835"/>
      <c r="AZ43" s="836"/>
      <c r="BA43" s="836"/>
      <c r="BB43" s="836"/>
      <c r="BC43" s="836"/>
      <c r="BD43" s="836"/>
      <c r="BE43" s="837"/>
      <c r="BF43" s="837"/>
      <c r="BG43" s="837"/>
      <c r="BH43" s="837"/>
      <c r="BI43" s="838"/>
      <c r="BJ43" s="213"/>
      <c r="BK43" s="213"/>
      <c r="BL43" s="213"/>
      <c r="BM43" s="213"/>
      <c r="BN43" s="213"/>
      <c r="BO43" s="222"/>
      <c r="BP43" s="222"/>
      <c r="BQ43" s="219">
        <v>37</v>
      </c>
      <c r="BR43" s="220"/>
      <c r="BS43" s="778"/>
      <c r="BT43" s="779"/>
      <c r="BU43" s="779"/>
      <c r="BV43" s="779"/>
      <c r="BW43" s="779"/>
      <c r="BX43" s="779"/>
      <c r="BY43" s="779"/>
      <c r="BZ43" s="779"/>
      <c r="CA43" s="779"/>
      <c r="CB43" s="779"/>
      <c r="CC43" s="779"/>
      <c r="CD43" s="779"/>
      <c r="CE43" s="779"/>
      <c r="CF43" s="779"/>
      <c r="CG43" s="780"/>
      <c r="CH43" s="781"/>
      <c r="CI43" s="782"/>
      <c r="CJ43" s="782"/>
      <c r="CK43" s="782"/>
      <c r="CL43" s="783"/>
      <c r="CM43" s="781"/>
      <c r="CN43" s="782"/>
      <c r="CO43" s="782"/>
      <c r="CP43" s="782"/>
      <c r="CQ43" s="783"/>
      <c r="CR43" s="781"/>
      <c r="CS43" s="782"/>
      <c r="CT43" s="782"/>
      <c r="CU43" s="782"/>
      <c r="CV43" s="783"/>
      <c r="CW43" s="781"/>
      <c r="CX43" s="782"/>
      <c r="CY43" s="782"/>
      <c r="CZ43" s="782"/>
      <c r="DA43" s="783"/>
      <c r="DB43" s="781"/>
      <c r="DC43" s="782"/>
      <c r="DD43" s="782"/>
      <c r="DE43" s="782"/>
      <c r="DF43" s="783"/>
      <c r="DG43" s="781"/>
      <c r="DH43" s="782"/>
      <c r="DI43" s="782"/>
      <c r="DJ43" s="782"/>
      <c r="DK43" s="783"/>
      <c r="DL43" s="781"/>
      <c r="DM43" s="782"/>
      <c r="DN43" s="782"/>
      <c r="DO43" s="782"/>
      <c r="DP43" s="783"/>
      <c r="DQ43" s="781"/>
      <c r="DR43" s="782"/>
      <c r="DS43" s="782"/>
      <c r="DT43" s="782"/>
      <c r="DU43" s="783"/>
      <c r="DV43" s="778"/>
      <c r="DW43" s="779"/>
      <c r="DX43" s="779"/>
      <c r="DY43" s="779"/>
      <c r="DZ43" s="784"/>
      <c r="EA43" s="211"/>
    </row>
    <row r="44" spans="1:131" ht="26.25" customHeight="1" x14ac:dyDescent="0.15">
      <c r="A44" s="219">
        <v>17</v>
      </c>
      <c r="B44" s="785"/>
      <c r="C44" s="786"/>
      <c r="D44" s="786"/>
      <c r="E44" s="786"/>
      <c r="F44" s="786"/>
      <c r="G44" s="786"/>
      <c r="H44" s="786"/>
      <c r="I44" s="786"/>
      <c r="J44" s="786"/>
      <c r="K44" s="786"/>
      <c r="L44" s="786"/>
      <c r="M44" s="786"/>
      <c r="N44" s="786"/>
      <c r="O44" s="786"/>
      <c r="P44" s="787"/>
      <c r="Q44" s="788"/>
      <c r="R44" s="789"/>
      <c r="S44" s="789"/>
      <c r="T44" s="789"/>
      <c r="U44" s="789"/>
      <c r="V44" s="789"/>
      <c r="W44" s="789"/>
      <c r="X44" s="789"/>
      <c r="Y44" s="789"/>
      <c r="Z44" s="789"/>
      <c r="AA44" s="789"/>
      <c r="AB44" s="789"/>
      <c r="AC44" s="789"/>
      <c r="AD44" s="789"/>
      <c r="AE44" s="790"/>
      <c r="AF44" s="791"/>
      <c r="AG44" s="792"/>
      <c r="AH44" s="792"/>
      <c r="AI44" s="792"/>
      <c r="AJ44" s="793"/>
      <c r="AK44" s="839"/>
      <c r="AL44" s="835"/>
      <c r="AM44" s="835"/>
      <c r="AN44" s="835"/>
      <c r="AO44" s="835"/>
      <c r="AP44" s="835"/>
      <c r="AQ44" s="835"/>
      <c r="AR44" s="835"/>
      <c r="AS44" s="835"/>
      <c r="AT44" s="835"/>
      <c r="AU44" s="835"/>
      <c r="AV44" s="835"/>
      <c r="AW44" s="835"/>
      <c r="AX44" s="835"/>
      <c r="AY44" s="835"/>
      <c r="AZ44" s="836"/>
      <c r="BA44" s="836"/>
      <c r="BB44" s="836"/>
      <c r="BC44" s="836"/>
      <c r="BD44" s="836"/>
      <c r="BE44" s="837"/>
      <c r="BF44" s="837"/>
      <c r="BG44" s="837"/>
      <c r="BH44" s="837"/>
      <c r="BI44" s="838"/>
      <c r="BJ44" s="213"/>
      <c r="BK44" s="213"/>
      <c r="BL44" s="213"/>
      <c r="BM44" s="213"/>
      <c r="BN44" s="213"/>
      <c r="BO44" s="222"/>
      <c r="BP44" s="222"/>
      <c r="BQ44" s="219">
        <v>38</v>
      </c>
      <c r="BR44" s="220"/>
      <c r="BS44" s="778"/>
      <c r="BT44" s="779"/>
      <c r="BU44" s="779"/>
      <c r="BV44" s="779"/>
      <c r="BW44" s="779"/>
      <c r="BX44" s="779"/>
      <c r="BY44" s="779"/>
      <c r="BZ44" s="779"/>
      <c r="CA44" s="779"/>
      <c r="CB44" s="779"/>
      <c r="CC44" s="779"/>
      <c r="CD44" s="779"/>
      <c r="CE44" s="779"/>
      <c r="CF44" s="779"/>
      <c r="CG44" s="780"/>
      <c r="CH44" s="781"/>
      <c r="CI44" s="782"/>
      <c r="CJ44" s="782"/>
      <c r="CK44" s="782"/>
      <c r="CL44" s="783"/>
      <c r="CM44" s="781"/>
      <c r="CN44" s="782"/>
      <c r="CO44" s="782"/>
      <c r="CP44" s="782"/>
      <c r="CQ44" s="783"/>
      <c r="CR44" s="781"/>
      <c r="CS44" s="782"/>
      <c r="CT44" s="782"/>
      <c r="CU44" s="782"/>
      <c r="CV44" s="783"/>
      <c r="CW44" s="781"/>
      <c r="CX44" s="782"/>
      <c r="CY44" s="782"/>
      <c r="CZ44" s="782"/>
      <c r="DA44" s="783"/>
      <c r="DB44" s="781"/>
      <c r="DC44" s="782"/>
      <c r="DD44" s="782"/>
      <c r="DE44" s="782"/>
      <c r="DF44" s="783"/>
      <c r="DG44" s="781"/>
      <c r="DH44" s="782"/>
      <c r="DI44" s="782"/>
      <c r="DJ44" s="782"/>
      <c r="DK44" s="783"/>
      <c r="DL44" s="781"/>
      <c r="DM44" s="782"/>
      <c r="DN44" s="782"/>
      <c r="DO44" s="782"/>
      <c r="DP44" s="783"/>
      <c r="DQ44" s="781"/>
      <c r="DR44" s="782"/>
      <c r="DS44" s="782"/>
      <c r="DT44" s="782"/>
      <c r="DU44" s="783"/>
      <c r="DV44" s="778"/>
      <c r="DW44" s="779"/>
      <c r="DX44" s="779"/>
      <c r="DY44" s="779"/>
      <c r="DZ44" s="784"/>
      <c r="EA44" s="211"/>
    </row>
    <row r="45" spans="1:131" ht="26.25" customHeight="1" x14ac:dyDescent="0.15">
      <c r="A45" s="219">
        <v>18</v>
      </c>
      <c r="B45" s="785"/>
      <c r="C45" s="786"/>
      <c r="D45" s="786"/>
      <c r="E45" s="786"/>
      <c r="F45" s="786"/>
      <c r="G45" s="786"/>
      <c r="H45" s="786"/>
      <c r="I45" s="786"/>
      <c r="J45" s="786"/>
      <c r="K45" s="786"/>
      <c r="L45" s="786"/>
      <c r="M45" s="786"/>
      <c r="N45" s="786"/>
      <c r="O45" s="786"/>
      <c r="P45" s="787"/>
      <c r="Q45" s="788"/>
      <c r="R45" s="789"/>
      <c r="S45" s="789"/>
      <c r="T45" s="789"/>
      <c r="U45" s="789"/>
      <c r="V45" s="789"/>
      <c r="W45" s="789"/>
      <c r="X45" s="789"/>
      <c r="Y45" s="789"/>
      <c r="Z45" s="789"/>
      <c r="AA45" s="789"/>
      <c r="AB45" s="789"/>
      <c r="AC45" s="789"/>
      <c r="AD45" s="789"/>
      <c r="AE45" s="790"/>
      <c r="AF45" s="791"/>
      <c r="AG45" s="792"/>
      <c r="AH45" s="792"/>
      <c r="AI45" s="792"/>
      <c r="AJ45" s="793"/>
      <c r="AK45" s="839"/>
      <c r="AL45" s="835"/>
      <c r="AM45" s="835"/>
      <c r="AN45" s="835"/>
      <c r="AO45" s="835"/>
      <c r="AP45" s="835"/>
      <c r="AQ45" s="835"/>
      <c r="AR45" s="835"/>
      <c r="AS45" s="835"/>
      <c r="AT45" s="835"/>
      <c r="AU45" s="835"/>
      <c r="AV45" s="835"/>
      <c r="AW45" s="835"/>
      <c r="AX45" s="835"/>
      <c r="AY45" s="835"/>
      <c r="AZ45" s="836"/>
      <c r="BA45" s="836"/>
      <c r="BB45" s="836"/>
      <c r="BC45" s="836"/>
      <c r="BD45" s="836"/>
      <c r="BE45" s="837"/>
      <c r="BF45" s="837"/>
      <c r="BG45" s="837"/>
      <c r="BH45" s="837"/>
      <c r="BI45" s="838"/>
      <c r="BJ45" s="213"/>
      <c r="BK45" s="213"/>
      <c r="BL45" s="213"/>
      <c r="BM45" s="213"/>
      <c r="BN45" s="213"/>
      <c r="BO45" s="222"/>
      <c r="BP45" s="222"/>
      <c r="BQ45" s="219">
        <v>39</v>
      </c>
      <c r="BR45" s="220"/>
      <c r="BS45" s="778"/>
      <c r="BT45" s="779"/>
      <c r="BU45" s="779"/>
      <c r="BV45" s="779"/>
      <c r="BW45" s="779"/>
      <c r="BX45" s="779"/>
      <c r="BY45" s="779"/>
      <c r="BZ45" s="779"/>
      <c r="CA45" s="779"/>
      <c r="CB45" s="779"/>
      <c r="CC45" s="779"/>
      <c r="CD45" s="779"/>
      <c r="CE45" s="779"/>
      <c r="CF45" s="779"/>
      <c r="CG45" s="780"/>
      <c r="CH45" s="781"/>
      <c r="CI45" s="782"/>
      <c r="CJ45" s="782"/>
      <c r="CK45" s="782"/>
      <c r="CL45" s="783"/>
      <c r="CM45" s="781"/>
      <c r="CN45" s="782"/>
      <c r="CO45" s="782"/>
      <c r="CP45" s="782"/>
      <c r="CQ45" s="783"/>
      <c r="CR45" s="781"/>
      <c r="CS45" s="782"/>
      <c r="CT45" s="782"/>
      <c r="CU45" s="782"/>
      <c r="CV45" s="783"/>
      <c r="CW45" s="781"/>
      <c r="CX45" s="782"/>
      <c r="CY45" s="782"/>
      <c r="CZ45" s="782"/>
      <c r="DA45" s="783"/>
      <c r="DB45" s="781"/>
      <c r="DC45" s="782"/>
      <c r="DD45" s="782"/>
      <c r="DE45" s="782"/>
      <c r="DF45" s="783"/>
      <c r="DG45" s="781"/>
      <c r="DH45" s="782"/>
      <c r="DI45" s="782"/>
      <c r="DJ45" s="782"/>
      <c r="DK45" s="783"/>
      <c r="DL45" s="781"/>
      <c r="DM45" s="782"/>
      <c r="DN45" s="782"/>
      <c r="DO45" s="782"/>
      <c r="DP45" s="783"/>
      <c r="DQ45" s="781"/>
      <c r="DR45" s="782"/>
      <c r="DS45" s="782"/>
      <c r="DT45" s="782"/>
      <c r="DU45" s="783"/>
      <c r="DV45" s="778"/>
      <c r="DW45" s="779"/>
      <c r="DX45" s="779"/>
      <c r="DY45" s="779"/>
      <c r="DZ45" s="784"/>
      <c r="EA45" s="211"/>
    </row>
    <row r="46" spans="1:131" ht="26.25" customHeight="1" x14ac:dyDescent="0.15">
      <c r="A46" s="219">
        <v>19</v>
      </c>
      <c r="B46" s="785"/>
      <c r="C46" s="786"/>
      <c r="D46" s="786"/>
      <c r="E46" s="786"/>
      <c r="F46" s="786"/>
      <c r="G46" s="786"/>
      <c r="H46" s="786"/>
      <c r="I46" s="786"/>
      <c r="J46" s="786"/>
      <c r="K46" s="786"/>
      <c r="L46" s="786"/>
      <c r="M46" s="786"/>
      <c r="N46" s="786"/>
      <c r="O46" s="786"/>
      <c r="P46" s="787"/>
      <c r="Q46" s="788"/>
      <c r="R46" s="789"/>
      <c r="S46" s="789"/>
      <c r="T46" s="789"/>
      <c r="U46" s="789"/>
      <c r="V46" s="789"/>
      <c r="W46" s="789"/>
      <c r="X46" s="789"/>
      <c r="Y46" s="789"/>
      <c r="Z46" s="789"/>
      <c r="AA46" s="789"/>
      <c r="AB46" s="789"/>
      <c r="AC46" s="789"/>
      <c r="AD46" s="789"/>
      <c r="AE46" s="790"/>
      <c r="AF46" s="791"/>
      <c r="AG46" s="792"/>
      <c r="AH46" s="792"/>
      <c r="AI46" s="792"/>
      <c r="AJ46" s="793"/>
      <c r="AK46" s="839"/>
      <c r="AL46" s="835"/>
      <c r="AM46" s="835"/>
      <c r="AN46" s="835"/>
      <c r="AO46" s="835"/>
      <c r="AP46" s="835"/>
      <c r="AQ46" s="835"/>
      <c r="AR46" s="835"/>
      <c r="AS46" s="835"/>
      <c r="AT46" s="835"/>
      <c r="AU46" s="835"/>
      <c r="AV46" s="835"/>
      <c r="AW46" s="835"/>
      <c r="AX46" s="835"/>
      <c r="AY46" s="835"/>
      <c r="AZ46" s="836"/>
      <c r="BA46" s="836"/>
      <c r="BB46" s="836"/>
      <c r="BC46" s="836"/>
      <c r="BD46" s="836"/>
      <c r="BE46" s="837"/>
      <c r="BF46" s="837"/>
      <c r="BG46" s="837"/>
      <c r="BH46" s="837"/>
      <c r="BI46" s="838"/>
      <c r="BJ46" s="213"/>
      <c r="BK46" s="213"/>
      <c r="BL46" s="213"/>
      <c r="BM46" s="213"/>
      <c r="BN46" s="213"/>
      <c r="BO46" s="222"/>
      <c r="BP46" s="222"/>
      <c r="BQ46" s="219">
        <v>40</v>
      </c>
      <c r="BR46" s="220"/>
      <c r="BS46" s="778"/>
      <c r="BT46" s="779"/>
      <c r="BU46" s="779"/>
      <c r="BV46" s="779"/>
      <c r="BW46" s="779"/>
      <c r="BX46" s="779"/>
      <c r="BY46" s="779"/>
      <c r="BZ46" s="779"/>
      <c r="CA46" s="779"/>
      <c r="CB46" s="779"/>
      <c r="CC46" s="779"/>
      <c r="CD46" s="779"/>
      <c r="CE46" s="779"/>
      <c r="CF46" s="779"/>
      <c r="CG46" s="780"/>
      <c r="CH46" s="781"/>
      <c r="CI46" s="782"/>
      <c r="CJ46" s="782"/>
      <c r="CK46" s="782"/>
      <c r="CL46" s="783"/>
      <c r="CM46" s="781"/>
      <c r="CN46" s="782"/>
      <c r="CO46" s="782"/>
      <c r="CP46" s="782"/>
      <c r="CQ46" s="783"/>
      <c r="CR46" s="781"/>
      <c r="CS46" s="782"/>
      <c r="CT46" s="782"/>
      <c r="CU46" s="782"/>
      <c r="CV46" s="783"/>
      <c r="CW46" s="781"/>
      <c r="CX46" s="782"/>
      <c r="CY46" s="782"/>
      <c r="CZ46" s="782"/>
      <c r="DA46" s="783"/>
      <c r="DB46" s="781"/>
      <c r="DC46" s="782"/>
      <c r="DD46" s="782"/>
      <c r="DE46" s="782"/>
      <c r="DF46" s="783"/>
      <c r="DG46" s="781"/>
      <c r="DH46" s="782"/>
      <c r="DI46" s="782"/>
      <c r="DJ46" s="782"/>
      <c r="DK46" s="783"/>
      <c r="DL46" s="781"/>
      <c r="DM46" s="782"/>
      <c r="DN46" s="782"/>
      <c r="DO46" s="782"/>
      <c r="DP46" s="783"/>
      <c r="DQ46" s="781"/>
      <c r="DR46" s="782"/>
      <c r="DS46" s="782"/>
      <c r="DT46" s="782"/>
      <c r="DU46" s="783"/>
      <c r="DV46" s="778"/>
      <c r="DW46" s="779"/>
      <c r="DX46" s="779"/>
      <c r="DY46" s="779"/>
      <c r="DZ46" s="784"/>
      <c r="EA46" s="211"/>
    </row>
    <row r="47" spans="1:131" ht="26.25" customHeight="1" x14ac:dyDescent="0.15">
      <c r="A47" s="219">
        <v>20</v>
      </c>
      <c r="B47" s="785"/>
      <c r="C47" s="786"/>
      <c r="D47" s="786"/>
      <c r="E47" s="786"/>
      <c r="F47" s="786"/>
      <c r="G47" s="786"/>
      <c r="H47" s="786"/>
      <c r="I47" s="786"/>
      <c r="J47" s="786"/>
      <c r="K47" s="786"/>
      <c r="L47" s="786"/>
      <c r="M47" s="786"/>
      <c r="N47" s="786"/>
      <c r="O47" s="786"/>
      <c r="P47" s="787"/>
      <c r="Q47" s="788"/>
      <c r="R47" s="789"/>
      <c r="S47" s="789"/>
      <c r="T47" s="789"/>
      <c r="U47" s="789"/>
      <c r="V47" s="789"/>
      <c r="W47" s="789"/>
      <c r="X47" s="789"/>
      <c r="Y47" s="789"/>
      <c r="Z47" s="789"/>
      <c r="AA47" s="789"/>
      <c r="AB47" s="789"/>
      <c r="AC47" s="789"/>
      <c r="AD47" s="789"/>
      <c r="AE47" s="790"/>
      <c r="AF47" s="791"/>
      <c r="AG47" s="792"/>
      <c r="AH47" s="792"/>
      <c r="AI47" s="792"/>
      <c r="AJ47" s="793"/>
      <c r="AK47" s="839"/>
      <c r="AL47" s="835"/>
      <c r="AM47" s="835"/>
      <c r="AN47" s="835"/>
      <c r="AO47" s="835"/>
      <c r="AP47" s="835"/>
      <c r="AQ47" s="835"/>
      <c r="AR47" s="835"/>
      <c r="AS47" s="835"/>
      <c r="AT47" s="835"/>
      <c r="AU47" s="835"/>
      <c r="AV47" s="835"/>
      <c r="AW47" s="835"/>
      <c r="AX47" s="835"/>
      <c r="AY47" s="835"/>
      <c r="AZ47" s="836"/>
      <c r="BA47" s="836"/>
      <c r="BB47" s="836"/>
      <c r="BC47" s="836"/>
      <c r="BD47" s="836"/>
      <c r="BE47" s="837"/>
      <c r="BF47" s="837"/>
      <c r="BG47" s="837"/>
      <c r="BH47" s="837"/>
      <c r="BI47" s="838"/>
      <c r="BJ47" s="213"/>
      <c r="BK47" s="213"/>
      <c r="BL47" s="213"/>
      <c r="BM47" s="213"/>
      <c r="BN47" s="213"/>
      <c r="BO47" s="222"/>
      <c r="BP47" s="222"/>
      <c r="BQ47" s="219">
        <v>41</v>
      </c>
      <c r="BR47" s="220"/>
      <c r="BS47" s="778"/>
      <c r="BT47" s="779"/>
      <c r="BU47" s="779"/>
      <c r="BV47" s="779"/>
      <c r="BW47" s="779"/>
      <c r="BX47" s="779"/>
      <c r="BY47" s="779"/>
      <c r="BZ47" s="779"/>
      <c r="CA47" s="779"/>
      <c r="CB47" s="779"/>
      <c r="CC47" s="779"/>
      <c r="CD47" s="779"/>
      <c r="CE47" s="779"/>
      <c r="CF47" s="779"/>
      <c r="CG47" s="780"/>
      <c r="CH47" s="781"/>
      <c r="CI47" s="782"/>
      <c r="CJ47" s="782"/>
      <c r="CK47" s="782"/>
      <c r="CL47" s="783"/>
      <c r="CM47" s="781"/>
      <c r="CN47" s="782"/>
      <c r="CO47" s="782"/>
      <c r="CP47" s="782"/>
      <c r="CQ47" s="783"/>
      <c r="CR47" s="781"/>
      <c r="CS47" s="782"/>
      <c r="CT47" s="782"/>
      <c r="CU47" s="782"/>
      <c r="CV47" s="783"/>
      <c r="CW47" s="781"/>
      <c r="CX47" s="782"/>
      <c r="CY47" s="782"/>
      <c r="CZ47" s="782"/>
      <c r="DA47" s="783"/>
      <c r="DB47" s="781"/>
      <c r="DC47" s="782"/>
      <c r="DD47" s="782"/>
      <c r="DE47" s="782"/>
      <c r="DF47" s="783"/>
      <c r="DG47" s="781"/>
      <c r="DH47" s="782"/>
      <c r="DI47" s="782"/>
      <c r="DJ47" s="782"/>
      <c r="DK47" s="783"/>
      <c r="DL47" s="781"/>
      <c r="DM47" s="782"/>
      <c r="DN47" s="782"/>
      <c r="DO47" s="782"/>
      <c r="DP47" s="783"/>
      <c r="DQ47" s="781"/>
      <c r="DR47" s="782"/>
      <c r="DS47" s="782"/>
      <c r="DT47" s="782"/>
      <c r="DU47" s="783"/>
      <c r="DV47" s="778"/>
      <c r="DW47" s="779"/>
      <c r="DX47" s="779"/>
      <c r="DY47" s="779"/>
      <c r="DZ47" s="784"/>
      <c r="EA47" s="211"/>
    </row>
    <row r="48" spans="1:131" ht="26.25" customHeight="1" x14ac:dyDescent="0.15">
      <c r="A48" s="219">
        <v>21</v>
      </c>
      <c r="B48" s="785"/>
      <c r="C48" s="786"/>
      <c r="D48" s="786"/>
      <c r="E48" s="786"/>
      <c r="F48" s="786"/>
      <c r="G48" s="786"/>
      <c r="H48" s="786"/>
      <c r="I48" s="786"/>
      <c r="J48" s="786"/>
      <c r="K48" s="786"/>
      <c r="L48" s="786"/>
      <c r="M48" s="786"/>
      <c r="N48" s="786"/>
      <c r="O48" s="786"/>
      <c r="P48" s="787"/>
      <c r="Q48" s="788"/>
      <c r="R48" s="789"/>
      <c r="S48" s="789"/>
      <c r="T48" s="789"/>
      <c r="U48" s="789"/>
      <c r="V48" s="789"/>
      <c r="W48" s="789"/>
      <c r="X48" s="789"/>
      <c r="Y48" s="789"/>
      <c r="Z48" s="789"/>
      <c r="AA48" s="789"/>
      <c r="AB48" s="789"/>
      <c r="AC48" s="789"/>
      <c r="AD48" s="789"/>
      <c r="AE48" s="790"/>
      <c r="AF48" s="791"/>
      <c r="AG48" s="792"/>
      <c r="AH48" s="792"/>
      <c r="AI48" s="792"/>
      <c r="AJ48" s="793"/>
      <c r="AK48" s="839"/>
      <c r="AL48" s="835"/>
      <c r="AM48" s="835"/>
      <c r="AN48" s="835"/>
      <c r="AO48" s="835"/>
      <c r="AP48" s="835"/>
      <c r="AQ48" s="835"/>
      <c r="AR48" s="835"/>
      <c r="AS48" s="835"/>
      <c r="AT48" s="835"/>
      <c r="AU48" s="835"/>
      <c r="AV48" s="835"/>
      <c r="AW48" s="835"/>
      <c r="AX48" s="835"/>
      <c r="AY48" s="835"/>
      <c r="AZ48" s="836"/>
      <c r="BA48" s="836"/>
      <c r="BB48" s="836"/>
      <c r="BC48" s="836"/>
      <c r="BD48" s="836"/>
      <c r="BE48" s="837"/>
      <c r="BF48" s="837"/>
      <c r="BG48" s="837"/>
      <c r="BH48" s="837"/>
      <c r="BI48" s="838"/>
      <c r="BJ48" s="213"/>
      <c r="BK48" s="213"/>
      <c r="BL48" s="213"/>
      <c r="BM48" s="213"/>
      <c r="BN48" s="213"/>
      <c r="BO48" s="222"/>
      <c r="BP48" s="222"/>
      <c r="BQ48" s="219">
        <v>42</v>
      </c>
      <c r="BR48" s="220"/>
      <c r="BS48" s="778"/>
      <c r="BT48" s="779"/>
      <c r="BU48" s="779"/>
      <c r="BV48" s="779"/>
      <c r="BW48" s="779"/>
      <c r="BX48" s="779"/>
      <c r="BY48" s="779"/>
      <c r="BZ48" s="779"/>
      <c r="CA48" s="779"/>
      <c r="CB48" s="779"/>
      <c r="CC48" s="779"/>
      <c r="CD48" s="779"/>
      <c r="CE48" s="779"/>
      <c r="CF48" s="779"/>
      <c r="CG48" s="780"/>
      <c r="CH48" s="781"/>
      <c r="CI48" s="782"/>
      <c r="CJ48" s="782"/>
      <c r="CK48" s="782"/>
      <c r="CL48" s="783"/>
      <c r="CM48" s="781"/>
      <c r="CN48" s="782"/>
      <c r="CO48" s="782"/>
      <c r="CP48" s="782"/>
      <c r="CQ48" s="783"/>
      <c r="CR48" s="781"/>
      <c r="CS48" s="782"/>
      <c r="CT48" s="782"/>
      <c r="CU48" s="782"/>
      <c r="CV48" s="783"/>
      <c r="CW48" s="781"/>
      <c r="CX48" s="782"/>
      <c r="CY48" s="782"/>
      <c r="CZ48" s="782"/>
      <c r="DA48" s="783"/>
      <c r="DB48" s="781"/>
      <c r="DC48" s="782"/>
      <c r="DD48" s="782"/>
      <c r="DE48" s="782"/>
      <c r="DF48" s="783"/>
      <c r="DG48" s="781"/>
      <c r="DH48" s="782"/>
      <c r="DI48" s="782"/>
      <c r="DJ48" s="782"/>
      <c r="DK48" s="783"/>
      <c r="DL48" s="781"/>
      <c r="DM48" s="782"/>
      <c r="DN48" s="782"/>
      <c r="DO48" s="782"/>
      <c r="DP48" s="783"/>
      <c r="DQ48" s="781"/>
      <c r="DR48" s="782"/>
      <c r="DS48" s="782"/>
      <c r="DT48" s="782"/>
      <c r="DU48" s="783"/>
      <c r="DV48" s="778"/>
      <c r="DW48" s="779"/>
      <c r="DX48" s="779"/>
      <c r="DY48" s="779"/>
      <c r="DZ48" s="784"/>
      <c r="EA48" s="211"/>
    </row>
    <row r="49" spans="1:131" ht="26.25" customHeight="1" x14ac:dyDescent="0.15">
      <c r="A49" s="219">
        <v>22</v>
      </c>
      <c r="B49" s="785"/>
      <c r="C49" s="786"/>
      <c r="D49" s="786"/>
      <c r="E49" s="786"/>
      <c r="F49" s="786"/>
      <c r="G49" s="786"/>
      <c r="H49" s="786"/>
      <c r="I49" s="786"/>
      <c r="J49" s="786"/>
      <c r="K49" s="786"/>
      <c r="L49" s="786"/>
      <c r="M49" s="786"/>
      <c r="N49" s="786"/>
      <c r="O49" s="786"/>
      <c r="P49" s="787"/>
      <c r="Q49" s="788"/>
      <c r="R49" s="789"/>
      <c r="S49" s="789"/>
      <c r="T49" s="789"/>
      <c r="U49" s="789"/>
      <c r="V49" s="789"/>
      <c r="W49" s="789"/>
      <c r="X49" s="789"/>
      <c r="Y49" s="789"/>
      <c r="Z49" s="789"/>
      <c r="AA49" s="789"/>
      <c r="AB49" s="789"/>
      <c r="AC49" s="789"/>
      <c r="AD49" s="789"/>
      <c r="AE49" s="790"/>
      <c r="AF49" s="791"/>
      <c r="AG49" s="792"/>
      <c r="AH49" s="792"/>
      <c r="AI49" s="792"/>
      <c r="AJ49" s="793"/>
      <c r="AK49" s="839"/>
      <c r="AL49" s="835"/>
      <c r="AM49" s="835"/>
      <c r="AN49" s="835"/>
      <c r="AO49" s="835"/>
      <c r="AP49" s="835"/>
      <c r="AQ49" s="835"/>
      <c r="AR49" s="835"/>
      <c r="AS49" s="835"/>
      <c r="AT49" s="835"/>
      <c r="AU49" s="835"/>
      <c r="AV49" s="835"/>
      <c r="AW49" s="835"/>
      <c r="AX49" s="835"/>
      <c r="AY49" s="835"/>
      <c r="AZ49" s="836"/>
      <c r="BA49" s="836"/>
      <c r="BB49" s="836"/>
      <c r="BC49" s="836"/>
      <c r="BD49" s="836"/>
      <c r="BE49" s="837"/>
      <c r="BF49" s="837"/>
      <c r="BG49" s="837"/>
      <c r="BH49" s="837"/>
      <c r="BI49" s="838"/>
      <c r="BJ49" s="213"/>
      <c r="BK49" s="213"/>
      <c r="BL49" s="213"/>
      <c r="BM49" s="213"/>
      <c r="BN49" s="213"/>
      <c r="BO49" s="222"/>
      <c r="BP49" s="222"/>
      <c r="BQ49" s="219">
        <v>43</v>
      </c>
      <c r="BR49" s="220"/>
      <c r="BS49" s="778"/>
      <c r="BT49" s="779"/>
      <c r="BU49" s="779"/>
      <c r="BV49" s="779"/>
      <c r="BW49" s="779"/>
      <c r="BX49" s="779"/>
      <c r="BY49" s="779"/>
      <c r="BZ49" s="779"/>
      <c r="CA49" s="779"/>
      <c r="CB49" s="779"/>
      <c r="CC49" s="779"/>
      <c r="CD49" s="779"/>
      <c r="CE49" s="779"/>
      <c r="CF49" s="779"/>
      <c r="CG49" s="780"/>
      <c r="CH49" s="781"/>
      <c r="CI49" s="782"/>
      <c r="CJ49" s="782"/>
      <c r="CK49" s="782"/>
      <c r="CL49" s="783"/>
      <c r="CM49" s="781"/>
      <c r="CN49" s="782"/>
      <c r="CO49" s="782"/>
      <c r="CP49" s="782"/>
      <c r="CQ49" s="783"/>
      <c r="CR49" s="781"/>
      <c r="CS49" s="782"/>
      <c r="CT49" s="782"/>
      <c r="CU49" s="782"/>
      <c r="CV49" s="783"/>
      <c r="CW49" s="781"/>
      <c r="CX49" s="782"/>
      <c r="CY49" s="782"/>
      <c r="CZ49" s="782"/>
      <c r="DA49" s="783"/>
      <c r="DB49" s="781"/>
      <c r="DC49" s="782"/>
      <c r="DD49" s="782"/>
      <c r="DE49" s="782"/>
      <c r="DF49" s="783"/>
      <c r="DG49" s="781"/>
      <c r="DH49" s="782"/>
      <c r="DI49" s="782"/>
      <c r="DJ49" s="782"/>
      <c r="DK49" s="783"/>
      <c r="DL49" s="781"/>
      <c r="DM49" s="782"/>
      <c r="DN49" s="782"/>
      <c r="DO49" s="782"/>
      <c r="DP49" s="783"/>
      <c r="DQ49" s="781"/>
      <c r="DR49" s="782"/>
      <c r="DS49" s="782"/>
      <c r="DT49" s="782"/>
      <c r="DU49" s="783"/>
      <c r="DV49" s="778"/>
      <c r="DW49" s="779"/>
      <c r="DX49" s="779"/>
      <c r="DY49" s="779"/>
      <c r="DZ49" s="784"/>
      <c r="EA49" s="211"/>
    </row>
    <row r="50" spans="1:131" ht="26.25" customHeight="1" x14ac:dyDescent="0.15">
      <c r="A50" s="219">
        <v>23</v>
      </c>
      <c r="B50" s="785"/>
      <c r="C50" s="786"/>
      <c r="D50" s="786"/>
      <c r="E50" s="786"/>
      <c r="F50" s="786"/>
      <c r="G50" s="786"/>
      <c r="H50" s="786"/>
      <c r="I50" s="786"/>
      <c r="J50" s="786"/>
      <c r="K50" s="786"/>
      <c r="L50" s="786"/>
      <c r="M50" s="786"/>
      <c r="N50" s="786"/>
      <c r="O50" s="786"/>
      <c r="P50" s="787"/>
      <c r="Q50" s="840"/>
      <c r="R50" s="841"/>
      <c r="S50" s="841"/>
      <c r="T50" s="841"/>
      <c r="U50" s="841"/>
      <c r="V50" s="841"/>
      <c r="W50" s="841"/>
      <c r="X50" s="841"/>
      <c r="Y50" s="841"/>
      <c r="Z50" s="841"/>
      <c r="AA50" s="841"/>
      <c r="AB50" s="841"/>
      <c r="AC50" s="841"/>
      <c r="AD50" s="841"/>
      <c r="AE50" s="842"/>
      <c r="AF50" s="791"/>
      <c r="AG50" s="792"/>
      <c r="AH50" s="792"/>
      <c r="AI50" s="792"/>
      <c r="AJ50" s="793"/>
      <c r="AK50" s="844"/>
      <c r="AL50" s="841"/>
      <c r="AM50" s="841"/>
      <c r="AN50" s="841"/>
      <c r="AO50" s="841"/>
      <c r="AP50" s="841"/>
      <c r="AQ50" s="841"/>
      <c r="AR50" s="841"/>
      <c r="AS50" s="841"/>
      <c r="AT50" s="841"/>
      <c r="AU50" s="841"/>
      <c r="AV50" s="841"/>
      <c r="AW50" s="841"/>
      <c r="AX50" s="841"/>
      <c r="AY50" s="841"/>
      <c r="AZ50" s="843"/>
      <c r="BA50" s="843"/>
      <c r="BB50" s="843"/>
      <c r="BC50" s="843"/>
      <c r="BD50" s="843"/>
      <c r="BE50" s="837"/>
      <c r="BF50" s="837"/>
      <c r="BG50" s="837"/>
      <c r="BH50" s="837"/>
      <c r="BI50" s="838"/>
      <c r="BJ50" s="213"/>
      <c r="BK50" s="213"/>
      <c r="BL50" s="213"/>
      <c r="BM50" s="213"/>
      <c r="BN50" s="213"/>
      <c r="BO50" s="222"/>
      <c r="BP50" s="222"/>
      <c r="BQ50" s="219">
        <v>44</v>
      </c>
      <c r="BR50" s="220"/>
      <c r="BS50" s="778"/>
      <c r="BT50" s="779"/>
      <c r="BU50" s="779"/>
      <c r="BV50" s="779"/>
      <c r="BW50" s="779"/>
      <c r="BX50" s="779"/>
      <c r="BY50" s="779"/>
      <c r="BZ50" s="779"/>
      <c r="CA50" s="779"/>
      <c r="CB50" s="779"/>
      <c r="CC50" s="779"/>
      <c r="CD50" s="779"/>
      <c r="CE50" s="779"/>
      <c r="CF50" s="779"/>
      <c r="CG50" s="780"/>
      <c r="CH50" s="781"/>
      <c r="CI50" s="782"/>
      <c r="CJ50" s="782"/>
      <c r="CK50" s="782"/>
      <c r="CL50" s="783"/>
      <c r="CM50" s="781"/>
      <c r="CN50" s="782"/>
      <c r="CO50" s="782"/>
      <c r="CP50" s="782"/>
      <c r="CQ50" s="783"/>
      <c r="CR50" s="781"/>
      <c r="CS50" s="782"/>
      <c r="CT50" s="782"/>
      <c r="CU50" s="782"/>
      <c r="CV50" s="783"/>
      <c r="CW50" s="781"/>
      <c r="CX50" s="782"/>
      <c r="CY50" s="782"/>
      <c r="CZ50" s="782"/>
      <c r="DA50" s="783"/>
      <c r="DB50" s="781"/>
      <c r="DC50" s="782"/>
      <c r="DD50" s="782"/>
      <c r="DE50" s="782"/>
      <c r="DF50" s="783"/>
      <c r="DG50" s="781"/>
      <c r="DH50" s="782"/>
      <c r="DI50" s="782"/>
      <c r="DJ50" s="782"/>
      <c r="DK50" s="783"/>
      <c r="DL50" s="781"/>
      <c r="DM50" s="782"/>
      <c r="DN50" s="782"/>
      <c r="DO50" s="782"/>
      <c r="DP50" s="783"/>
      <c r="DQ50" s="781"/>
      <c r="DR50" s="782"/>
      <c r="DS50" s="782"/>
      <c r="DT50" s="782"/>
      <c r="DU50" s="783"/>
      <c r="DV50" s="778"/>
      <c r="DW50" s="779"/>
      <c r="DX50" s="779"/>
      <c r="DY50" s="779"/>
      <c r="DZ50" s="784"/>
      <c r="EA50" s="211"/>
    </row>
    <row r="51" spans="1:131" ht="26.25" customHeight="1" x14ac:dyDescent="0.15">
      <c r="A51" s="219">
        <v>24</v>
      </c>
      <c r="B51" s="785"/>
      <c r="C51" s="786"/>
      <c r="D51" s="786"/>
      <c r="E51" s="786"/>
      <c r="F51" s="786"/>
      <c r="G51" s="786"/>
      <c r="H51" s="786"/>
      <c r="I51" s="786"/>
      <c r="J51" s="786"/>
      <c r="K51" s="786"/>
      <c r="L51" s="786"/>
      <c r="M51" s="786"/>
      <c r="N51" s="786"/>
      <c r="O51" s="786"/>
      <c r="P51" s="787"/>
      <c r="Q51" s="840"/>
      <c r="R51" s="841"/>
      <c r="S51" s="841"/>
      <c r="T51" s="841"/>
      <c r="U51" s="841"/>
      <c r="V51" s="841"/>
      <c r="W51" s="841"/>
      <c r="X51" s="841"/>
      <c r="Y51" s="841"/>
      <c r="Z51" s="841"/>
      <c r="AA51" s="841"/>
      <c r="AB51" s="841"/>
      <c r="AC51" s="841"/>
      <c r="AD51" s="841"/>
      <c r="AE51" s="842"/>
      <c r="AF51" s="791"/>
      <c r="AG51" s="792"/>
      <c r="AH51" s="792"/>
      <c r="AI51" s="792"/>
      <c r="AJ51" s="793"/>
      <c r="AK51" s="844"/>
      <c r="AL51" s="841"/>
      <c r="AM51" s="841"/>
      <c r="AN51" s="841"/>
      <c r="AO51" s="841"/>
      <c r="AP51" s="841"/>
      <c r="AQ51" s="841"/>
      <c r="AR51" s="841"/>
      <c r="AS51" s="841"/>
      <c r="AT51" s="841"/>
      <c r="AU51" s="841"/>
      <c r="AV51" s="841"/>
      <c r="AW51" s="841"/>
      <c r="AX51" s="841"/>
      <c r="AY51" s="841"/>
      <c r="AZ51" s="843"/>
      <c r="BA51" s="843"/>
      <c r="BB51" s="843"/>
      <c r="BC51" s="843"/>
      <c r="BD51" s="843"/>
      <c r="BE51" s="837"/>
      <c r="BF51" s="837"/>
      <c r="BG51" s="837"/>
      <c r="BH51" s="837"/>
      <c r="BI51" s="838"/>
      <c r="BJ51" s="213"/>
      <c r="BK51" s="213"/>
      <c r="BL51" s="213"/>
      <c r="BM51" s="213"/>
      <c r="BN51" s="213"/>
      <c r="BO51" s="222"/>
      <c r="BP51" s="222"/>
      <c r="BQ51" s="219">
        <v>45</v>
      </c>
      <c r="BR51" s="220"/>
      <c r="BS51" s="778"/>
      <c r="BT51" s="779"/>
      <c r="BU51" s="779"/>
      <c r="BV51" s="779"/>
      <c r="BW51" s="779"/>
      <c r="BX51" s="779"/>
      <c r="BY51" s="779"/>
      <c r="BZ51" s="779"/>
      <c r="CA51" s="779"/>
      <c r="CB51" s="779"/>
      <c r="CC51" s="779"/>
      <c r="CD51" s="779"/>
      <c r="CE51" s="779"/>
      <c r="CF51" s="779"/>
      <c r="CG51" s="780"/>
      <c r="CH51" s="781"/>
      <c r="CI51" s="782"/>
      <c r="CJ51" s="782"/>
      <c r="CK51" s="782"/>
      <c r="CL51" s="783"/>
      <c r="CM51" s="781"/>
      <c r="CN51" s="782"/>
      <c r="CO51" s="782"/>
      <c r="CP51" s="782"/>
      <c r="CQ51" s="783"/>
      <c r="CR51" s="781"/>
      <c r="CS51" s="782"/>
      <c r="CT51" s="782"/>
      <c r="CU51" s="782"/>
      <c r="CV51" s="783"/>
      <c r="CW51" s="781"/>
      <c r="CX51" s="782"/>
      <c r="CY51" s="782"/>
      <c r="CZ51" s="782"/>
      <c r="DA51" s="783"/>
      <c r="DB51" s="781"/>
      <c r="DC51" s="782"/>
      <c r="DD51" s="782"/>
      <c r="DE51" s="782"/>
      <c r="DF51" s="783"/>
      <c r="DG51" s="781"/>
      <c r="DH51" s="782"/>
      <c r="DI51" s="782"/>
      <c r="DJ51" s="782"/>
      <c r="DK51" s="783"/>
      <c r="DL51" s="781"/>
      <c r="DM51" s="782"/>
      <c r="DN51" s="782"/>
      <c r="DO51" s="782"/>
      <c r="DP51" s="783"/>
      <c r="DQ51" s="781"/>
      <c r="DR51" s="782"/>
      <c r="DS51" s="782"/>
      <c r="DT51" s="782"/>
      <c r="DU51" s="783"/>
      <c r="DV51" s="778"/>
      <c r="DW51" s="779"/>
      <c r="DX51" s="779"/>
      <c r="DY51" s="779"/>
      <c r="DZ51" s="784"/>
      <c r="EA51" s="211"/>
    </row>
    <row r="52" spans="1:131" ht="26.25" customHeight="1" x14ac:dyDescent="0.15">
      <c r="A52" s="219">
        <v>25</v>
      </c>
      <c r="B52" s="785"/>
      <c r="C52" s="786"/>
      <c r="D52" s="786"/>
      <c r="E52" s="786"/>
      <c r="F52" s="786"/>
      <c r="G52" s="786"/>
      <c r="H52" s="786"/>
      <c r="I52" s="786"/>
      <c r="J52" s="786"/>
      <c r="K52" s="786"/>
      <c r="L52" s="786"/>
      <c r="M52" s="786"/>
      <c r="N52" s="786"/>
      <c r="O52" s="786"/>
      <c r="P52" s="787"/>
      <c r="Q52" s="840"/>
      <c r="R52" s="841"/>
      <c r="S52" s="841"/>
      <c r="T52" s="841"/>
      <c r="U52" s="841"/>
      <c r="V52" s="841"/>
      <c r="W52" s="841"/>
      <c r="X52" s="841"/>
      <c r="Y52" s="841"/>
      <c r="Z52" s="841"/>
      <c r="AA52" s="841"/>
      <c r="AB52" s="841"/>
      <c r="AC52" s="841"/>
      <c r="AD52" s="841"/>
      <c r="AE52" s="842"/>
      <c r="AF52" s="791"/>
      <c r="AG52" s="792"/>
      <c r="AH52" s="792"/>
      <c r="AI52" s="792"/>
      <c r="AJ52" s="793"/>
      <c r="AK52" s="844"/>
      <c r="AL52" s="841"/>
      <c r="AM52" s="841"/>
      <c r="AN52" s="841"/>
      <c r="AO52" s="841"/>
      <c r="AP52" s="841"/>
      <c r="AQ52" s="841"/>
      <c r="AR52" s="841"/>
      <c r="AS52" s="841"/>
      <c r="AT52" s="841"/>
      <c r="AU52" s="841"/>
      <c r="AV52" s="841"/>
      <c r="AW52" s="841"/>
      <c r="AX52" s="841"/>
      <c r="AY52" s="841"/>
      <c r="AZ52" s="843"/>
      <c r="BA52" s="843"/>
      <c r="BB52" s="843"/>
      <c r="BC52" s="843"/>
      <c r="BD52" s="843"/>
      <c r="BE52" s="837"/>
      <c r="BF52" s="837"/>
      <c r="BG52" s="837"/>
      <c r="BH52" s="837"/>
      <c r="BI52" s="838"/>
      <c r="BJ52" s="213"/>
      <c r="BK52" s="213"/>
      <c r="BL52" s="213"/>
      <c r="BM52" s="213"/>
      <c r="BN52" s="213"/>
      <c r="BO52" s="222"/>
      <c r="BP52" s="222"/>
      <c r="BQ52" s="219">
        <v>46</v>
      </c>
      <c r="BR52" s="220"/>
      <c r="BS52" s="778"/>
      <c r="BT52" s="779"/>
      <c r="BU52" s="779"/>
      <c r="BV52" s="779"/>
      <c r="BW52" s="779"/>
      <c r="BX52" s="779"/>
      <c r="BY52" s="779"/>
      <c r="BZ52" s="779"/>
      <c r="CA52" s="779"/>
      <c r="CB52" s="779"/>
      <c r="CC52" s="779"/>
      <c r="CD52" s="779"/>
      <c r="CE52" s="779"/>
      <c r="CF52" s="779"/>
      <c r="CG52" s="780"/>
      <c r="CH52" s="781"/>
      <c r="CI52" s="782"/>
      <c r="CJ52" s="782"/>
      <c r="CK52" s="782"/>
      <c r="CL52" s="783"/>
      <c r="CM52" s="781"/>
      <c r="CN52" s="782"/>
      <c r="CO52" s="782"/>
      <c r="CP52" s="782"/>
      <c r="CQ52" s="783"/>
      <c r="CR52" s="781"/>
      <c r="CS52" s="782"/>
      <c r="CT52" s="782"/>
      <c r="CU52" s="782"/>
      <c r="CV52" s="783"/>
      <c r="CW52" s="781"/>
      <c r="CX52" s="782"/>
      <c r="CY52" s="782"/>
      <c r="CZ52" s="782"/>
      <c r="DA52" s="783"/>
      <c r="DB52" s="781"/>
      <c r="DC52" s="782"/>
      <c r="DD52" s="782"/>
      <c r="DE52" s="782"/>
      <c r="DF52" s="783"/>
      <c r="DG52" s="781"/>
      <c r="DH52" s="782"/>
      <c r="DI52" s="782"/>
      <c r="DJ52" s="782"/>
      <c r="DK52" s="783"/>
      <c r="DL52" s="781"/>
      <c r="DM52" s="782"/>
      <c r="DN52" s="782"/>
      <c r="DO52" s="782"/>
      <c r="DP52" s="783"/>
      <c r="DQ52" s="781"/>
      <c r="DR52" s="782"/>
      <c r="DS52" s="782"/>
      <c r="DT52" s="782"/>
      <c r="DU52" s="783"/>
      <c r="DV52" s="778"/>
      <c r="DW52" s="779"/>
      <c r="DX52" s="779"/>
      <c r="DY52" s="779"/>
      <c r="DZ52" s="784"/>
      <c r="EA52" s="211"/>
    </row>
    <row r="53" spans="1:131" ht="26.25" customHeight="1" x14ac:dyDescent="0.15">
      <c r="A53" s="219">
        <v>26</v>
      </c>
      <c r="B53" s="785"/>
      <c r="C53" s="786"/>
      <c r="D53" s="786"/>
      <c r="E53" s="786"/>
      <c r="F53" s="786"/>
      <c r="G53" s="786"/>
      <c r="H53" s="786"/>
      <c r="I53" s="786"/>
      <c r="J53" s="786"/>
      <c r="K53" s="786"/>
      <c r="L53" s="786"/>
      <c r="M53" s="786"/>
      <c r="N53" s="786"/>
      <c r="O53" s="786"/>
      <c r="P53" s="787"/>
      <c r="Q53" s="840"/>
      <c r="R53" s="841"/>
      <c r="S53" s="841"/>
      <c r="T53" s="841"/>
      <c r="U53" s="841"/>
      <c r="V53" s="841"/>
      <c r="W53" s="841"/>
      <c r="X53" s="841"/>
      <c r="Y53" s="841"/>
      <c r="Z53" s="841"/>
      <c r="AA53" s="841"/>
      <c r="AB53" s="841"/>
      <c r="AC53" s="841"/>
      <c r="AD53" s="841"/>
      <c r="AE53" s="842"/>
      <c r="AF53" s="791"/>
      <c r="AG53" s="792"/>
      <c r="AH53" s="792"/>
      <c r="AI53" s="792"/>
      <c r="AJ53" s="793"/>
      <c r="AK53" s="844"/>
      <c r="AL53" s="841"/>
      <c r="AM53" s="841"/>
      <c r="AN53" s="841"/>
      <c r="AO53" s="841"/>
      <c r="AP53" s="841"/>
      <c r="AQ53" s="841"/>
      <c r="AR53" s="841"/>
      <c r="AS53" s="841"/>
      <c r="AT53" s="841"/>
      <c r="AU53" s="841"/>
      <c r="AV53" s="841"/>
      <c r="AW53" s="841"/>
      <c r="AX53" s="841"/>
      <c r="AY53" s="841"/>
      <c r="AZ53" s="843"/>
      <c r="BA53" s="843"/>
      <c r="BB53" s="843"/>
      <c r="BC53" s="843"/>
      <c r="BD53" s="843"/>
      <c r="BE53" s="837"/>
      <c r="BF53" s="837"/>
      <c r="BG53" s="837"/>
      <c r="BH53" s="837"/>
      <c r="BI53" s="838"/>
      <c r="BJ53" s="213"/>
      <c r="BK53" s="213"/>
      <c r="BL53" s="213"/>
      <c r="BM53" s="213"/>
      <c r="BN53" s="213"/>
      <c r="BO53" s="222"/>
      <c r="BP53" s="222"/>
      <c r="BQ53" s="219">
        <v>47</v>
      </c>
      <c r="BR53" s="220"/>
      <c r="BS53" s="778"/>
      <c r="BT53" s="779"/>
      <c r="BU53" s="779"/>
      <c r="BV53" s="779"/>
      <c r="BW53" s="779"/>
      <c r="BX53" s="779"/>
      <c r="BY53" s="779"/>
      <c r="BZ53" s="779"/>
      <c r="CA53" s="779"/>
      <c r="CB53" s="779"/>
      <c r="CC53" s="779"/>
      <c r="CD53" s="779"/>
      <c r="CE53" s="779"/>
      <c r="CF53" s="779"/>
      <c r="CG53" s="780"/>
      <c r="CH53" s="781"/>
      <c r="CI53" s="782"/>
      <c r="CJ53" s="782"/>
      <c r="CK53" s="782"/>
      <c r="CL53" s="783"/>
      <c r="CM53" s="781"/>
      <c r="CN53" s="782"/>
      <c r="CO53" s="782"/>
      <c r="CP53" s="782"/>
      <c r="CQ53" s="783"/>
      <c r="CR53" s="781"/>
      <c r="CS53" s="782"/>
      <c r="CT53" s="782"/>
      <c r="CU53" s="782"/>
      <c r="CV53" s="783"/>
      <c r="CW53" s="781"/>
      <c r="CX53" s="782"/>
      <c r="CY53" s="782"/>
      <c r="CZ53" s="782"/>
      <c r="DA53" s="783"/>
      <c r="DB53" s="781"/>
      <c r="DC53" s="782"/>
      <c r="DD53" s="782"/>
      <c r="DE53" s="782"/>
      <c r="DF53" s="783"/>
      <c r="DG53" s="781"/>
      <c r="DH53" s="782"/>
      <c r="DI53" s="782"/>
      <c r="DJ53" s="782"/>
      <c r="DK53" s="783"/>
      <c r="DL53" s="781"/>
      <c r="DM53" s="782"/>
      <c r="DN53" s="782"/>
      <c r="DO53" s="782"/>
      <c r="DP53" s="783"/>
      <c r="DQ53" s="781"/>
      <c r="DR53" s="782"/>
      <c r="DS53" s="782"/>
      <c r="DT53" s="782"/>
      <c r="DU53" s="783"/>
      <c r="DV53" s="778"/>
      <c r="DW53" s="779"/>
      <c r="DX53" s="779"/>
      <c r="DY53" s="779"/>
      <c r="DZ53" s="784"/>
      <c r="EA53" s="211"/>
    </row>
    <row r="54" spans="1:131" ht="26.25" customHeight="1" x14ac:dyDescent="0.15">
      <c r="A54" s="219">
        <v>27</v>
      </c>
      <c r="B54" s="785"/>
      <c r="C54" s="786"/>
      <c r="D54" s="786"/>
      <c r="E54" s="786"/>
      <c r="F54" s="786"/>
      <c r="G54" s="786"/>
      <c r="H54" s="786"/>
      <c r="I54" s="786"/>
      <c r="J54" s="786"/>
      <c r="K54" s="786"/>
      <c r="L54" s="786"/>
      <c r="M54" s="786"/>
      <c r="N54" s="786"/>
      <c r="O54" s="786"/>
      <c r="P54" s="787"/>
      <c r="Q54" s="840"/>
      <c r="R54" s="841"/>
      <c r="S54" s="841"/>
      <c r="T54" s="841"/>
      <c r="U54" s="841"/>
      <c r="V54" s="841"/>
      <c r="W54" s="841"/>
      <c r="X54" s="841"/>
      <c r="Y54" s="841"/>
      <c r="Z54" s="841"/>
      <c r="AA54" s="841"/>
      <c r="AB54" s="841"/>
      <c r="AC54" s="841"/>
      <c r="AD54" s="841"/>
      <c r="AE54" s="842"/>
      <c r="AF54" s="791"/>
      <c r="AG54" s="792"/>
      <c r="AH54" s="792"/>
      <c r="AI54" s="792"/>
      <c r="AJ54" s="793"/>
      <c r="AK54" s="844"/>
      <c r="AL54" s="841"/>
      <c r="AM54" s="841"/>
      <c r="AN54" s="841"/>
      <c r="AO54" s="841"/>
      <c r="AP54" s="841"/>
      <c r="AQ54" s="841"/>
      <c r="AR54" s="841"/>
      <c r="AS54" s="841"/>
      <c r="AT54" s="841"/>
      <c r="AU54" s="841"/>
      <c r="AV54" s="841"/>
      <c r="AW54" s="841"/>
      <c r="AX54" s="841"/>
      <c r="AY54" s="841"/>
      <c r="AZ54" s="843"/>
      <c r="BA54" s="843"/>
      <c r="BB54" s="843"/>
      <c r="BC54" s="843"/>
      <c r="BD54" s="843"/>
      <c r="BE54" s="837"/>
      <c r="BF54" s="837"/>
      <c r="BG54" s="837"/>
      <c r="BH54" s="837"/>
      <c r="BI54" s="838"/>
      <c r="BJ54" s="213"/>
      <c r="BK54" s="213"/>
      <c r="BL54" s="213"/>
      <c r="BM54" s="213"/>
      <c r="BN54" s="213"/>
      <c r="BO54" s="222"/>
      <c r="BP54" s="222"/>
      <c r="BQ54" s="219">
        <v>48</v>
      </c>
      <c r="BR54" s="220"/>
      <c r="BS54" s="778"/>
      <c r="BT54" s="779"/>
      <c r="BU54" s="779"/>
      <c r="BV54" s="779"/>
      <c r="BW54" s="779"/>
      <c r="BX54" s="779"/>
      <c r="BY54" s="779"/>
      <c r="BZ54" s="779"/>
      <c r="CA54" s="779"/>
      <c r="CB54" s="779"/>
      <c r="CC54" s="779"/>
      <c r="CD54" s="779"/>
      <c r="CE54" s="779"/>
      <c r="CF54" s="779"/>
      <c r="CG54" s="780"/>
      <c r="CH54" s="781"/>
      <c r="CI54" s="782"/>
      <c r="CJ54" s="782"/>
      <c r="CK54" s="782"/>
      <c r="CL54" s="783"/>
      <c r="CM54" s="781"/>
      <c r="CN54" s="782"/>
      <c r="CO54" s="782"/>
      <c r="CP54" s="782"/>
      <c r="CQ54" s="783"/>
      <c r="CR54" s="781"/>
      <c r="CS54" s="782"/>
      <c r="CT54" s="782"/>
      <c r="CU54" s="782"/>
      <c r="CV54" s="783"/>
      <c r="CW54" s="781"/>
      <c r="CX54" s="782"/>
      <c r="CY54" s="782"/>
      <c r="CZ54" s="782"/>
      <c r="DA54" s="783"/>
      <c r="DB54" s="781"/>
      <c r="DC54" s="782"/>
      <c r="DD54" s="782"/>
      <c r="DE54" s="782"/>
      <c r="DF54" s="783"/>
      <c r="DG54" s="781"/>
      <c r="DH54" s="782"/>
      <c r="DI54" s="782"/>
      <c r="DJ54" s="782"/>
      <c r="DK54" s="783"/>
      <c r="DL54" s="781"/>
      <c r="DM54" s="782"/>
      <c r="DN54" s="782"/>
      <c r="DO54" s="782"/>
      <c r="DP54" s="783"/>
      <c r="DQ54" s="781"/>
      <c r="DR54" s="782"/>
      <c r="DS54" s="782"/>
      <c r="DT54" s="782"/>
      <c r="DU54" s="783"/>
      <c r="DV54" s="778"/>
      <c r="DW54" s="779"/>
      <c r="DX54" s="779"/>
      <c r="DY54" s="779"/>
      <c r="DZ54" s="784"/>
      <c r="EA54" s="211"/>
    </row>
    <row r="55" spans="1:131" ht="26.25" customHeight="1" x14ac:dyDescent="0.15">
      <c r="A55" s="219">
        <v>28</v>
      </c>
      <c r="B55" s="785"/>
      <c r="C55" s="786"/>
      <c r="D55" s="786"/>
      <c r="E55" s="786"/>
      <c r="F55" s="786"/>
      <c r="G55" s="786"/>
      <c r="H55" s="786"/>
      <c r="I55" s="786"/>
      <c r="J55" s="786"/>
      <c r="K55" s="786"/>
      <c r="L55" s="786"/>
      <c r="M55" s="786"/>
      <c r="N55" s="786"/>
      <c r="O55" s="786"/>
      <c r="P55" s="787"/>
      <c r="Q55" s="840"/>
      <c r="R55" s="841"/>
      <c r="S55" s="841"/>
      <c r="T55" s="841"/>
      <c r="U55" s="841"/>
      <c r="V55" s="841"/>
      <c r="W55" s="841"/>
      <c r="X55" s="841"/>
      <c r="Y55" s="841"/>
      <c r="Z55" s="841"/>
      <c r="AA55" s="841"/>
      <c r="AB55" s="841"/>
      <c r="AC55" s="841"/>
      <c r="AD55" s="841"/>
      <c r="AE55" s="842"/>
      <c r="AF55" s="791"/>
      <c r="AG55" s="792"/>
      <c r="AH55" s="792"/>
      <c r="AI55" s="792"/>
      <c r="AJ55" s="793"/>
      <c r="AK55" s="844"/>
      <c r="AL55" s="841"/>
      <c r="AM55" s="841"/>
      <c r="AN55" s="841"/>
      <c r="AO55" s="841"/>
      <c r="AP55" s="841"/>
      <c r="AQ55" s="841"/>
      <c r="AR55" s="841"/>
      <c r="AS55" s="841"/>
      <c r="AT55" s="841"/>
      <c r="AU55" s="841"/>
      <c r="AV55" s="841"/>
      <c r="AW55" s="841"/>
      <c r="AX55" s="841"/>
      <c r="AY55" s="841"/>
      <c r="AZ55" s="843"/>
      <c r="BA55" s="843"/>
      <c r="BB55" s="843"/>
      <c r="BC55" s="843"/>
      <c r="BD55" s="843"/>
      <c r="BE55" s="837"/>
      <c r="BF55" s="837"/>
      <c r="BG55" s="837"/>
      <c r="BH55" s="837"/>
      <c r="BI55" s="838"/>
      <c r="BJ55" s="213"/>
      <c r="BK55" s="213"/>
      <c r="BL55" s="213"/>
      <c r="BM55" s="213"/>
      <c r="BN55" s="213"/>
      <c r="BO55" s="222"/>
      <c r="BP55" s="222"/>
      <c r="BQ55" s="219">
        <v>49</v>
      </c>
      <c r="BR55" s="220"/>
      <c r="BS55" s="778"/>
      <c r="BT55" s="779"/>
      <c r="BU55" s="779"/>
      <c r="BV55" s="779"/>
      <c r="BW55" s="779"/>
      <c r="BX55" s="779"/>
      <c r="BY55" s="779"/>
      <c r="BZ55" s="779"/>
      <c r="CA55" s="779"/>
      <c r="CB55" s="779"/>
      <c r="CC55" s="779"/>
      <c r="CD55" s="779"/>
      <c r="CE55" s="779"/>
      <c r="CF55" s="779"/>
      <c r="CG55" s="780"/>
      <c r="CH55" s="781"/>
      <c r="CI55" s="782"/>
      <c r="CJ55" s="782"/>
      <c r="CK55" s="782"/>
      <c r="CL55" s="783"/>
      <c r="CM55" s="781"/>
      <c r="CN55" s="782"/>
      <c r="CO55" s="782"/>
      <c r="CP55" s="782"/>
      <c r="CQ55" s="783"/>
      <c r="CR55" s="781"/>
      <c r="CS55" s="782"/>
      <c r="CT55" s="782"/>
      <c r="CU55" s="782"/>
      <c r="CV55" s="783"/>
      <c r="CW55" s="781"/>
      <c r="CX55" s="782"/>
      <c r="CY55" s="782"/>
      <c r="CZ55" s="782"/>
      <c r="DA55" s="783"/>
      <c r="DB55" s="781"/>
      <c r="DC55" s="782"/>
      <c r="DD55" s="782"/>
      <c r="DE55" s="782"/>
      <c r="DF55" s="783"/>
      <c r="DG55" s="781"/>
      <c r="DH55" s="782"/>
      <c r="DI55" s="782"/>
      <c r="DJ55" s="782"/>
      <c r="DK55" s="783"/>
      <c r="DL55" s="781"/>
      <c r="DM55" s="782"/>
      <c r="DN55" s="782"/>
      <c r="DO55" s="782"/>
      <c r="DP55" s="783"/>
      <c r="DQ55" s="781"/>
      <c r="DR55" s="782"/>
      <c r="DS55" s="782"/>
      <c r="DT55" s="782"/>
      <c r="DU55" s="783"/>
      <c r="DV55" s="778"/>
      <c r="DW55" s="779"/>
      <c r="DX55" s="779"/>
      <c r="DY55" s="779"/>
      <c r="DZ55" s="784"/>
      <c r="EA55" s="211"/>
    </row>
    <row r="56" spans="1:131" ht="26.25" customHeight="1" x14ac:dyDescent="0.15">
      <c r="A56" s="219">
        <v>29</v>
      </c>
      <c r="B56" s="785"/>
      <c r="C56" s="786"/>
      <c r="D56" s="786"/>
      <c r="E56" s="786"/>
      <c r="F56" s="786"/>
      <c r="G56" s="786"/>
      <c r="H56" s="786"/>
      <c r="I56" s="786"/>
      <c r="J56" s="786"/>
      <c r="K56" s="786"/>
      <c r="L56" s="786"/>
      <c r="M56" s="786"/>
      <c r="N56" s="786"/>
      <c r="O56" s="786"/>
      <c r="P56" s="787"/>
      <c r="Q56" s="840"/>
      <c r="R56" s="841"/>
      <c r="S56" s="841"/>
      <c r="T56" s="841"/>
      <c r="U56" s="841"/>
      <c r="V56" s="841"/>
      <c r="W56" s="841"/>
      <c r="X56" s="841"/>
      <c r="Y56" s="841"/>
      <c r="Z56" s="841"/>
      <c r="AA56" s="841"/>
      <c r="AB56" s="841"/>
      <c r="AC56" s="841"/>
      <c r="AD56" s="841"/>
      <c r="AE56" s="842"/>
      <c r="AF56" s="791"/>
      <c r="AG56" s="792"/>
      <c r="AH56" s="792"/>
      <c r="AI56" s="792"/>
      <c r="AJ56" s="793"/>
      <c r="AK56" s="844"/>
      <c r="AL56" s="841"/>
      <c r="AM56" s="841"/>
      <c r="AN56" s="841"/>
      <c r="AO56" s="841"/>
      <c r="AP56" s="841"/>
      <c r="AQ56" s="841"/>
      <c r="AR56" s="841"/>
      <c r="AS56" s="841"/>
      <c r="AT56" s="841"/>
      <c r="AU56" s="841"/>
      <c r="AV56" s="841"/>
      <c r="AW56" s="841"/>
      <c r="AX56" s="841"/>
      <c r="AY56" s="841"/>
      <c r="AZ56" s="843"/>
      <c r="BA56" s="843"/>
      <c r="BB56" s="843"/>
      <c r="BC56" s="843"/>
      <c r="BD56" s="843"/>
      <c r="BE56" s="837"/>
      <c r="BF56" s="837"/>
      <c r="BG56" s="837"/>
      <c r="BH56" s="837"/>
      <c r="BI56" s="838"/>
      <c r="BJ56" s="213"/>
      <c r="BK56" s="213"/>
      <c r="BL56" s="213"/>
      <c r="BM56" s="213"/>
      <c r="BN56" s="213"/>
      <c r="BO56" s="222"/>
      <c r="BP56" s="222"/>
      <c r="BQ56" s="219">
        <v>50</v>
      </c>
      <c r="BR56" s="220"/>
      <c r="BS56" s="778"/>
      <c r="BT56" s="779"/>
      <c r="BU56" s="779"/>
      <c r="BV56" s="779"/>
      <c r="BW56" s="779"/>
      <c r="BX56" s="779"/>
      <c r="BY56" s="779"/>
      <c r="BZ56" s="779"/>
      <c r="CA56" s="779"/>
      <c r="CB56" s="779"/>
      <c r="CC56" s="779"/>
      <c r="CD56" s="779"/>
      <c r="CE56" s="779"/>
      <c r="CF56" s="779"/>
      <c r="CG56" s="780"/>
      <c r="CH56" s="781"/>
      <c r="CI56" s="782"/>
      <c r="CJ56" s="782"/>
      <c r="CK56" s="782"/>
      <c r="CL56" s="783"/>
      <c r="CM56" s="781"/>
      <c r="CN56" s="782"/>
      <c r="CO56" s="782"/>
      <c r="CP56" s="782"/>
      <c r="CQ56" s="783"/>
      <c r="CR56" s="781"/>
      <c r="CS56" s="782"/>
      <c r="CT56" s="782"/>
      <c r="CU56" s="782"/>
      <c r="CV56" s="783"/>
      <c r="CW56" s="781"/>
      <c r="CX56" s="782"/>
      <c r="CY56" s="782"/>
      <c r="CZ56" s="782"/>
      <c r="DA56" s="783"/>
      <c r="DB56" s="781"/>
      <c r="DC56" s="782"/>
      <c r="DD56" s="782"/>
      <c r="DE56" s="782"/>
      <c r="DF56" s="783"/>
      <c r="DG56" s="781"/>
      <c r="DH56" s="782"/>
      <c r="DI56" s="782"/>
      <c r="DJ56" s="782"/>
      <c r="DK56" s="783"/>
      <c r="DL56" s="781"/>
      <c r="DM56" s="782"/>
      <c r="DN56" s="782"/>
      <c r="DO56" s="782"/>
      <c r="DP56" s="783"/>
      <c r="DQ56" s="781"/>
      <c r="DR56" s="782"/>
      <c r="DS56" s="782"/>
      <c r="DT56" s="782"/>
      <c r="DU56" s="783"/>
      <c r="DV56" s="778"/>
      <c r="DW56" s="779"/>
      <c r="DX56" s="779"/>
      <c r="DY56" s="779"/>
      <c r="DZ56" s="784"/>
      <c r="EA56" s="211"/>
    </row>
    <row r="57" spans="1:131" ht="26.25" customHeight="1" x14ac:dyDescent="0.15">
      <c r="A57" s="219">
        <v>30</v>
      </c>
      <c r="B57" s="785"/>
      <c r="C57" s="786"/>
      <c r="D57" s="786"/>
      <c r="E57" s="786"/>
      <c r="F57" s="786"/>
      <c r="G57" s="786"/>
      <c r="H57" s="786"/>
      <c r="I57" s="786"/>
      <c r="J57" s="786"/>
      <c r="K57" s="786"/>
      <c r="L57" s="786"/>
      <c r="M57" s="786"/>
      <c r="N57" s="786"/>
      <c r="O57" s="786"/>
      <c r="P57" s="787"/>
      <c r="Q57" s="840"/>
      <c r="R57" s="841"/>
      <c r="S57" s="841"/>
      <c r="T57" s="841"/>
      <c r="U57" s="841"/>
      <c r="V57" s="841"/>
      <c r="W57" s="841"/>
      <c r="X57" s="841"/>
      <c r="Y57" s="841"/>
      <c r="Z57" s="841"/>
      <c r="AA57" s="841"/>
      <c r="AB57" s="841"/>
      <c r="AC57" s="841"/>
      <c r="AD57" s="841"/>
      <c r="AE57" s="842"/>
      <c r="AF57" s="791"/>
      <c r="AG57" s="792"/>
      <c r="AH57" s="792"/>
      <c r="AI57" s="792"/>
      <c r="AJ57" s="793"/>
      <c r="AK57" s="844"/>
      <c r="AL57" s="841"/>
      <c r="AM57" s="841"/>
      <c r="AN57" s="841"/>
      <c r="AO57" s="841"/>
      <c r="AP57" s="841"/>
      <c r="AQ57" s="841"/>
      <c r="AR57" s="841"/>
      <c r="AS57" s="841"/>
      <c r="AT57" s="841"/>
      <c r="AU57" s="841"/>
      <c r="AV57" s="841"/>
      <c r="AW57" s="841"/>
      <c r="AX57" s="841"/>
      <c r="AY57" s="841"/>
      <c r="AZ57" s="843"/>
      <c r="BA57" s="843"/>
      <c r="BB57" s="843"/>
      <c r="BC57" s="843"/>
      <c r="BD57" s="843"/>
      <c r="BE57" s="837"/>
      <c r="BF57" s="837"/>
      <c r="BG57" s="837"/>
      <c r="BH57" s="837"/>
      <c r="BI57" s="838"/>
      <c r="BJ57" s="213"/>
      <c r="BK57" s="213"/>
      <c r="BL57" s="213"/>
      <c r="BM57" s="213"/>
      <c r="BN57" s="213"/>
      <c r="BO57" s="222"/>
      <c r="BP57" s="222"/>
      <c r="BQ57" s="219">
        <v>51</v>
      </c>
      <c r="BR57" s="220"/>
      <c r="BS57" s="778"/>
      <c r="BT57" s="779"/>
      <c r="BU57" s="779"/>
      <c r="BV57" s="779"/>
      <c r="BW57" s="779"/>
      <c r="BX57" s="779"/>
      <c r="BY57" s="779"/>
      <c r="BZ57" s="779"/>
      <c r="CA57" s="779"/>
      <c r="CB57" s="779"/>
      <c r="CC57" s="779"/>
      <c r="CD57" s="779"/>
      <c r="CE57" s="779"/>
      <c r="CF57" s="779"/>
      <c r="CG57" s="780"/>
      <c r="CH57" s="781"/>
      <c r="CI57" s="782"/>
      <c r="CJ57" s="782"/>
      <c r="CK57" s="782"/>
      <c r="CL57" s="783"/>
      <c r="CM57" s="781"/>
      <c r="CN57" s="782"/>
      <c r="CO57" s="782"/>
      <c r="CP57" s="782"/>
      <c r="CQ57" s="783"/>
      <c r="CR57" s="781"/>
      <c r="CS57" s="782"/>
      <c r="CT57" s="782"/>
      <c r="CU57" s="782"/>
      <c r="CV57" s="783"/>
      <c r="CW57" s="781"/>
      <c r="CX57" s="782"/>
      <c r="CY57" s="782"/>
      <c r="CZ57" s="782"/>
      <c r="DA57" s="783"/>
      <c r="DB57" s="781"/>
      <c r="DC57" s="782"/>
      <c r="DD57" s="782"/>
      <c r="DE57" s="782"/>
      <c r="DF57" s="783"/>
      <c r="DG57" s="781"/>
      <c r="DH57" s="782"/>
      <c r="DI57" s="782"/>
      <c r="DJ57" s="782"/>
      <c r="DK57" s="783"/>
      <c r="DL57" s="781"/>
      <c r="DM57" s="782"/>
      <c r="DN57" s="782"/>
      <c r="DO57" s="782"/>
      <c r="DP57" s="783"/>
      <c r="DQ57" s="781"/>
      <c r="DR57" s="782"/>
      <c r="DS57" s="782"/>
      <c r="DT57" s="782"/>
      <c r="DU57" s="783"/>
      <c r="DV57" s="778"/>
      <c r="DW57" s="779"/>
      <c r="DX57" s="779"/>
      <c r="DY57" s="779"/>
      <c r="DZ57" s="784"/>
      <c r="EA57" s="211"/>
    </row>
    <row r="58" spans="1:131" ht="26.25" customHeight="1" x14ac:dyDescent="0.15">
      <c r="A58" s="219">
        <v>31</v>
      </c>
      <c r="B58" s="785"/>
      <c r="C58" s="786"/>
      <c r="D58" s="786"/>
      <c r="E58" s="786"/>
      <c r="F58" s="786"/>
      <c r="G58" s="786"/>
      <c r="H58" s="786"/>
      <c r="I58" s="786"/>
      <c r="J58" s="786"/>
      <c r="K58" s="786"/>
      <c r="L58" s="786"/>
      <c r="M58" s="786"/>
      <c r="N58" s="786"/>
      <c r="O58" s="786"/>
      <c r="P58" s="787"/>
      <c r="Q58" s="840"/>
      <c r="R58" s="841"/>
      <c r="S58" s="841"/>
      <c r="T58" s="841"/>
      <c r="U58" s="841"/>
      <c r="V58" s="841"/>
      <c r="W58" s="841"/>
      <c r="X58" s="841"/>
      <c r="Y58" s="841"/>
      <c r="Z58" s="841"/>
      <c r="AA58" s="841"/>
      <c r="AB58" s="841"/>
      <c r="AC58" s="841"/>
      <c r="AD58" s="841"/>
      <c r="AE58" s="842"/>
      <c r="AF58" s="791"/>
      <c r="AG58" s="792"/>
      <c r="AH58" s="792"/>
      <c r="AI58" s="792"/>
      <c r="AJ58" s="793"/>
      <c r="AK58" s="844"/>
      <c r="AL58" s="841"/>
      <c r="AM58" s="841"/>
      <c r="AN58" s="841"/>
      <c r="AO58" s="841"/>
      <c r="AP58" s="841"/>
      <c r="AQ58" s="841"/>
      <c r="AR58" s="841"/>
      <c r="AS58" s="841"/>
      <c r="AT58" s="841"/>
      <c r="AU58" s="841"/>
      <c r="AV58" s="841"/>
      <c r="AW58" s="841"/>
      <c r="AX58" s="841"/>
      <c r="AY58" s="841"/>
      <c r="AZ58" s="843"/>
      <c r="BA58" s="843"/>
      <c r="BB58" s="843"/>
      <c r="BC58" s="843"/>
      <c r="BD58" s="843"/>
      <c r="BE58" s="837"/>
      <c r="BF58" s="837"/>
      <c r="BG58" s="837"/>
      <c r="BH58" s="837"/>
      <c r="BI58" s="838"/>
      <c r="BJ58" s="213"/>
      <c r="BK58" s="213"/>
      <c r="BL58" s="213"/>
      <c r="BM58" s="213"/>
      <c r="BN58" s="213"/>
      <c r="BO58" s="222"/>
      <c r="BP58" s="222"/>
      <c r="BQ58" s="219">
        <v>52</v>
      </c>
      <c r="BR58" s="220"/>
      <c r="BS58" s="778"/>
      <c r="BT58" s="779"/>
      <c r="BU58" s="779"/>
      <c r="BV58" s="779"/>
      <c r="BW58" s="779"/>
      <c r="BX58" s="779"/>
      <c r="BY58" s="779"/>
      <c r="BZ58" s="779"/>
      <c r="CA58" s="779"/>
      <c r="CB58" s="779"/>
      <c r="CC58" s="779"/>
      <c r="CD58" s="779"/>
      <c r="CE58" s="779"/>
      <c r="CF58" s="779"/>
      <c r="CG58" s="780"/>
      <c r="CH58" s="781"/>
      <c r="CI58" s="782"/>
      <c r="CJ58" s="782"/>
      <c r="CK58" s="782"/>
      <c r="CL58" s="783"/>
      <c r="CM58" s="781"/>
      <c r="CN58" s="782"/>
      <c r="CO58" s="782"/>
      <c r="CP58" s="782"/>
      <c r="CQ58" s="783"/>
      <c r="CR58" s="781"/>
      <c r="CS58" s="782"/>
      <c r="CT58" s="782"/>
      <c r="CU58" s="782"/>
      <c r="CV58" s="783"/>
      <c r="CW58" s="781"/>
      <c r="CX58" s="782"/>
      <c r="CY58" s="782"/>
      <c r="CZ58" s="782"/>
      <c r="DA58" s="783"/>
      <c r="DB58" s="781"/>
      <c r="DC58" s="782"/>
      <c r="DD58" s="782"/>
      <c r="DE58" s="782"/>
      <c r="DF58" s="783"/>
      <c r="DG58" s="781"/>
      <c r="DH58" s="782"/>
      <c r="DI58" s="782"/>
      <c r="DJ58" s="782"/>
      <c r="DK58" s="783"/>
      <c r="DL58" s="781"/>
      <c r="DM58" s="782"/>
      <c r="DN58" s="782"/>
      <c r="DO58" s="782"/>
      <c r="DP58" s="783"/>
      <c r="DQ58" s="781"/>
      <c r="DR58" s="782"/>
      <c r="DS58" s="782"/>
      <c r="DT58" s="782"/>
      <c r="DU58" s="783"/>
      <c r="DV58" s="778"/>
      <c r="DW58" s="779"/>
      <c r="DX58" s="779"/>
      <c r="DY58" s="779"/>
      <c r="DZ58" s="784"/>
      <c r="EA58" s="211"/>
    </row>
    <row r="59" spans="1:131" ht="26.25" customHeight="1" x14ac:dyDescent="0.15">
      <c r="A59" s="219">
        <v>32</v>
      </c>
      <c r="B59" s="785"/>
      <c r="C59" s="786"/>
      <c r="D59" s="786"/>
      <c r="E59" s="786"/>
      <c r="F59" s="786"/>
      <c r="G59" s="786"/>
      <c r="H59" s="786"/>
      <c r="I59" s="786"/>
      <c r="J59" s="786"/>
      <c r="K59" s="786"/>
      <c r="L59" s="786"/>
      <c r="M59" s="786"/>
      <c r="N59" s="786"/>
      <c r="O59" s="786"/>
      <c r="P59" s="787"/>
      <c r="Q59" s="840"/>
      <c r="R59" s="841"/>
      <c r="S59" s="841"/>
      <c r="T59" s="841"/>
      <c r="U59" s="841"/>
      <c r="V59" s="841"/>
      <c r="W59" s="841"/>
      <c r="X59" s="841"/>
      <c r="Y59" s="841"/>
      <c r="Z59" s="841"/>
      <c r="AA59" s="841"/>
      <c r="AB59" s="841"/>
      <c r="AC59" s="841"/>
      <c r="AD59" s="841"/>
      <c r="AE59" s="842"/>
      <c r="AF59" s="791"/>
      <c r="AG59" s="792"/>
      <c r="AH59" s="792"/>
      <c r="AI59" s="792"/>
      <c r="AJ59" s="793"/>
      <c r="AK59" s="844"/>
      <c r="AL59" s="841"/>
      <c r="AM59" s="841"/>
      <c r="AN59" s="841"/>
      <c r="AO59" s="841"/>
      <c r="AP59" s="841"/>
      <c r="AQ59" s="841"/>
      <c r="AR59" s="841"/>
      <c r="AS59" s="841"/>
      <c r="AT59" s="841"/>
      <c r="AU59" s="841"/>
      <c r="AV59" s="841"/>
      <c r="AW59" s="841"/>
      <c r="AX59" s="841"/>
      <c r="AY59" s="841"/>
      <c r="AZ59" s="843"/>
      <c r="BA59" s="843"/>
      <c r="BB59" s="843"/>
      <c r="BC59" s="843"/>
      <c r="BD59" s="843"/>
      <c r="BE59" s="837"/>
      <c r="BF59" s="837"/>
      <c r="BG59" s="837"/>
      <c r="BH59" s="837"/>
      <c r="BI59" s="838"/>
      <c r="BJ59" s="213"/>
      <c r="BK59" s="213"/>
      <c r="BL59" s="213"/>
      <c r="BM59" s="213"/>
      <c r="BN59" s="213"/>
      <c r="BO59" s="222"/>
      <c r="BP59" s="222"/>
      <c r="BQ59" s="219">
        <v>53</v>
      </c>
      <c r="BR59" s="220"/>
      <c r="BS59" s="778"/>
      <c r="BT59" s="779"/>
      <c r="BU59" s="779"/>
      <c r="BV59" s="779"/>
      <c r="BW59" s="779"/>
      <c r="BX59" s="779"/>
      <c r="BY59" s="779"/>
      <c r="BZ59" s="779"/>
      <c r="CA59" s="779"/>
      <c r="CB59" s="779"/>
      <c r="CC59" s="779"/>
      <c r="CD59" s="779"/>
      <c r="CE59" s="779"/>
      <c r="CF59" s="779"/>
      <c r="CG59" s="780"/>
      <c r="CH59" s="781"/>
      <c r="CI59" s="782"/>
      <c r="CJ59" s="782"/>
      <c r="CK59" s="782"/>
      <c r="CL59" s="783"/>
      <c r="CM59" s="781"/>
      <c r="CN59" s="782"/>
      <c r="CO59" s="782"/>
      <c r="CP59" s="782"/>
      <c r="CQ59" s="783"/>
      <c r="CR59" s="781"/>
      <c r="CS59" s="782"/>
      <c r="CT59" s="782"/>
      <c r="CU59" s="782"/>
      <c r="CV59" s="783"/>
      <c r="CW59" s="781"/>
      <c r="CX59" s="782"/>
      <c r="CY59" s="782"/>
      <c r="CZ59" s="782"/>
      <c r="DA59" s="783"/>
      <c r="DB59" s="781"/>
      <c r="DC59" s="782"/>
      <c r="DD59" s="782"/>
      <c r="DE59" s="782"/>
      <c r="DF59" s="783"/>
      <c r="DG59" s="781"/>
      <c r="DH59" s="782"/>
      <c r="DI59" s="782"/>
      <c r="DJ59" s="782"/>
      <c r="DK59" s="783"/>
      <c r="DL59" s="781"/>
      <c r="DM59" s="782"/>
      <c r="DN59" s="782"/>
      <c r="DO59" s="782"/>
      <c r="DP59" s="783"/>
      <c r="DQ59" s="781"/>
      <c r="DR59" s="782"/>
      <c r="DS59" s="782"/>
      <c r="DT59" s="782"/>
      <c r="DU59" s="783"/>
      <c r="DV59" s="778"/>
      <c r="DW59" s="779"/>
      <c r="DX59" s="779"/>
      <c r="DY59" s="779"/>
      <c r="DZ59" s="784"/>
      <c r="EA59" s="211"/>
    </row>
    <row r="60" spans="1:131" ht="26.25" customHeight="1" x14ac:dyDescent="0.15">
      <c r="A60" s="219">
        <v>33</v>
      </c>
      <c r="B60" s="785"/>
      <c r="C60" s="786"/>
      <c r="D60" s="786"/>
      <c r="E60" s="786"/>
      <c r="F60" s="786"/>
      <c r="G60" s="786"/>
      <c r="H60" s="786"/>
      <c r="I60" s="786"/>
      <c r="J60" s="786"/>
      <c r="K60" s="786"/>
      <c r="L60" s="786"/>
      <c r="M60" s="786"/>
      <c r="N60" s="786"/>
      <c r="O60" s="786"/>
      <c r="P60" s="787"/>
      <c r="Q60" s="840"/>
      <c r="R60" s="841"/>
      <c r="S60" s="841"/>
      <c r="T60" s="841"/>
      <c r="U60" s="841"/>
      <c r="V60" s="841"/>
      <c r="W60" s="841"/>
      <c r="X60" s="841"/>
      <c r="Y60" s="841"/>
      <c r="Z60" s="841"/>
      <c r="AA60" s="841"/>
      <c r="AB60" s="841"/>
      <c r="AC60" s="841"/>
      <c r="AD60" s="841"/>
      <c r="AE60" s="842"/>
      <c r="AF60" s="791"/>
      <c r="AG60" s="792"/>
      <c r="AH60" s="792"/>
      <c r="AI60" s="792"/>
      <c r="AJ60" s="793"/>
      <c r="AK60" s="844"/>
      <c r="AL60" s="841"/>
      <c r="AM60" s="841"/>
      <c r="AN60" s="841"/>
      <c r="AO60" s="841"/>
      <c r="AP60" s="841"/>
      <c r="AQ60" s="841"/>
      <c r="AR60" s="841"/>
      <c r="AS60" s="841"/>
      <c r="AT60" s="841"/>
      <c r="AU60" s="841"/>
      <c r="AV60" s="841"/>
      <c r="AW60" s="841"/>
      <c r="AX60" s="841"/>
      <c r="AY60" s="841"/>
      <c r="AZ60" s="843"/>
      <c r="BA60" s="843"/>
      <c r="BB60" s="843"/>
      <c r="BC60" s="843"/>
      <c r="BD60" s="843"/>
      <c r="BE60" s="837"/>
      <c r="BF60" s="837"/>
      <c r="BG60" s="837"/>
      <c r="BH60" s="837"/>
      <c r="BI60" s="838"/>
      <c r="BJ60" s="213"/>
      <c r="BK60" s="213"/>
      <c r="BL60" s="213"/>
      <c r="BM60" s="213"/>
      <c r="BN60" s="213"/>
      <c r="BO60" s="222"/>
      <c r="BP60" s="222"/>
      <c r="BQ60" s="219">
        <v>54</v>
      </c>
      <c r="BR60" s="220"/>
      <c r="BS60" s="778"/>
      <c r="BT60" s="779"/>
      <c r="BU60" s="779"/>
      <c r="BV60" s="779"/>
      <c r="BW60" s="779"/>
      <c r="BX60" s="779"/>
      <c r="BY60" s="779"/>
      <c r="BZ60" s="779"/>
      <c r="CA60" s="779"/>
      <c r="CB60" s="779"/>
      <c r="CC60" s="779"/>
      <c r="CD60" s="779"/>
      <c r="CE60" s="779"/>
      <c r="CF60" s="779"/>
      <c r="CG60" s="780"/>
      <c r="CH60" s="781"/>
      <c r="CI60" s="782"/>
      <c r="CJ60" s="782"/>
      <c r="CK60" s="782"/>
      <c r="CL60" s="783"/>
      <c r="CM60" s="781"/>
      <c r="CN60" s="782"/>
      <c r="CO60" s="782"/>
      <c r="CP60" s="782"/>
      <c r="CQ60" s="783"/>
      <c r="CR60" s="781"/>
      <c r="CS60" s="782"/>
      <c r="CT60" s="782"/>
      <c r="CU60" s="782"/>
      <c r="CV60" s="783"/>
      <c r="CW60" s="781"/>
      <c r="CX60" s="782"/>
      <c r="CY60" s="782"/>
      <c r="CZ60" s="782"/>
      <c r="DA60" s="783"/>
      <c r="DB60" s="781"/>
      <c r="DC60" s="782"/>
      <c r="DD60" s="782"/>
      <c r="DE60" s="782"/>
      <c r="DF60" s="783"/>
      <c r="DG60" s="781"/>
      <c r="DH60" s="782"/>
      <c r="DI60" s="782"/>
      <c r="DJ60" s="782"/>
      <c r="DK60" s="783"/>
      <c r="DL60" s="781"/>
      <c r="DM60" s="782"/>
      <c r="DN60" s="782"/>
      <c r="DO60" s="782"/>
      <c r="DP60" s="783"/>
      <c r="DQ60" s="781"/>
      <c r="DR60" s="782"/>
      <c r="DS60" s="782"/>
      <c r="DT60" s="782"/>
      <c r="DU60" s="783"/>
      <c r="DV60" s="778"/>
      <c r="DW60" s="779"/>
      <c r="DX60" s="779"/>
      <c r="DY60" s="779"/>
      <c r="DZ60" s="784"/>
      <c r="EA60" s="211"/>
    </row>
    <row r="61" spans="1:131" ht="26.25" customHeight="1" thickBot="1" x14ac:dyDescent="0.2">
      <c r="A61" s="219">
        <v>34</v>
      </c>
      <c r="B61" s="785"/>
      <c r="C61" s="786"/>
      <c r="D61" s="786"/>
      <c r="E61" s="786"/>
      <c r="F61" s="786"/>
      <c r="G61" s="786"/>
      <c r="H61" s="786"/>
      <c r="I61" s="786"/>
      <c r="J61" s="786"/>
      <c r="K61" s="786"/>
      <c r="L61" s="786"/>
      <c r="M61" s="786"/>
      <c r="N61" s="786"/>
      <c r="O61" s="786"/>
      <c r="P61" s="787"/>
      <c r="Q61" s="840"/>
      <c r="R61" s="841"/>
      <c r="S61" s="841"/>
      <c r="T61" s="841"/>
      <c r="U61" s="841"/>
      <c r="V61" s="841"/>
      <c r="W61" s="841"/>
      <c r="X61" s="841"/>
      <c r="Y61" s="841"/>
      <c r="Z61" s="841"/>
      <c r="AA61" s="841"/>
      <c r="AB61" s="841"/>
      <c r="AC61" s="841"/>
      <c r="AD61" s="841"/>
      <c r="AE61" s="842"/>
      <c r="AF61" s="791"/>
      <c r="AG61" s="792"/>
      <c r="AH61" s="792"/>
      <c r="AI61" s="792"/>
      <c r="AJ61" s="793"/>
      <c r="AK61" s="844"/>
      <c r="AL61" s="841"/>
      <c r="AM61" s="841"/>
      <c r="AN61" s="841"/>
      <c r="AO61" s="841"/>
      <c r="AP61" s="841"/>
      <c r="AQ61" s="841"/>
      <c r="AR61" s="841"/>
      <c r="AS61" s="841"/>
      <c r="AT61" s="841"/>
      <c r="AU61" s="841"/>
      <c r="AV61" s="841"/>
      <c r="AW61" s="841"/>
      <c r="AX61" s="841"/>
      <c r="AY61" s="841"/>
      <c r="AZ61" s="843"/>
      <c r="BA61" s="843"/>
      <c r="BB61" s="843"/>
      <c r="BC61" s="843"/>
      <c r="BD61" s="843"/>
      <c r="BE61" s="837"/>
      <c r="BF61" s="837"/>
      <c r="BG61" s="837"/>
      <c r="BH61" s="837"/>
      <c r="BI61" s="838"/>
      <c r="BJ61" s="213"/>
      <c r="BK61" s="213"/>
      <c r="BL61" s="213"/>
      <c r="BM61" s="213"/>
      <c r="BN61" s="213"/>
      <c r="BO61" s="222"/>
      <c r="BP61" s="222"/>
      <c r="BQ61" s="219">
        <v>55</v>
      </c>
      <c r="BR61" s="220"/>
      <c r="BS61" s="778"/>
      <c r="BT61" s="779"/>
      <c r="BU61" s="779"/>
      <c r="BV61" s="779"/>
      <c r="BW61" s="779"/>
      <c r="BX61" s="779"/>
      <c r="BY61" s="779"/>
      <c r="BZ61" s="779"/>
      <c r="CA61" s="779"/>
      <c r="CB61" s="779"/>
      <c r="CC61" s="779"/>
      <c r="CD61" s="779"/>
      <c r="CE61" s="779"/>
      <c r="CF61" s="779"/>
      <c r="CG61" s="780"/>
      <c r="CH61" s="781"/>
      <c r="CI61" s="782"/>
      <c r="CJ61" s="782"/>
      <c r="CK61" s="782"/>
      <c r="CL61" s="783"/>
      <c r="CM61" s="781"/>
      <c r="CN61" s="782"/>
      <c r="CO61" s="782"/>
      <c r="CP61" s="782"/>
      <c r="CQ61" s="783"/>
      <c r="CR61" s="781"/>
      <c r="CS61" s="782"/>
      <c r="CT61" s="782"/>
      <c r="CU61" s="782"/>
      <c r="CV61" s="783"/>
      <c r="CW61" s="781"/>
      <c r="CX61" s="782"/>
      <c r="CY61" s="782"/>
      <c r="CZ61" s="782"/>
      <c r="DA61" s="783"/>
      <c r="DB61" s="781"/>
      <c r="DC61" s="782"/>
      <c r="DD61" s="782"/>
      <c r="DE61" s="782"/>
      <c r="DF61" s="783"/>
      <c r="DG61" s="781"/>
      <c r="DH61" s="782"/>
      <c r="DI61" s="782"/>
      <c r="DJ61" s="782"/>
      <c r="DK61" s="783"/>
      <c r="DL61" s="781"/>
      <c r="DM61" s="782"/>
      <c r="DN61" s="782"/>
      <c r="DO61" s="782"/>
      <c r="DP61" s="783"/>
      <c r="DQ61" s="781"/>
      <c r="DR61" s="782"/>
      <c r="DS61" s="782"/>
      <c r="DT61" s="782"/>
      <c r="DU61" s="783"/>
      <c r="DV61" s="778"/>
      <c r="DW61" s="779"/>
      <c r="DX61" s="779"/>
      <c r="DY61" s="779"/>
      <c r="DZ61" s="784"/>
      <c r="EA61" s="211"/>
    </row>
    <row r="62" spans="1:131" ht="26.25" customHeight="1" x14ac:dyDescent="0.15">
      <c r="A62" s="219">
        <v>35</v>
      </c>
      <c r="B62" s="785"/>
      <c r="C62" s="786"/>
      <c r="D62" s="786"/>
      <c r="E62" s="786"/>
      <c r="F62" s="786"/>
      <c r="G62" s="786"/>
      <c r="H62" s="786"/>
      <c r="I62" s="786"/>
      <c r="J62" s="786"/>
      <c r="K62" s="786"/>
      <c r="L62" s="786"/>
      <c r="M62" s="786"/>
      <c r="N62" s="786"/>
      <c r="O62" s="786"/>
      <c r="P62" s="787"/>
      <c r="Q62" s="840"/>
      <c r="R62" s="841"/>
      <c r="S62" s="841"/>
      <c r="T62" s="841"/>
      <c r="U62" s="841"/>
      <c r="V62" s="841"/>
      <c r="W62" s="841"/>
      <c r="X62" s="841"/>
      <c r="Y62" s="841"/>
      <c r="Z62" s="841"/>
      <c r="AA62" s="841"/>
      <c r="AB62" s="841"/>
      <c r="AC62" s="841"/>
      <c r="AD62" s="841"/>
      <c r="AE62" s="842"/>
      <c r="AF62" s="791"/>
      <c r="AG62" s="792"/>
      <c r="AH62" s="792"/>
      <c r="AI62" s="792"/>
      <c r="AJ62" s="793"/>
      <c r="AK62" s="844"/>
      <c r="AL62" s="841"/>
      <c r="AM62" s="841"/>
      <c r="AN62" s="841"/>
      <c r="AO62" s="841"/>
      <c r="AP62" s="841"/>
      <c r="AQ62" s="841"/>
      <c r="AR62" s="841"/>
      <c r="AS62" s="841"/>
      <c r="AT62" s="841"/>
      <c r="AU62" s="841"/>
      <c r="AV62" s="841"/>
      <c r="AW62" s="841"/>
      <c r="AX62" s="841"/>
      <c r="AY62" s="841"/>
      <c r="AZ62" s="843"/>
      <c r="BA62" s="843"/>
      <c r="BB62" s="843"/>
      <c r="BC62" s="843"/>
      <c r="BD62" s="843"/>
      <c r="BE62" s="837"/>
      <c r="BF62" s="837"/>
      <c r="BG62" s="837"/>
      <c r="BH62" s="837"/>
      <c r="BI62" s="838"/>
      <c r="BJ62" s="852" t="s">
        <v>412</v>
      </c>
      <c r="BK62" s="811"/>
      <c r="BL62" s="811"/>
      <c r="BM62" s="811"/>
      <c r="BN62" s="812"/>
      <c r="BO62" s="222"/>
      <c r="BP62" s="222"/>
      <c r="BQ62" s="219">
        <v>56</v>
      </c>
      <c r="BR62" s="220"/>
      <c r="BS62" s="778"/>
      <c r="BT62" s="779"/>
      <c r="BU62" s="779"/>
      <c r="BV62" s="779"/>
      <c r="BW62" s="779"/>
      <c r="BX62" s="779"/>
      <c r="BY62" s="779"/>
      <c r="BZ62" s="779"/>
      <c r="CA62" s="779"/>
      <c r="CB62" s="779"/>
      <c r="CC62" s="779"/>
      <c r="CD62" s="779"/>
      <c r="CE62" s="779"/>
      <c r="CF62" s="779"/>
      <c r="CG62" s="780"/>
      <c r="CH62" s="781"/>
      <c r="CI62" s="782"/>
      <c r="CJ62" s="782"/>
      <c r="CK62" s="782"/>
      <c r="CL62" s="783"/>
      <c r="CM62" s="781"/>
      <c r="CN62" s="782"/>
      <c r="CO62" s="782"/>
      <c r="CP62" s="782"/>
      <c r="CQ62" s="783"/>
      <c r="CR62" s="781"/>
      <c r="CS62" s="782"/>
      <c r="CT62" s="782"/>
      <c r="CU62" s="782"/>
      <c r="CV62" s="783"/>
      <c r="CW62" s="781"/>
      <c r="CX62" s="782"/>
      <c r="CY62" s="782"/>
      <c r="CZ62" s="782"/>
      <c r="DA62" s="783"/>
      <c r="DB62" s="781"/>
      <c r="DC62" s="782"/>
      <c r="DD62" s="782"/>
      <c r="DE62" s="782"/>
      <c r="DF62" s="783"/>
      <c r="DG62" s="781"/>
      <c r="DH62" s="782"/>
      <c r="DI62" s="782"/>
      <c r="DJ62" s="782"/>
      <c r="DK62" s="783"/>
      <c r="DL62" s="781"/>
      <c r="DM62" s="782"/>
      <c r="DN62" s="782"/>
      <c r="DO62" s="782"/>
      <c r="DP62" s="783"/>
      <c r="DQ62" s="781"/>
      <c r="DR62" s="782"/>
      <c r="DS62" s="782"/>
      <c r="DT62" s="782"/>
      <c r="DU62" s="783"/>
      <c r="DV62" s="778"/>
      <c r="DW62" s="779"/>
      <c r="DX62" s="779"/>
      <c r="DY62" s="779"/>
      <c r="DZ62" s="784"/>
      <c r="EA62" s="211"/>
    </row>
    <row r="63" spans="1:131" ht="26.25" customHeight="1" thickBot="1" x14ac:dyDescent="0.2">
      <c r="A63" s="221" t="s">
        <v>394</v>
      </c>
      <c r="B63" s="794" t="s">
        <v>413</v>
      </c>
      <c r="C63" s="795"/>
      <c r="D63" s="795"/>
      <c r="E63" s="795"/>
      <c r="F63" s="795"/>
      <c r="G63" s="795"/>
      <c r="H63" s="795"/>
      <c r="I63" s="795"/>
      <c r="J63" s="795"/>
      <c r="K63" s="795"/>
      <c r="L63" s="795"/>
      <c r="M63" s="795"/>
      <c r="N63" s="795"/>
      <c r="O63" s="795"/>
      <c r="P63" s="796"/>
      <c r="Q63" s="845"/>
      <c r="R63" s="846"/>
      <c r="S63" s="846"/>
      <c r="T63" s="846"/>
      <c r="U63" s="846"/>
      <c r="V63" s="846"/>
      <c r="W63" s="846"/>
      <c r="X63" s="846"/>
      <c r="Y63" s="846"/>
      <c r="Z63" s="846"/>
      <c r="AA63" s="846"/>
      <c r="AB63" s="846"/>
      <c r="AC63" s="846"/>
      <c r="AD63" s="846"/>
      <c r="AE63" s="847"/>
      <c r="AF63" s="848">
        <v>21</v>
      </c>
      <c r="AG63" s="849"/>
      <c r="AH63" s="849"/>
      <c r="AI63" s="849"/>
      <c r="AJ63" s="850"/>
      <c r="AK63" s="851"/>
      <c r="AL63" s="846"/>
      <c r="AM63" s="846"/>
      <c r="AN63" s="846"/>
      <c r="AO63" s="846"/>
      <c r="AP63" s="849"/>
      <c r="AQ63" s="849"/>
      <c r="AR63" s="849"/>
      <c r="AS63" s="849"/>
      <c r="AT63" s="849"/>
      <c r="AU63" s="849"/>
      <c r="AV63" s="849"/>
      <c r="AW63" s="849"/>
      <c r="AX63" s="849"/>
      <c r="AY63" s="849"/>
      <c r="AZ63" s="853"/>
      <c r="BA63" s="853"/>
      <c r="BB63" s="853"/>
      <c r="BC63" s="853"/>
      <c r="BD63" s="853"/>
      <c r="BE63" s="854"/>
      <c r="BF63" s="854"/>
      <c r="BG63" s="854"/>
      <c r="BH63" s="854"/>
      <c r="BI63" s="855"/>
      <c r="BJ63" s="856" t="s">
        <v>414</v>
      </c>
      <c r="BK63" s="857"/>
      <c r="BL63" s="857"/>
      <c r="BM63" s="857"/>
      <c r="BN63" s="858"/>
      <c r="BO63" s="222"/>
      <c r="BP63" s="222"/>
      <c r="BQ63" s="219">
        <v>57</v>
      </c>
      <c r="BR63" s="220"/>
      <c r="BS63" s="778"/>
      <c r="BT63" s="779"/>
      <c r="BU63" s="779"/>
      <c r="BV63" s="779"/>
      <c r="BW63" s="779"/>
      <c r="BX63" s="779"/>
      <c r="BY63" s="779"/>
      <c r="BZ63" s="779"/>
      <c r="CA63" s="779"/>
      <c r="CB63" s="779"/>
      <c r="CC63" s="779"/>
      <c r="CD63" s="779"/>
      <c r="CE63" s="779"/>
      <c r="CF63" s="779"/>
      <c r="CG63" s="780"/>
      <c r="CH63" s="781"/>
      <c r="CI63" s="782"/>
      <c r="CJ63" s="782"/>
      <c r="CK63" s="782"/>
      <c r="CL63" s="783"/>
      <c r="CM63" s="781"/>
      <c r="CN63" s="782"/>
      <c r="CO63" s="782"/>
      <c r="CP63" s="782"/>
      <c r="CQ63" s="783"/>
      <c r="CR63" s="781"/>
      <c r="CS63" s="782"/>
      <c r="CT63" s="782"/>
      <c r="CU63" s="782"/>
      <c r="CV63" s="783"/>
      <c r="CW63" s="781"/>
      <c r="CX63" s="782"/>
      <c r="CY63" s="782"/>
      <c r="CZ63" s="782"/>
      <c r="DA63" s="783"/>
      <c r="DB63" s="781"/>
      <c r="DC63" s="782"/>
      <c r="DD63" s="782"/>
      <c r="DE63" s="782"/>
      <c r="DF63" s="783"/>
      <c r="DG63" s="781"/>
      <c r="DH63" s="782"/>
      <c r="DI63" s="782"/>
      <c r="DJ63" s="782"/>
      <c r="DK63" s="783"/>
      <c r="DL63" s="781"/>
      <c r="DM63" s="782"/>
      <c r="DN63" s="782"/>
      <c r="DO63" s="782"/>
      <c r="DP63" s="783"/>
      <c r="DQ63" s="781"/>
      <c r="DR63" s="782"/>
      <c r="DS63" s="782"/>
      <c r="DT63" s="782"/>
      <c r="DU63" s="783"/>
      <c r="DV63" s="778"/>
      <c r="DW63" s="779"/>
      <c r="DX63" s="779"/>
      <c r="DY63" s="779"/>
      <c r="DZ63" s="784"/>
      <c r="EA63" s="211"/>
    </row>
    <row r="64" spans="1:131" ht="26.25" customHeight="1" x14ac:dyDescent="0.15">
      <c r="A64" s="222"/>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22"/>
      <c r="BQ64" s="219">
        <v>58</v>
      </c>
      <c r="BR64" s="220"/>
      <c r="BS64" s="778"/>
      <c r="BT64" s="779"/>
      <c r="BU64" s="779"/>
      <c r="BV64" s="779"/>
      <c r="BW64" s="779"/>
      <c r="BX64" s="779"/>
      <c r="BY64" s="779"/>
      <c r="BZ64" s="779"/>
      <c r="CA64" s="779"/>
      <c r="CB64" s="779"/>
      <c r="CC64" s="779"/>
      <c r="CD64" s="779"/>
      <c r="CE64" s="779"/>
      <c r="CF64" s="779"/>
      <c r="CG64" s="780"/>
      <c r="CH64" s="781"/>
      <c r="CI64" s="782"/>
      <c r="CJ64" s="782"/>
      <c r="CK64" s="782"/>
      <c r="CL64" s="783"/>
      <c r="CM64" s="781"/>
      <c r="CN64" s="782"/>
      <c r="CO64" s="782"/>
      <c r="CP64" s="782"/>
      <c r="CQ64" s="783"/>
      <c r="CR64" s="781"/>
      <c r="CS64" s="782"/>
      <c r="CT64" s="782"/>
      <c r="CU64" s="782"/>
      <c r="CV64" s="783"/>
      <c r="CW64" s="781"/>
      <c r="CX64" s="782"/>
      <c r="CY64" s="782"/>
      <c r="CZ64" s="782"/>
      <c r="DA64" s="783"/>
      <c r="DB64" s="781"/>
      <c r="DC64" s="782"/>
      <c r="DD64" s="782"/>
      <c r="DE64" s="782"/>
      <c r="DF64" s="783"/>
      <c r="DG64" s="781"/>
      <c r="DH64" s="782"/>
      <c r="DI64" s="782"/>
      <c r="DJ64" s="782"/>
      <c r="DK64" s="783"/>
      <c r="DL64" s="781"/>
      <c r="DM64" s="782"/>
      <c r="DN64" s="782"/>
      <c r="DO64" s="782"/>
      <c r="DP64" s="783"/>
      <c r="DQ64" s="781"/>
      <c r="DR64" s="782"/>
      <c r="DS64" s="782"/>
      <c r="DT64" s="782"/>
      <c r="DU64" s="783"/>
      <c r="DV64" s="778"/>
      <c r="DW64" s="779"/>
      <c r="DX64" s="779"/>
      <c r="DY64" s="779"/>
      <c r="DZ64" s="784"/>
      <c r="EA64" s="211"/>
    </row>
    <row r="65" spans="1:131" ht="26.25" customHeight="1" thickBot="1" x14ac:dyDescent="0.2">
      <c r="A65" s="213" t="s">
        <v>415</v>
      </c>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22"/>
      <c r="BF65" s="222"/>
      <c r="BG65" s="222"/>
      <c r="BH65" s="222"/>
      <c r="BI65" s="222"/>
      <c r="BJ65" s="222"/>
      <c r="BK65" s="222"/>
      <c r="BL65" s="222"/>
      <c r="BM65" s="222"/>
      <c r="BN65" s="222"/>
      <c r="BO65" s="222"/>
      <c r="BP65" s="222"/>
      <c r="BQ65" s="219">
        <v>59</v>
      </c>
      <c r="BR65" s="220"/>
      <c r="BS65" s="778"/>
      <c r="BT65" s="779"/>
      <c r="BU65" s="779"/>
      <c r="BV65" s="779"/>
      <c r="BW65" s="779"/>
      <c r="BX65" s="779"/>
      <c r="BY65" s="779"/>
      <c r="BZ65" s="779"/>
      <c r="CA65" s="779"/>
      <c r="CB65" s="779"/>
      <c r="CC65" s="779"/>
      <c r="CD65" s="779"/>
      <c r="CE65" s="779"/>
      <c r="CF65" s="779"/>
      <c r="CG65" s="780"/>
      <c r="CH65" s="781"/>
      <c r="CI65" s="782"/>
      <c r="CJ65" s="782"/>
      <c r="CK65" s="782"/>
      <c r="CL65" s="783"/>
      <c r="CM65" s="781"/>
      <c r="CN65" s="782"/>
      <c r="CO65" s="782"/>
      <c r="CP65" s="782"/>
      <c r="CQ65" s="783"/>
      <c r="CR65" s="781"/>
      <c r="CS65" s="782"/>
      <c r="CT65" s="782"/>
      <c r="CU65" s="782"/>
      <c r="CV65" s="783"/>
      <c r="CW65" s="781"/>
      <c r="CX65" s="782"/>
      <c r="CY65" s="782"/>
      <c r="CZ65" s="782"/>
      <c r="DA65" s="783"/>
      <c r="DB65" s="781"/>
      <c r="DC65" s="782"/>
      <c r="DD65" s="782"/>
      <c r="DE65" s="782"/>
      <c r="DF65" s="783"/>
      <c r="DG65" s="781"/>
      <c r="DH65" s="782"/>
      <c r="DI65" s="782"/>
      <c r="DJ65" s="782"/>
      <c r="DK65" s="783"/>
      <c r="DL65" s="781"/>
      <c r="DM65" s="782"/>
      <c r="DN65" s="782"/>
      <c r="DO65" s="782"/>
      <c r="DP65" s="783"/>
      <c r="DQ65" s="781"/>
      <c r="DR65" s="782"/>
      <c r="DS65" s="782"/>
      <c r="DT65" s="782"/>
      <c r="DU65" s="783"/>
      <c r="DV65" s="778"/>
      <c r="DW65" s="779"/>
      <c r="DX65" s="779"/>
      <c r="DY65" s="779"/>
      <c r="DZ65" s="784"/>
      <c r="EA65" s="211"/>
    </row>
    <row r="66" spans="1:131" ht="26.25" customHeight="1" x14ac:dyDescent="0.15">
      <c r="A66" s="732" t="s">
        <v>416</v>
      </c>
      <c r="B66" s="733"/>
      <c r="C66" s="733"/>
      <c r="D66" s="733"/>
      <c r="E66" s="733"/>
      <c r="F66" s="733"/>
      <c r="G66" s="733"/>
      <c r="H66" s="733"/>
      <c r="I66" s="733"/>
      <c r="J66" s="733"/>
      <c r="K66" s="733"/>
      <c r="L66" s="733"/>
      <c r="M66" s="733"/>
      <c r="N66" s="733"/>
      <c r="O66" s="733"/>
      <c r="P66" s="734"/>
      <c r="Q66" s="738" t="s">
        <v>417</v>
      </c>
      <c r="R66" s="739"/>
      <c r="S66" s="739"/>
      <c r="T66" s="739"/>
      <c r="U66" s="740"/>
      <c r="V66" s="738" t="s">
        <v>399</v>
      </c>
      <c r="W66" s="739"/>
      <c r="X66" s="739"/>
      <c r="Y66" s="739"/>
      <c r="Z66" s="740"/>
      <c r="AA66" s="738" t="s">
        <v>418</v>
      </c>
      <c r="AB66" s="739"/>
      <c r="AC66" s="739"/>
      <c r="AD66" s="739"/>
      <c r="AE66" s="740"/>
      <c r="AF66" s="859" t="s">
        <v>401</v>
      </c>
      <c r="AG66" s="820"/>
      <c r="AH66" s="820"/>
      <c r="AI66" s="820"/>
      <c r="AJ66" s="860"/>
      <c r="AK66" s="738" t="s">
        <v>419</v>
      </c>
      <c r="AL66" s="733"/>
      <c r="AM66" s="733"/>
      <c r="AN66" s="733"/>
      <c r="AO66" s="734"/>
      <c r="AP66" s="738" t="s">
        <v>403</v>
      </c>
      <c r="AQ66" s="739"/>
      <c r="AR66" s="739"/>
      <c r="AS66" s="739"/>
      <c r="AT66" s="740"/>
      <c r="AU66" s="738" t="s">
        <v>420</v>
      </c>
      <c r="AV66" s="739"/>
      <c r="AW66" s="739"/>
      <c r="AX66" s="739"/>
      <c r="AY66" s="740"/>
      <c r="AZ66" s="738" t="s">
        <v>382</v>
      </c>
      <c r="BA66" s="739"/>
      <c r="BB66" s="739"/>
      <c r="BC66" s="739"/>
      <c r="BD66" s="745"/>
      <c r="BE66" s="222"/>
      <c r="BF66" s="222"/>
      <c r="BG66" s="222"/>
      <c r="BH66" s="222"/>
      <c r="BI66" s="222"/>
      <c r="BJ66" s="222"/>
      <c r="BK66" s="222"/>
      <c r="BL66" s="222"/>
      <c r="BM66" s="222"/>
      <c r="BN66" s="222"/>
      <c r="BO66" s="222"/>
      <c r="BP66" s="222"/>
      <c r="BQ66" s="219">
        <v>60</v>
      </c>
      <c r="BR66" s="224"/>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11"/>
    </row>
    <row r="67" spans="1:131" ht="26.25" customHeight="1" thickBot="1" x14ac:dyDescent="0.2">
      <c r="A67" s="735"/>
      <c r="B67" s="736"/>
      <c r="C67" s="736"/>
      <c r="D67" s="736"/>
      <c r="E67" s="736"/>
      <c r="F67" s="736"/>
      <c r="G67" s="736"/>
      <c r="H67" s="736"/>
      <c r="I67" s="736"/>
      <c r="J67" s="736"/>
      <c r="K67" s="736"/>
      <c r="L67" s="736"/>
      <c r="M67" s="736"/>
      <c r="N67" s="736"/>
      <c r="O67" s="736"/>
      <c r="P67" s="737"/>
      <c r="Q67" s="741"/>
      <c r="R67" s="742"/>
      <c r="S67" s="742"/>
      <c r="T67" s="742"/>
      <c r="U67" s="743"/>
      <c r="V67" s="741"/>
      <c r="W67" s="742"/>
      <c r="X67" s="742"/>
      <c r="Y67" s="742"/>
      <c r="Z67" s="743"/>
      <c r="AA67" s="741"/>
      <c r="AB67" s="742"/>
      <c r="AC67" s="742"/>
      <c r="AD67" s="742"/>
      <c r="AE67" s="743"/>
      <c r="AF67" s="861"/>
      <c r="AG67" s="823"/>
      <c r="AH67" s="823"/>
      <c r="AI67" s="823"/>
      <c r="AJ67" s="862"/>
      <c r="AK67" s="863"/>
      <c r="AL67" s="736"/>
      <c r="AM67" s="736"/>
      <c r="AN67" s="736"/>
      <c r="AO67" s="737"/>
      <c r="AP67" s="741"/>
      <c r="AQ67" s="742"/>
      <c r="AR67" s="742"/>
      <c r="AS67" s="742"/>
      <c r="AT67" s="743"/>
      <c r="AU67" s="741"/>
      <c r="AV67" s="742"/>
      <c r="AW67" s="742"/>
      <c r="AX67" s="742"/>
      <c r="AY67" s="743"/>
      <c r="AZ67" s="741"/>
      <c r="BA67" s="742"/>
      <c r="BB67" s="742"/>
      <c r="BC67" s="742"/>
      <c r="BD67" s="747"/>
      <c r="BE67" s="222"/>
      <c r="BF67" s="222"/>
      <c r="BG67" s="222"/>
      <c r="BH67" s="222"/>
      <c r="BI67" s="222"/>
      <c r="BJ67" s="222"/>
      <c r="BK67" s="222"/>
      <c r="BL67" s="222"/>
      <c r="BM67" s="222"/>
      <c r="BN67" s="222"/>
      <c r="BO67" s="222"/>
      <c r="BP67" s="222"/>
      <c r="BQ67" s="219">
        <v>61</v>
      </c>
      <c r="BR67" s="224"/>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11"/>
    </row>
    <row r="68" spans="1:131" ht="26.25" customHeight="1" thickTop="1" x14ac:dyDescent="0.15">
      <c r="A68" s="217">
        <v>1</v>
      </c>
      <c r="B68" s="874" t="s">
        <v>585</v>
      </c>
      <c r="C68" s="875"/>
      <c r="D68" s="875"/>
      <c r="E68" s="875"/>
      <c r="F68" s="875"/>
      <c r="G68" s="875"/>
      <c r="H68" s="875"/>
      <c r="I68" s="875"/>
      <c r="J68" s="875"/>
      <c r="K68" s="875"/>
      <c r="L68" s="875"/>
      <c r="M68" s="875"/>
      <c r="N68" s="875"/>
      <c r="O68" s="875"/>
      <c r="P68" s="876"/>
      <c r="Q68" s="877">
        <v>1746</v>
      </c>
      <c r="R68" s="871"/>
      <c r="S68" s="871"/>
      <c r="T68" s="871"/>
      <c r="U68" s="871"/>
      <c r="V68" s="871">
        <v>1649</v>
      </c>
      <c r="W68" s="871"/>
      <c r="X68" s="871"/>
      <c r="Y68" s="871"/>
      <c r="Z68" s="871"/>
      <c r="AA68" s="871">
        <v>97</v>
      </c>
      <c r="AB68" s="871"/>
      <c r="AC68" s="871"/>
      <c r="AD68" s="871"/>
      <c r="AE68" s="871"/>
      <c r="AF68" s="871">
        <v>78</v>
      </c>
      <c r="AG68" s="871"/>
      <c r="AH68" s="871"/>
      <c r="AI68" s="871"/>
      <c r="AJ68" s="871"/>
      <c r="AK68" s="871">
        <v>69</v>
      </c>
      <c r="AL68" s="871"/>
      <c r="AM68" s="871"/>
      <c r="AN68" s="871"/>
      <c r="AO68" s="871"/>
      <c r="AP68" s="871">
        <v>2897</v>
      </c>
      <c r="AQ68" s="871"/>
      <c r="AR68" s="871"/>
      <c r="AS68" s="871"/>
      <c r="AT68" s="871"/>
      <c r="AU68" s="871">
        <v>2</v>
      </c>
      <c r="AV68" s="871"/>
      <c r="AW68" s="871"/>
      <c r="AX68" s="871"/>
      <c r="AY68" s="871"/>
      <c r="AZ68" s="872"/>
      <c r="BA68" s="872"/>
      <c r="BB68" s="872"/>
      <c r="BC68" s="872"/>
      <c r="BD68" s="873"/>
      <c r="BE68" s="222"/>
      <c r="BF68" s="222"/>
      <c r="BG68" s="222"/>
      <c r="BH68" s="222"/>
      <c r="BI68" s="222"/>
      <c r="BJ68" s="222"/>
      <c r="BK68" s="222"/>
      <c r="BL68" s="222"/>
      <c r="BM68" s="222"/>
      <c r="BN68" s="222"/>
      <c r="BO68" s="222"/>
      <c r="BP68" s="222"/>
      <c r="BQ68" s="219">
        <v>62</v>
      </c>
      <c r="BR68" s="224"/>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11"/>
    </row>
    <row r="69" spans="1:131" ht="26.25" customHeight="1" x14ac:dyDescent="0.15">
      <c r="A69" s="219">
        <v>2</v>
      </c>
      <c r="B69" s="878" t="s">
        <v>586</v>
      </c>
      <c r="C69" s="879"/>
      <c r="D69" s="879"/>
      <c r="E69" s="879"/>
      <c r="F69" s="879"/>
      <c r="G69" s="879"/>
      <c r="H69" s="879"/>
      <c r="I69" s="879"/>
      <c r="J69" s="879"/>
      <c r="K69" s="879"/>
      <c r="L69" s="879"/>
      <c r="M69" s="879"/>
      <c r="N69" s="879"/>
      <c r="O69" s="879"/>
      <c r="P69" s="880"/>
      <c r="Q69" s="881">
        <v>15</v>
      </c>
      <c r="R69" s="835"/>
      <c r="S69" s="835"/>
      <c r="T69" s="835"/>
      <c r="U69" s="835"/>
      <c r="V69" s="835">
        <v>5</v>
      </c>
      <c r="W69" s="835"/>
      <c r="X69" s="835"/>
      <c r="Y69" s="835"/>
      <c r="Z69" s="835"/>
      <c r="AA69" s="835">
        <v>10</v>
      </c>
      <c r="AB69" s="835"/>
      <c r="AC69" s="835"/>
      <c r="AD69" s="835"/>
      <c r="AE69" s="835"/>
      <c r="AF69" s="835">
        <v>7</v>
      </c>
      <c r="AG69" s="835"/>
      <c r="AH69" s="835"/>
      <c r="AI69" s="835"/>
      <c r="AJ69" s="835"/>
      <c r="AK69" s="835" t="s">
        <v>516</v>
      </c>
      <c r="AL69" s="835"/>
      <c r="AM69" s="835"/>
      <c r="AN69" s="835"/>
      <c r="AO69" s="835"/>
      <c r="AP69" s="835" t="s">
        <v>516</v>
      </c>
      <c r="AQ69" s="835"/>
      <c r="AR69" s="835"/>
      <c r="AS69" s="835"/>
      <c r="AT69" s="835"/>
      <c r="AU69" s="835" t="s">
        <v>516</v>
      </c>
      <c r="AV69" s="835"/>
      <c r="AW69" s="835"/>
      <c r="AX69" s="835"/>
      <c r="AY69" s="835"/>
      <c r="AZ69" s="837"/>
      <c r="BA69" s="837"/>
      <c r="BB69" s="837"/>
      <c r="BC69" s="837"/>
      <c r="BD69" s="838"/>
      <c r="BE69" s="222"/>
      <c r="BF69" s="222"/>
      <c r="BG69" s="222"/>
      <c r="BH69" s="222"/>
      <c r="BI69" s="222"/>
      <c r="BJ69" s="222"/>
      <c r="BK69" s="222"/>
      <c r="BL69" s="222"/>
      <c r="BM69" s="222"/>
      <c r="BN69" s="222"/>
      <c r="BO69" s="222"/>
      <c r="BP69" s="222"/>
      <c r="BQ69" s="219">
        <v>63</v>
      </c>
      <c r="BR69" s="224"/>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11"/>
    </row>
    <row r="70" spans="1:131" ht="26.25" customHeight="1" x14ac:dyDescent="0.15">
      <c r="A70" s="219">
        <v>3</v>
      </c>
      <c r="B70" s="878" t="s">
        <v>587</v>
      </c>
      <c r="C70" s="879"/>
      <c r="D70" s="879"/>
      <c r="E70" s="879"/>
      <c r="F70" s="879"/>
      <c r="G70" s="879"/>
      <c r="H70" s="879"/>
      <c r="I70" s="879"/>
      <c r="J70" s="879"/>
      <c r="K70" s="879"/>
      <c r="L70" s="879"/>
      <c r="M70" s="879"/>
      <c r="N70" s="879"/>
      <c r="O70" s="879"/>
      <c r="P70" s="880"/>
      <c r="Q70" s="881">
        <v>2183</v>
      </c>
      <c r="R70" s="835"/>
      <c r="S70" s="835"/>
      <c r="T70" s="835"/>
      <c r="U70" s="835"/>
      <c r="V70" s="835">
        <v>2135</v>
      </c>
      <c r="W70" s="835"/>
      <c r="X70" s="835"/>
      <c r="Y70" s="835"/>
      <c r="Z70" s="835"/>
      <c r="AA70" s="835">
        <v>48</v>
      </c>
      <c r="AB70" s="835"/>
      <c r="AC70" s="835"/>
      <c r="AD70" s="835"/>
      <c r="AE70" s="835"/>
      <c r="AF70" s="835">
        <v>68</v>
      </c>
      <c r="AG70" s="835"/>
      <c r="AH70" s="835"/>
      <c r="AI70" s="835"/>
      <c r="AJ70" s="835"/>
      <c r="AK70" s="835">
        <v>121</v>
      </c>
      <c r="AL70" s="835"/>
      <c r="AM70" s="835"/>
      <c r="AN70" s="835"/>
      <c r="AO70" s="835"/>
      <c r="AP70" s="835" t="s">
        <v>516</v>
      </c>
      <c r="AQ70" s="835"/>
      <c r="AR70" s="835"/>
      <c r="AS70" s="835"/>
      <c r="AT70" s="835"/>
      <c r="AU70" s="835" t="s">
        <v>516</v>
      </c>
      <c r="AV70" s="835"/>
      <c r="AW70" s="835"/>
      <c r="AX70" s="835"/>
      <c r="AY70" s="835"/>
      <c r="AZ70" s="837"/>
      <c r="BA70" s="837"/>
      <c r="BB70" s="837"/>
      <c r="BC70" s="837"/>
      <c r="BD70" s="838"/>
      <c r="BE70" s="222"/>
      <c r="BF70" s="222"/>
      <c r="BG70" s="222"/>
      <c r="BH70" s="222"/>
      <c r="BI70" s="222"/>
      <c r="BJ70" s="222"/>
      <c r="BK70" s="222"/>
      <c r="BL70" s="222"/>
      <c r="BM70" s="222"/>
      <c r="BN70" s="222"/>
      <c r="BO70" s="222"/>
      <c r="BP70" s="222"/>
      <c r="BQ70" s="219">
        <v>64</v>
      </c>
      <c r="BR70" s="224"/>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11"/>
    </row>
    <row r="71" spans="1:131" ht="26.25" customHeight="1" x14ac:dyDescent="0.15">
      <c r="A71" s="219">
        <v>4</v>
      </c>
      <c r="B71" s="878" t="s">
        <v>588</v>
      </c>
      <c r="C71" s="879"/>
      <c r="D71" s="879"/>
      <c r="E71" s="879"/>
      <c r="F71" s="879"/>
      <c r="G71" s="879"/>
      <c r="H71" s="879"/>
      <c r="I71" s="879"/>
      <c r="J71" s="879"/>
      <c r="K71" s="879"/>
      <c r="L71" s="879"/>
      <c r="M71" s="879"/>
      <c r="N71" s="879"/>
      <c r="O71" s="879"/>
      <c r="P71" s="880"/>
      <c r="Q71" s="881">
        <v>205</v>
      </c>
      <c r="R71" s="835"/>
      <c r="S71" s="835"/>
      <c r="T71" s="835"/>
      <c r="U71" s="835"/>
      <c r="V71" s="835">
        <v>199</v>
      </c>
      <c r="W71" s="835"/>
      <c r="X71" s="835"/>
      <c r="Y71" s="835"/>
      <c r="Z71" s="835"/>
      <c r="AA71" s="835">
        <v>6</v>
      </c>
      <c r="AB71" s="835"/>
      <c r="AC71" s="835"/>
      <c r="AD71" s="835"/>
      <c r="AE71" s="835"/>
      <c r="AF71" s="835">
        <v>6</v>
      </c>
      <c r="AG71" s="835"/>
      <c r="AH71" s="835"/>
      <c r="AI71" s="835"/>
      <c r="AJ71" s="835"/>
      <c r="AK71" s="835">
        <v>93</v>
      </c>
      <c r="AL71" s="835"/>
      <c r="AM71" s="835"/>
      <c r="AN71" s="835"/>
      <c r="AO71" s="835"/>
      <c r="AP71" s="835">
        <v>2368</v>
      </c>
      <c r="AQ71" s="835"/>
      <c r="AR71" s="835"/>
      <c r="AS71" s="835"/>
      <c r="AT71" s="835"/>
      <c r="AU71" s="835">
        <v>38</v>
      </c>
      <c r="AV71" s="835"/>
      <c r="AW71" s="835"/>
      <c r="AX71" s="835"/>
      <c r="AY71" s="835"/>
      <c r="AZ71" s="837"/>
      <c r="BA71" s="837"/>
      <c r="BB71" s="837"/>
      <c r="BC71" s="837"/>
      <c r="BD71" s="838"/>
      <c r="BE71" s="222"/>
      <c r="BF71" s="222"/>
      <c r="BG71" s="222"/>
      <c r="BH71" s="222"/>
      <c r="BI71" s="222"/>
      <c r="BJ71" s="222"/>
      <c r="BK71" s="222"/>
      <c r="BL71" s="222"/>
      <c r="BM71" s="222"/>
      <c r="BN71" s="222"/>
      <c r="BO71" s="222"/>
      <c r="BP71" s="222"/>
      <c r="BQ71" s="219">
        <v>65</v>
      </c>
      <c r="BR71" s="224"/>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11"/>
    </row>
    <row r="72" spans="1:131" ht="26.25" customHeight="1" x14ac:dyDescent="0.15">
      <c r="A72" s="219">
        <v>5</v>
      </c>
      <c r="B72" s="878" t="s">
        <v>589</v>
      </c>
      <c r="C72" s="879"/>
      <c r="D72" s="879"/>
      <c r="E72" s="879"/>
      <c r="F72" s="879"/>
      <c r="G72" s="879"/>
      <c r="H72" s="879"/>
      <c r="I72" s="879"/>
      <c r="J72" s="879"/>
      <c r="K72" s="879"/>
      <c r="L72" s="879"/>
      <c r="M72" s="879"/>
      <c r="N72" s="879"/>
      <c r="O72" s="879"/>
      <c r="P72" s="880"/>
      <c r="Q72" s="881">
        <v>1447</v>
      </c>
      <c r="R72" s="835"/>
      <c r="S72" s="835"/>
      <c r="T72" s="835"/>
      <c r="U72" s="835"/>
      <c r="V72" s="835">
        <v>1407</v>
      </c>
      <c r="W72" s="835"/>
      <c r="X72" s="835"/>
      <c r="Y72" s="835"/>
      <c r="Z72" s="835"/>
      <c r="AA72" s="835">
        <v>39</v>
      </c>
      <c r="AB72" s="835"/>
      <c r="AC72" s="835"/>
      <c r="AD72" s="835"/>
      <c r="AE72" s="835"/>
      <c r="AF72" s="835">
        <v>39</v>
      </c>
      <c r="AG72" s="835"/>
      <c r="AH72" s="835"/>
      <c r="AI72" s="835"/>
      <c r="AJ72" s="835"/>
      <c r="AK72" s="835">
        <v>15</v>
      </c>
      <c r="AL72" s="835"/>
      <c r="AM72" s="835"/>
      <c r="AN72" s="835"/>
      <c r="AO72" s="835"/>
      <c r="AP72" s="835" t="s">
        <v>516</v>
      </c>
      <c r="AQ72" s="835"/>
      <c r="AR72" s="835"/>
      <c r="AS72" s="835"/>
      <c r="AT72" s="835"/>
      <c r="AU72" s="835" t="s">
        <v>516</v>
      </c>
      <c r="AV72" s="835"/>
      <c r="AW72" s="835"/>
      <c r="AX72" s="835"/>
      <c r="AY72" s="835"/>
      <c r="AZ72" s="837"/>
      <c r="BA72" s="837"/>
      <c r="BB72" s="837"/>
      <c r="BC72" s="837"/>
      <c r="BD72" s="838"/>
      <c r="BE72" s="222"/>
      <c r="BF72" s="222"/>
      <c r="BG72" s="222"/>
      <c r="BH72" s="222"/>
      <c r="BI72" s="222"/>
      <c r="BJ72" s="222"/>
      <c r="BK72" s="222"/>
      <c r="BL72" s="222"/>
      <c r="BM72" s="222"/>
      <c r="BN72" s="222"/>
      <c r="BO72" s="222"/>
      <c r="BP72" s="222"/>
      <c r="BQ72" s="219">
        <v>66</v>
      </c>
      <c r="BR72" s="224"/>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11"/>
    </row>
    <row r="73" spans="1:131" ht="26.25" customHeight="1" x14ac:dyDescent="0.15">
      <c r="A73" s="219">
        <v>6</v>
      </c>
      <c r="B73" s="878" t="s">
        <v>590</v>
      </c>
      <c r="C73" s="879"/>
      <c r="D73" s="879"/>
      <c r="E73" s="879"/>
      <c r="F73" s="879"/>
      <c r="G73" s="879"/>
      <c r="H73" s="879"/>
      <c r="I73" s="879"/>
      <c r="J73" s="879"/>
      <c r="K73" s="879"/>
      <c r="L73" s="879"/>
      <c r="M73" s="879"/>
      <c r="N73" s="879"/>
      <c r="O73" s="879"/>
      <c r="P73" s="880"/>
      <c r="Q73" s="881">
        <v>192</v>
      </c>
      <c r="R73" s="835"/>
      <c r="S73" s="835"/>
      <c r="T73" s="835"/>
      <c r="U73" s="835"/>
      <c r="V73" s="835">
        <v>184</v>
      </c>
      <c r="W73" s="835"/>
      <c r="X73" s="835"/>
      <c r="Y73" s="835"/>
      <c r="Z73" s="835"/>
      <c r="AA73" s="835">
        <v>7</v>
      </c>
      <c r="AB73" s="835"/>
      <c r="AC73" s="835"/>
      <c r="AD73" s="835"/>
      <c r="AE73" s="835"/>
      <c r="AF73" s="835">
        <v>7</v>
      </c>
      <c r="AG73" s="835"/>
      <c r="AH73" s="835"/>
      <c r="AI73" s="835"/>
      <c r="AJ73" s="835"/>
      <c r="AK73" s="835" t="s">
        <v>516</v>
      </c>
      <c r="AL73" s="835"/>
      <c r="AM73" s="835"/>
      <c r="AN73" s="835"/>
      <c r="AO73" s="835"/>
      <c r="AP73" s="835" t="s">
        <v>516</v>
      </c>
      <c r="AQ73" s="835"/>
      <c r="AR73" s="835"/>
      <c r="AS73" s="835"/>
      <c r="AT73" s="835"/>
      <c r="AU73" s="835" t="s">
        <v>516</v>
      </c>
      <c r="AV73" s="835"/>
      <c r="AW73" s="835"/>
      <c r="AX73" s="835"/>
      <c r="AY73" s="835"/>
      <c r="AZ73" s="837"/>
      <c r="BA73" s="837"/>
      <c r="BB73" s="837"/>
      <c r="BC73" s="837"/>
      <c r="BD73" s="838"/>
      <c r="BE73" s="222"/>
      <c r="BF73" s="222"/>
      <c r="BG73" s="222"/>
      <c r="BH73" s="222"/>
      <c r="BI73" s="222"/>
      <c r="BJ73" s="222"/>
      <c r="BK73" s="222"/>
      <c r="BL73" s="222"/>
      <c r="BM73" s="222"/>
      <c r="BN73" s="222"/>
      <c r="BO73" s="222"/>
      <c r="BP73" s="222"/>
      <c r="BQ73" s="219">
        <v>67</v>
      </c>
      <c r="BR73" s="224"/>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11"/>
    </row>
    <row r="74" spans="1:131" ht="26.25" customHeight="1" x14ac:dyDescent="0.15">
      <c r="A74" s="219">
        <v>7</v>
      </c>
      <c r="B74" s="878" t="s">
        <v>591</v>
      </c>
      <c r="C74" s="879"/>
      <c r="D74" s="879"/>
      <c r="E74" s="879"/>
      <c r="F74" s="879"/>
      <c r="G74" s="879"/>
      <c r="H74" s="879"/>
      <c r="I74" s="879"/>
      <c r="J74" s="879"/>
      <c r="K74" s="879"/>
      <c r="L74" s="879"/>
      <c r="M74" s="879"/>
      <c r="N74" s="879"/>
      <c r="O74" s="879"/>
      <c r="P74" s="880"/>
      <c r="Q74" s="881">
        <v>6522</v>
      </c>
      <c r="R74" s="835"/>
      <c r="S74" s="835"/>
      <c r="T74" s="835"/>
      <c r="U74" s="835"/>
      <c r="V74" s="835">
        <v>5585</v>
      </c>
      <c r="W74" s="835"/>
      <c r="X74" s="835"/>
      <c r="Y74" s="835"/>
      <c r="Z74" s="835"/>
      <c r="AA74" s="835">
        <v>937</v>
      </c>
      <c r="AB74" s="835"/>
      <c r="AC74" s="835"/>
      <c r="AD74" s="835"/>
      <c r="AE74" s="835"/>
      <c r="AF74" s="835">
        <v>937</v>
      </c>
      <c r="AG74" s="835"/>
      <c r="AH74" s="835"/>
      <c r="AI74" s="835"/>
      <c r="AJ74" s="835"/>
      <c r="AK74" s="835">
        <v>7</v>
      </c>
      <c r="AL74" s="835"/>
      <c r="AM74" s="835"/>
      <c r="AN74" s="835"/>
      <c r="AO74" s="835"/>
      <c r="AP74" s="835" t="s">
        <v>516</v>
      </c>
      <c r="AQ74" s="835"/>
      <c r="AR74" s="835"/>
      <c r="AS74" s="835"/>
      <c r="AT74" s="835"/>
      <c r="AU74" s="835" t="s">
        <v>516</v>
      </c>
      <c r="AV74" s="835"/>
      <c r="AW74" s="835"/>
      <c r="AX74" s="835"/>
      <c r="AY74" s="835"/>
      <c r="AZ74" s="837"/>
      <c r="BA74" s="837"/>
      <c r="BB74" s="837"/>
      <c r="BC74" s="837"/>
      <c r="BD74" s="838"/>
      <c r="BE74" s="222"/>
      <c r="BF74" s="222"/>
      <c r="BG74" s="222"/>
      <c r="BH74" s="222"/>
      <c r="BI74" s="222"/>
      <c r="BJ74" s="222"/>
      <c r="BK74" s="222"/>
      <c r="BL74" s="222"/>
      <c r="BM74" s="222"/>
      <c r="BN74" s="222"/>
      <c r="BO74" s="222"/>
      <c r="BP74" s="222"/>
      <c r="BQ74" s="219">
        <v>68</v>
      </c>
      <c r="BR74" s="224"/>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11"/>
    </row>
    <row r="75" spans="1:131" ht="26.25" customHeight="1" x14ac:dyDescent="0.15">
      <c r="A75" s="219">
        <v>8</v>
      </c>
      <c r="B75" s="878" t="s">
        <v>592</v>
      </c>
      <c r="C75" s="879"/>
      <c r="D75" s="879"/>
      <c r="E75" s="879"/>
      <c r="F75" s="879"/>
      <c r="G75" s="879"/>
      <c r="H75" s="879"/>
      <c r="I75" s="879"/>
      <c r="J75" s="879"/>
      <c r="K75" s="879"/>
      <c r="L75" s="879"/>
      <c r="M75" s="879"/>
      <c r="N75" s="879"/>
      <c r="O75" s="879"/>
      <c r="P75" s="880"/>
      <c r="Q75" s="882">
        <v>13</v>
      </c>
      <c r="R75" s="883"/>
      <c r="S75" s="883"/>
      <c r="T75" s="883"/>
      <c r="U75" s="839"/>
      <c r="V75" s="884">
        <v>11</v>
      </c>
      <c r="W75" s="883"/>
      <c r="X75" s="883"/>
      <c r="Y75" s="883"/>
      <c r="Z75" s="839"/>
      <c r="AA75" s="884">
        <v>2</v>
      </c>
      <c r="AB75" s="883"/>
      <c r="AC75" s="883"/>
      <c r="AD75" s="883"/>
      <c r="AE75" s="839"/>
      <c r="AF75" s="884">
        <v>2</v>
      </c>
      <c r="AG75" s="883"/>
      <c r="AH75" s="883"/>
      <c r="AI75" s="883"/>
      <c r="AJ75" s="839"/>
      <c r="AK75" s="884">
        <v>0</v>
      </c>
      <c r="AL75" s="883"/>
      <c r="AM75" s="883"/>
      <c r="AN75" s="883"/>
      <c r="AO75" s="839"/>
      <c r="AP75" s="884" t="s">
        <v>516</v>
      </c>
      <c r="AQ75" s="883"/>
      <c r="AR75" s="883"/>
      <c r="AS75" s="883"/>
      <c r="AT75" s="839"/>
      <c r="AU75" s="884" t="s">
        <v>516</v>
      </c>
      <c r="AV75" s="883"/>
      <c r="AW75" s="883"/>
      <c r="AX75" s="883"/>
      <c r="AY75" s="839"/>
      <c r="AZ75" s="837"/>
      <c r="BA75" s="837"/>
      <c r="BB75" s="837"/>
      <c r="BC75" s="837"/>
      <c r="BD75" s="838"/>
      <c r="BE75" s="222"/>
      <c r="BF75" s="222"/>
      <c r="BG75" s="222"/>
      <c r="BH75" s="222"/>
      <c r="BI75" s="222"/>
      <c r="BJ75" s="222"/>
      <c r="BK75" s="222"/>
      <c r="BL75" s="222"/>
      <c r="BM75" s="222"/>
      <c r="BN75" s="222"/>
      <c r="BO75" s="222"/>
      <c r="BP75" s="222"/>
      <c r="BQ75" s="219">
        <v>69</v>
      </c>
      <c r="BR75" s="224"/>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11"/>
    </row>
    <row r="76" spans="1:131" ht="26.25" customHeight="1" x14ac:dyDescent="0.15">
      <c r="A76" s="219">
        <v>9</v>
      </c>
      <c r="B76" s="878" t="s">
        <v>593</v>
      </c>
      <c r="C76" s="879"/>
      <c r="D76" s="879"/>
      <c r="E76" s="879"/>
      <c r="F76" s="879"/>
      <c r="G76" s="879"/>
      <c r="H76" s="879"/>
      <c r="I76" s="879"/>
      <c r="J76" s="879"/>
      <c r="K76" s="879"/>
      <c r="L76" s="879"/>
      <c r="M76" s="879"/>
      <c r="N76" s="879"/>
      <c r="O76" s="879"/>
      <c r="P76" s="880"/>
      <c r="Q76" s="882">
        <v>347</v>
      </c>
      <c r="R76" s="883"/>
      <c r="S76" s="883"/>
      <c r="T76" s="883"/>
      <c r="U76" s="839"/>
      <c r="V76" s="884">
        <v>294</v>
      </c>
      <c r="W76" s="883"/>
      <c r="X76" s="883"/>
      <c r="Y76" s="883"/>
      <c r="Z76" s="839"/>
      <c r="AA76" s="884">
        <v>54</v>
      </c>
      <c r="AB76" s="883"/>
      <c r="AC76" s="883"/>
      <c r="AD76" s="883"/>
      <c r="AE76" s="839"/>
      <c r="AF76" s="884">
        <v>54</v>
      </c>
      <c r="AG76" s="883"/>
      <c r="AH76" s="883"/>
      <c r="AI76" s="883"/>
      <c r="AJ76" s="839"/>
      <c r="AK76" s="884">
        <v>135</v>
      </c>
      <c r="AL76" s="883"/>
      <c r="AM76" s="883"/>
      <c r="AN76" s="883"/>
      <c r="AO76" s="839"/>
      <c r="AP76" s="884" t="s">
        <v>516</v>
      </c>
      <c r="AQ76" s="883"/>
      <c r="AR76" s="883"/>
      <c r="AS76" s="883"/>
      <c r="AT76" s="839"/>
      <c r="AU76" s="884" t="s">
        <v>516</v>
      </c>
      <c r="AV76" s="883"/>
      <c r="AW76" s="883"/>
      <c r="AX76" s="883"/>
      <c r="AY76" s="839"/>
      <c r="AZ76" s="837"/>
      <c r="BA76" s="837"/>
      <c r="BB76" s="837"/>
      <c r="BC76" s="837"/>
      <c r="BD76" s="838"/>
      <c r="BE76" s="222"/>
      <c r="BF76" s="222"/>
      <c r="BG76" s="222"/>
      <c r="BH76" s="222"/>
      <c r="BI76" s="222"/>
      <c r="BJ76" s="222"/>
      <c r="BK76" s="222"/>
      <c r="BL76" s="222"/>
      <c r="BM76" s="222"/>
      <c r="BN76" s="222"/>
      <c r="BO76" s="222"/>
      <c r="BP76" s="222"/>
      <c r="BQ76" s="219">
        <v>70</v>
      </c>
      <c r="BR76" s="224"/>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11"/>
    </row>
    <row r="77" spans="1:131" ht="26.25" customHeight="1" x14ac:dyDescent="0.15">
      <c r="A77" s="219">
        <v>10</v>
      </c>
      <c r="B77" s="878" t="s">
        <v>594</v>
      </c>
      <c r="C77" s="879"/>
      <c r="D77" s="879"/>
      <c r="E77" s="879"/>
      <c r="F77" s="879"/>
      <c r="G77" s="879"/>
      <c r="H77" s="879"/>
      <c r="I77" s="879"/>
      <c r="J77" s="879"/>
      <c r="K77" s="879"/>
      <c r="L77" s="879"/>
      <c r="M77" s="879"/>
      <c r="N77" s="879"/>
      <c r="O77" s="879"/>
      <c r="P77" s="880"/>
      <c r="Q77" s="882">
        <v>304201</v>
      </c>
      <c r="R77" s="883"/>
      <c r="S77" s="883"/>
      <c r="T77" s="883"/>
      <c r="U77" s="839"/>
      <c r="V77" s="884">
        <v>288028</v>
      </c>
      <c r="W77" s="883"/>
      <c r="X77" s="883"/>
      <c r="Y77" s="883"/>
      <c r="Z77" s="839"/>
      <c r="AA77" s="884">
        <v>16173</v>
      </c>
      <c r="AB77" s="883"/>
      <c r="AC77" s="883"/>
      <c r="AD77" s="883"/>
      <c r="AE77" s="839"/>
      <c r="AF77" s="884">
        <v>16179</v>
      </c>
      <c r="AG77" s="883"/>
      <c r="AH77" s="883"/>
      <c r="AI77" s="883"/>
      <c r="AJ77" s="839"/>
      <c r="AK77" s="884">
        <v>0</v>
      </c>
      <c r="AL77" s="883"/>
      <c r="AM77" s="883"/>
      <c r="AN77" s="883"/>
      <c r="AO77" s="839"/>
      <c r="AP77" s="884" t="s">
        <v>516</v>
      </c>
      <c r="AQ77" s="883"/>
      <c r="AR77" s="883"/>
      <c r="AS77" s="883"/>
      <c r="AT77" s="839"/>
      <c r="AU77" s="884" t="s">
        <v>516</v>
      </c>
      <c r="AV77" s="883"/>
      <c r="AW77" s="883"/>
      <c r="AX77" s="883"/>
      <c r="AY77" s="839"/>
      <c r="AZ77" s="837"/>
      <c r="BA77" s="837"/>
      <c r="BB77" s="837"/>
      <c r="BC77" s="837"/>
      <c r="BD77" s="838"/>
      <c r="BE77" s="222"/>
      <c r="BF77" s="222"/>
      <c r="BG77" s="222"/>
      <c r="BH77" s="222"/>
      <c r="BI77" s="222"/>
      <c r="BJ77" s="222"/>
      <c r="BK77" s="222"/>
      <c r="BL77" s="222"/>
      <c r="BM77" s="222"/>
      <c r="BN77" s="222"/>
      <c r="BO77" s="222"/>
      <c r="BP77" s="222"/>
      <c r="BQ77" s="219">
        <v>71</v>
      </c>
      <c r="BR77" s="224"/>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11"/>
    </row>
    <row r="78" spans="1:131" ht="26.25" customHeight="1" x14ac:dyDescent="0.15">
      <c r="A78" s="219">
        <v>11</v>
      </c>
      <c r="B78" s="878" t="s">
        <v>595</v>
      </c>
      <c r="C78" s="879"/>
      <c r="D78" s="879"/>
      <c r="E78" s="879"/>
      <c r="F78" s="879"/>
      <c r="G78" s="879"/>
      <c r="H78" s="879"/>
      <c r="I78" s="879"/>
      <c r="J78" s="879"/>
      <c r="K78" s="879"/>
      <c r="L78" s="879"/>
      <c r="M78" s="879"/>
      <c r="N78" s="879"/>
      <c r="O78" s="879"/>
      <c r="P78" s="880"/>
      <c r="Q78" s="881">
        <v>212</v>
      </c>
      <c r="R78" s="835"/>
      <c r="S78" s="835"/>
      <c r="T78" s="835"/>
      <c r="U78" s="835"/>
      <c r="V78" s="835">
        <v>205</v>
      </c>
      <c r="W78" s="835"/>
      <c r="X78" s="835"/>
      <c r="Y78" s="835"/>
      <c r="Z78" s="835"/>
      <c r="AA78" s="835">
        <v>7</v>
      </c>
      <c r="AB78" s="835"/>
      <c r="AC78" s="835"/>
      <c r="AD78" s="835"/>
      <c r="AE78" s="835"/>
      <c r="AF78" s="835">
        <v>7</v>
      </c>
      <c r="AG78" s="835"/>
      <c r="AH78" s="835"/>
      <c r="AI78" s="835"/>
      <c r="AJ78" s="835"/>
      <c r="AK78" s="835" t="s">
        <v>516</v>
      </c>
      <c r="AL78" s="835"/>
      <c r="AM78" s="835"/>
      <c r="AN78" s="835"/>
      <c r="AO78" s="835"/>
      <c r="AP78" s="835" t="s">
        <v>516</v>
      </c>
      <c r="AQ78" s="835"/>
      <c r="AR78" s="835"/>
      <c r="AS78" s="835"/>
      <c r="AT78" s="835"/>
      <c r="AU78" s="835" t="s">
        <v>516</v>
      </c>
      <c r="AV78" s="835"/>
      <c r="AW78" s="835"/>
      <c r="AX78" s="835"/>
      <c r="AY78" s="835"/>
      <c r="AZ78" s="837"/>
      <c r="BA78" s="837"/>
      <c r="BB78" s="837"/>
      <c r="BC78" s="837"/>
      <c r="BD78" s="838"/>
      <c r="BE78" s="222"/>
      <c r="BF78" s="222"/>
      <c r="BG78" s="222"/>
      <c r="BH78" s="222"/>
      <c r="BI78" s="222"/>
      <c r="BJ78" s="211"/>
      <c r="BK78" s="211"/>
      <c r="BL78" s="211"/>
      <c r="BM78" s="211"/>
      <c r="BN78" s="211"/>
      <c r="BO78" s="222"/>
      <c r="BP78" s="222"/>
      <c r="BQ78" s="219">
        <v>72</v>
      </c>
      <c r="BR78" s="224"/>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11"/>
    </row>
    <row r="79" spans="1:131" ht="26.25" customHeight="1" x14ac:dyDescent="0.15">
      <c r="A79" s="219">
        <v>12</v>
      </c>
      <c r="B79" s="878" t="s">
        <v>596</v>
      </c>
      <c r="C79" s="879"/>
      <c r="D79" s="879"/>
      <c r="E79" s="879"/>
      <c r="F79" s="879"/>
      <c r="G79" s="879"/>
      <c r="H79" s="879"/>
      <c r="I79" s="879"/>
      <c r="J79" s="879"/>
      <c r="K79" s="879"/>
      <c r="L79" s="879"/>
      <c r="M79" s="879"/>
      <c r="N79" s="879"/>
      <c r="O79" s="879"/>
      <c r="P79" s="880"/>
      <c r="Q79" s="881">
        <v>2</v>
      </c>
      <c r="R79" s="835"/>
      <c r="S79" s="835"/>
      <c r="T79" s="835"/>
      <c r="U79" s="835"/>
      <c r="V79" s="835">
        <v>2</v>
      </c>
      <c r="W79" s="835"/>
      <c r="X79" s="835"/>
      <c r="Y79" s="835"/>
      <c r="Z79" s="835"/>
      <c r="AA79" s="835">
        <v>0</v>
      </c>
      <c r="AB79" s="835"/>
      <c r="AC79" s="835"/>
      <c r="AD79" s="835"/>
      <c r="AE79" s="835"/>
      <c r="AF79" s="835">
        <v>0</v>
      </c>
      <c r="AG79" s="835"/>
      <c r="AH79" s="835"/>
      <c r="AI79" s="835"/>
      <c r="AJ79" s="835"/>
      <c r="AK79" s="835" t="s">
        <v>516</v>
      </c>
      <c r="AL79" s="835"/>
      <c r="AM79" s="835"/>
      <c r="AN79" s="835"/>
      <c r="AO79" s="835"/>
      <c r="AP79" s="835" t="s">
        <v>516</v>
      </c>
      <c r="AQ79" s="835"/>
      <c r="AR79" s="835"/>
      <c r="AS79" s="835"/>
      <c r="AT79" s="835"/>
      <c r="AU79" s="835" t="s">
        <v>516</v>
      </c>
      <c r="AV79" s="835"/>
      <c r="AW79" s="835"/>
      <c r="AX79" s="835"/>
      <c r="AY79" s="835"/>
      <c r="AZ79" s="837"/>
      <c r="BA79" s="837"/>
      <c r="BB79" s="837"/>
      <c r="BC79" s="837"/>
      <c r="BD79" s="838"/>
      <c r="BE79" s="222"/>
      <c r="BF79" s="222"/>
      <c r="BG79" s="222"/>
      <c r="BH79" s="222"/>
      <c r="BI79" s="222"/>
      <c r="BJ79" s="211"/>
      <c r="BK79" s="211"/>
      <c r="BL79" s="211"/>
      <c r="BM79" s="211"/>
      <c r="BN79" s="211"/>
      <c r="BO79" s="222"/>
      <c r="BP79" s="222"/>
      <c r="BQ79" s="219">
        <v>73</v>
      </c>
      <c r="BR79" s="224"/>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11"/>
    </row>
    <row r="80" spans="1:131" ht="26.25" customHeight="1" x14ac:dyDescent="0.15">
      <c r="A80" s="219">
        <v>13</v>
      </c>
      <c r="B80" s="878" t="s">
        <v>597</v>
      </c>
      <c r="C80" s="879"/>
      <c r="D80" s="879"/>
      <c r="E80" s="879"/>
      <c r="F80" s="879"/>
      <c r="G80" s="879"/>
      <c r="H80" s="879"/>
      <c r="I80" s="879"/>
      <c r="J80" s="879"/>
      <c r="K80" s="879"/>
      <c r="L80" s="879"/>
      <c r="M80" s="879"/>
      <c r="N80" s="879"/>
      <c r="O80" s="879"/>
      <c r="P80" s="880"/>
      <c r="Q80" s="881">
        <v>28</v>
      </c>
      <c r="R80" s="835"/>
      <c r="S80" s="835"/>
      <c r="T80" s="835"/>
      <c r="U80" s="835"/>
      <c r="V80" s="835">
        <v>26</v>
      </c>
      <c r="W80" s="835"/>
      <c r="X80" s="835"/>
      <c r="Y80" s="835"/>
      <c r="Z80" s="835"/>
      <c r="AA80" s="835">
        <v>2</v>
      </c>
      <c r="AB80" s="835"/>
      <c r="AC80" s="835"/>
      <c r="AD80" s="835"/>
      <c r="AE80" s="835"/>
      <c r="AF80" s="835">
        <v>0</v>
      </c>
      <c r="AG80" s="835"/>
      <c r="AH80" s="835"/>
      <c r="AI80" s="835"/>
      <c r="AJ80" s="835"/>
      <c r="AK80" s="835" t="s">
        <v>516</v>
      </c>
      <c r="AL80" s="835"/>
      <c r="AM80" s="835"/>
      <c r="AN80" s="835"/>
      <c r="AO80" s="835"/>
      <c r="AP80" s="835" t="s">
        <v>516</v>
      </c>
      <c r="AQ80" s="835"/>
      <c r="AR80" s="835"/>
      <c r="AS80" s="835"/>
      <c r="AT80" s="835"/>
      <c r="AU80" s="835" t="s">
        <v>516</v>
      </c>
      <c r="AV80" s="835"/>
      <c r="AW80" s="835"/>
      <c r="AX80" s="835"/>
      <c r="AY80" s="835"/>
      <c r="AZ80" s="837"/>
      <c r="BA80" s="837"/>
      <c r="BB80" s="837"/>
      <c r="BC80" s="837"/>
      <c r="BD80" s="838"/>
      <c r="BE80" s="222"/>
      <c r="BF80" s="222"/>
      <c r="BG80" s="222"/>
      <c r="BH80" s="222"/>
      <c r="BI80" s="222"/>
      <c r="BJ80" s="222"/>
      <c r="BK80" s="222"/>
      <c r="BL80" s="222"/>
      <c r="BM80" s="222"/>
      <c r="BN80" s="222"/>
      <c r="BO80" s="222"/>
      <c r="BP80" s="222"/>
      <c r="BQ80" s="219">
        <v>74</v>
      </c>
      <c r="BR80" s="224"/>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11"/>
    </row>
    <row r="81" spans="1:131" ht="26.25" customHeight="1" x14ac:dyDescent="0.15">
      <c r="A81" s="219">
        <v>14</v>
      </c>
      <c r="B81" s="878" t="s">
        <v>598</v>
      </c>
      <c r="C81" s="879"/>
      <c r="D81" s="879"/>
      <c r="E81" s="879"/>
      <c r="F81" s="879"/>
      <c r="G81" s="879"/>
      <c r="H81" s="879"/>
      <c r="I81" s="879"/>
      <c r="J81" s="879"/>
      <c r="K81" s="879"/>
      <c r="L81" s="879"/>
      <c r="M81" s="879"/>
      <c r="N81" s="879"/>
      <c r="O81" s="879"/>
      <c r="P81" s="880"/>
      <c r="Q81" s="881">
        <v>11</v>
      </c>
      <c r="R81" s="835"/>
      <c r="S81" s="835"/>
      <c r="T81" s="835"/>
      <c r="U81" s="835"/>
      <c r="V81" s="835">
        <v>11</v>
      </c>
      <c r="W81" s="835"/>
      <c r="X81" s="835"/>
      <c r="Y81" s="835"/>
      <c r="Z81" s="835"/>
      <c r="AA81" s="835">
        <v>0</v>
      </c>
      <c r="AB81" s="835"/>
      <c r="AC81" s="835"/>
      <c r="AD81" s="835"/>
      <c r="AE81" s="835"/>
      <c r="AF81" s="835">
        <v>0</v>
      </c>
      <c r="AG81" s="835"/>
      <c r="AH81" s="835"/>
      <c r="AI81" s="835"/>
      <c r="AJ81" s="835"/>
      <c r="AK81" s="835" t="s">
        <v>516</v>
      </c>
      <c r="AL81" s="835"/>
      <c r="AM81" s="835"/>
      <c r="AN81" s="835"/>
      <c r="AO81" s="835"/>
      <c r="AP81" s="835" t="s">
        <v>516</v>
      </c>
      <c r="AQ81" s="835"/>
      <c r="AR81" s="835"/>
      <c r="AS81" s="835"/>
      <c r="AT81" s="835"/>
      <c r="AU81" s="835" t="s">
        <v>516</v>
      </c>
      <c r="AV81" s="835"/>
      <c r="AW81" s="835"/>
      <c r="AX81" s="835"/>
      <c r="AY81" s="835"/>
      <c r="AZ81" s="837"/>
      <c r="BA81" s="837"/>
      <c r="BB81" s="837"/>
      <c r="BC81" s="837"/>
      <c r="BD81" s="838"/>
      <c r="BE81" s="222"/>
      <c r="BF81" s="222"/>
      <c r="BG81" s="222"/>
      <c r="BH81" s="222"/>
      <c r="BI81" s="222"/>
      <c r="BJ81" s="222"/>
      <c r="BK81" s="222"/>
      <c r="BL81" s="222"/>
      <c r="BM81" s="222"/>
      <c r="BN81" s="222"/>
      <c r="BO81" s="222"/>
      <c r="BP81" s="222"/>
      <c r="BQ81" s="219">
        <v>75</v>
      </c>
      <c r="BR81" s="224"/>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11"/>
    </row>
    <row r="82" spans="1:131" ht="26.25" customHeight="1" x14ac:dyDescent="0.15">
      <c r="A82" s="219">
        <v>15</v>
      </c>
      <c r="B82" s="878" t="s">
        <v>599</v>
      </c>
      <c r="C82" s="879"/>
      <c r="D82" s="879"/>
      <c r="E82" s="879"/>
      <c r="F82" s="879"/>
      <c r="G82" s="879"/>
      <c r="H82" s="879"/>
      <c r="I82" s="879"/>
      <c r="J82" s="879"/>
      <c r="K82" s="879"/>
      <c r="L82" s="879"/>
      <c r="M82" s="879"/>
      <c r="N82" s="879"/>
      <c r="O82" s="879"/>
      <c r="P82" s="880"/>
      <c r="Q82" s="881">
        <v>143</v>
      </c>
      <c r="R82" s="835"/>
      <c r="S82" s="835"/>
      <c r="T82" s="835"/>
      <c r="U82" s="835"/>
      <c r="V82" s="835">
        <v>137</v>
      </c>
      <c r="W82" s="835"/>
      <c r="X82" s="835"/>
      <c r="Y82" s="835"/>
      <c r="Z82" s="835"/>
      <c r="AA82" s="835">
        <v>7</v>
      </c>
      <c r="AB82" s="835"/>
      <c r="AC82" s="835"/>
      <c r="AD82" s="835"/>
      <c r="AE82" s="835"/>
      <c r="AF82" s="835">
        <v>7</v>
      </c>
      <c r="AG82" s="835"/>
      <c r="AH82" s="835"/>
      <c r="AI82" s="835"/>
      <c r="AJ82" s="835"/>
      <c r="AK82" s="835">
        <v>0</v>
      </c>
      <c r="AL82" s="835"/>
      <c r="AM82" s="835"/>
      <c r="AN82" s="835"/>
      <c r="AO82" s="835"/>
      <c r="AP82" s="835" t="s">
        <v>516</v>
      </c>
      <c r="AQ82" s="835"/>
      <c r="AR82" s="835"/>
      <c r="AS82" s="835"/>
      <c r="AT82" s="835"/>
      <c r="AU82" s="835" t="s">
        <v>516</v>
      </c>
      <c r="AV82" s="835"/>
      <c r="AW82" s="835"/>
      <c r="AX82" s="835"/>
      <c r="AY82" s="835"/>
      <c r="AZ82" s="837"/>
      <c r="BA82" s="837"/>
      <c r="BB82" s="837"/>
      <c r="BC82" s="837"/>
      <c r="BD82" s="838"/>
      <c r="BE82" s="222"/>
      <c r="BF82" s="222"/>
      <c r="BG82" s="222"/>
      <c r="BH82" s="222"/>
      <c r="BI82" s="222"/>
      <c r="BJ82" s="222"/>
      <c r="BK82" s="222"/>
      <c r="BL82" s="222"/>
      <c r="BM82" s="222"/>
      <c r="BN82" s="222"/>
      <c r="BO82" s="222"/>
      <c r="BP82" s="222"/>
      <c r="BQ82" s="219">
        <v>76</v>
      </c>
      <c r="BR82" s="224"/>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11"/>
    </row>
    <row r="83" spans="1:131" ht="26.25" customHeight="1" x14ac:dyDescent="0.15">
      <c r="A83" s="219">
        <v>16</v>
      </c>
      <c r="B83" s="878"/>
      <c r="C83" s="879"/>
      <c r="D83" s="879"/>
      <c r="E83" s="879"/>
      <c r="F83" s="879"/>
      <c r="G83" s="879"/>
      <c r="H83" s="879"/>
      <c r="I83" s="879"/>
      <c r="J83" s="879"/>
      <c r="K83" s="879"/>
      <c r="L83" s="879"/>
      <c r="M83" s="879"/>
      <c r="N83" s="879"/>
      <c r="O83" s="879"/>
      <c r="P83" s="880"/>
      <c r="Q83" s="881"/>
      <c r="R83" s="835"/>
      <c r="S83" s="835"/>
      <c r="T83" s="835"/>
      <c r="U83" s="835"/>
      <c r="V83" s="835"/>
      <c r="W83" s="835"/>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37"/>
      <c r="BA83" s="837"/>
      <c r="BB83" s="837"/>
      <c r="BC83" s="837"/>
      <c r="BD83" s="838"/>
      <c r="BE83" s="222"/>
      <c r="BF83" s="222"/>
      <c r="BG83" s="222"/>
      <c r="BH83" s="222"/>
      <c r="BI83" s="222"/>
      <c r="BJ83" s="222"/>
      <c r="BK83" s="222"/>
      <c r="BL83" s="222"/>
      <c r="BM83" s="222"/>
      <c r="BN83" s="222"/>
      <c r="BO83" s="222"/>
      <c r="BP83" s="222"/>
      <c r="BQ83" s="219">
        <v>77</v>
      </c>
      <c r="BR83" s="224"/>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11"/>
    </row>
    <row r="84" spans="1:131" ht="26.25" customHeight="1" x14ac:dyDescent="0.15">
      <c r="A84" s="219">
        <v>17</v>
      </c>
      <c r="B84" s="878"/>
      <c r="C84" s="879"/>
      <c r="D84" s="879"/>
      <c r="E84" s="879"/>
      <c r="F84" s="879"/>
      <c r="G84" s="879"/>
      <c r="H84" s="879"/>
      <c r="I84" s="879"/>
      <c r="J84" s="879"/>
      <c r="K84" s="879"/>
      <c r="L84" s="879"/>
      <c r="M84" s="879"/>
      <c r="N84" s="879"/>
      <c r="O84" s="879"/>
      <c r="P84" s="880"/>
      <c r="Q84" s="881"/>
      <c r="R84" s="835"/>
      <c r="S84" s="835"/>
      <c r="T84" s="835"/>
      <c r="U84" s="835"/>
      <c r="V84" s="835"/>
      <c r="W84" s="835"/>
      <c r="X84" s="835"/>
      <c r="Y84" s="835"/>
      <c r="Z84" s="835"/>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5"/>
      <c r="AZ84" s="837"/>
      <c r="BA84" s="837"/>
      <c r="BB84" s="837"/>
      <c r="BC84" s="837"/>
      <c r="BD84" s="838"/>
      <c r="BE84" s="222"/>
      <c r="BF84" s="222"/>
      <c r="BG84" s="222"/>
      <c r="BH84" s="222"/>
      <c r="BI84" s="222"/>
      <c r="BJ84" s="222"/>
      <c r="BK84" s="222"/>
      <c r="BL84" s="222"/>
      <c r="BM84" s="222"/>
      <c r="BN84" s="222"/>
      <c r="BO84" s="222"/>
      <c r="BP84" s="222"/>
      <c r="BQ84" s="219">
        <v>78</v>
      </c>
      <c r="BR84" s="224"/>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11"/>
    </row>
    <row r="85" spans="1:131" ht="26.25" customHeight="1" x14ac:dyDescent="0.15">
      <c r="A85" s="219">
        <v>18</v>
      </c>
      <c r="B85" s="878"/>
      <c r="C85" s="879"/>
      <c r="D85" s="879"/>
      <c r="E85" s="879"/>
      <c r="F85" s="879"/>
      <c r="G85" s="879"/>
      <c r="H85" s="879"/>
      <c r="I85" s="879"/>
      <c r="J85" s="879"/>
      <c r="K85" s="879"/>
      <c r="L85" s="879"/>
      <c r="M85" s="879"/>
      <c r="N85" s="879"/>
      <c r="O85" s="879"/>
      <c r="P85" s="880"/>
      <c r="Q85" s="881"/>
      <c r="R85" s="835"/>
      <c r="S85" s="835"/>
      <c r="T85" s="835"/>
      <c r="U85" s="835"/>
      <c r="V85" s="835"/>
      <c r="W85" s="835"/>
      <c r="X85" s="835"/>
      <c r="Y85" s="835"/>
      <c r="Z85" s="835"/>
      <c r="AA85" s="835"/>
      <c r="AB85" s="835"/>
      <c r="AC85" s="835"/>
      <c r="AD85" s="835"/>
      <c r="AE85" s="835"/>
      <c r="AF85" s="835"/>
      <c r="AG85" s="835"/>
      <c r="AH85" s="835"/>
      <c r="AI85" s="835"/>
      <c r="AJ85" s="835"/>
      <c r="AK85" s="835"/>
      <c r="AL85" s="835"/>
      <c r="AM85" s="835"/>
      <c r="AN85" s="835"/>
      <c r="AO85" s="835"/>
      <c r="AP85" s="835"/>
      <c r="AQ85" s="835"/>
      <c r="AR85" s="835"/>
      <c r="AS85" s="835"/>
      <c r="AT85" s="835"/>
      <c r="AU85" s="835"/>
      <c r="AV85" s="835"/>
      <c r="AW85" s="835"/>
      <c r="AX85" s="835"/>
      <c r="AY85" s="835"/>
      <c r="AZ85" s="837"/>
      <c r="BA85" s="837"/>
      <c r="BB85" s="837"/>
      <c r="BC85" s="837"/>
      <c r="BD85" s="838"/>
      <c r="BE85" s="222"/>
      <c r="BF85" s="222"/>
      <c r="BG85" s="222"/>
      <c r="BH85" s="222"/>
      <c r="BI85" s="222"/>
      <c r="BJ85" s="222"/>
      <c r="BK85" s="222"/>
      <c r="BL85" s="222"/>
      <c r="BM85" s="222"/>
      <c r="BN85" s="222"/>
      <c r="BO85" s="222"/>
      <c r="BP85" s="222"/>
      <c r="BQ85" s="219">
        <v>79</v>
      </c>
      <c r="BR85" s="224"/>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11"/>
    </row>
    <row r="86" spans="1:131" ht="26.25" customHeight="1" x14ac:dyDescent="0.15">
      <c r="A86" s="219">
        <v>19</v>
      </c>
      <c r="B86" s="878"/>
      <c r="C86" s="879"/>
      <c r="D86" s="879"/>
      <c r="E86" s="879"/>
      <c r="F86" s="879"/>
      <c r="G86" s="879"/>
      <c r="H86" s="879"/>
      <c r="I86" s="879"/>
      <c r="J86" s="879"/>
      <c r="K86" s="879"/>
      <c r="L86" s="879"/>
      <c r="M86" s="879"/>
      <c r="N86" s="879"/>
      <c r="O86" s="879"/>
      <c r="P86" s="880"/>
      <c r="Q86" s="881"/>
      <c r="R86" s="835"/>
      <c r="S86" s="835"/>
      <c r="T86" s="835"/>
      <c r="U86" s="835"/>
      <c r="V86" s="835"/>
      <c r="W86" s="835"/>
      <c r="X86" s="835"/>
      <c r="Y86" s="835"/>
      <c r="Z86" s="835"/>
      <c r="AA86" s="835"/>
      <c r="AB86" s="835"/>
      <c r="AC86" s="835"/>
      <c r="AD86" s="835"/>
      <c r="AE86" s="835"/>
      <c r="AF86" s="835"/>
      <c r="AG86" s="835"/>
      <c r="AH86" s="835"/>
      <c r="AI86" s="835"/>
      <c r="AJ86" s="835"/>
      <c r="AK86" s="835"/>
      <c r="AL86" s="835"/>
      <c r="AM86" s="835"/>
      <c r="AN86" s="835"/>
      <c r="AO86" s="835"/>
      <c r="AP86" s="835"/>
      <c r="AQ86" s="835"/>
      <c r="AR86" s="835"/>
      <c r="AS86" s="835"/>
      <c r="AT86" s="835"/>
      <c r="AU86" s="835"/>
      <c r="AV86" s="835"/>
      <c r="AW86" s="835"/>
      <c r="AX86" s="835"/>
      <c r="AY86" s="835"/>
      <c r="AZ86" s="837"/>
      <c r="BA86" s="837"/>
      <c r="BB86" s="837"/>
      <c r="BC86" s="837"/>
      <c r="BD86" s="838"/>
      <c r="BE86" s="222"/>
      <c r="BF86" s="222"/>
      <c r="BG86" s="222"/>
      <c r="BH86" s="222"/>
      <c r="BI86" s="222"/>
      <c r="BJ86" s="222"/>
      <c r="BK86" s="222"/>
      <c r="BL86" s="222"/>
      <c r="BM86" s="222"/>
      <c r="BN86" s="222"/>
      <c r="BO86" s="222"/>
      <c r="BP86" s="222"/>
      <c r="BQ86" s="219">
        <v>80</v>
      </c>
      <c r="BR86" s="224"/>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11"/>
    </row>
    <row r="87" spans="1:131" ht="26.25" customHeight="1" x14ac:dyDescent="0.15">
      <c r="A87" s="225">
        <v>20</v>
      </c>
      <c r="B87" s="885"/>
      <c r="C87" s="886"/>
      <c r="D87" s="886"/>
      <c r="E87" s="886"/>
      <c r="F87" s="886"/>
      <c r="G87" s="886"/>
      <c r="H87" s="886"/>
      <c r="I87" s="886"/>
      <c r="J87" s="886"/>
      <c r="K87" s="886"/>
      <c r="L87" s="886"/>
      <c r="M87" s="886"/>
      <c r="N87" s="886"/>
      <c r="O87" s="886"/>
      <c r="P87" s="887"/>
      <c r="Q87" s="888"/>
      <c r="R87" s="889"/>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889"/>
      <c r="AR87" s="889"/>
      <c r="AS87" s="889"/>
      <c r="AT87" s="889"/>
      <c r="AU87" s="889"/>
      <c r="AV87" s="889"/>
      <c r="AW87" s="889"/>
      <c r="AX87" s="889"/>
      <c r="AY87" s="889"/>
      <c r="AZ87" s="890"/>
      <c r="BA87" s="890"/>
      <c r="BB87" s="890"/>
      <c r="BC87" s="890"/>
      <c r="BD87" s="891"/>
      <c r="BE87" s="222"/>
      <c r="BF87" s="222"/>
      <c r="BG87" s="222"/>
      <c r="BH87" s="222"/>
      <c r="BI87" s="222"/>
      <c r="BJ87" s="222"/>
      <c r="BK87" s="222"/>
      <c r="BL87" s="222"/>
      <c r="BM87" s="222"/>
      <c r="BN87" s="222"/>
      <c r="BO87" s="222"/>
      <c r="BP87" s="222"/>
      <c r="BQ87" s="219">
        <v>81</v>
      </c>
      <c r="BR87" s="224"/>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11"/>
    </row>
    <row r="88" spans="1:131" ht="26.25" customHeight="1" thickBot="1" x14ac:dyDescent="0.2">
      <c r="A88" s="221" t="s">
        <v>394</v>
      </c>
      <c r="B88" s="794" t="s">
        <v>421</v>
      </c>
      <c r="C88" s="795"/>
      <c r="D88" s="795"/>
      <c r="E88" s="795"/>
      <c r="F88" s="795"/>
      <c r="G88" s="795"/>
      <c r="H88" s="795"/>
      <c r="I88" s="795"/>
      <c r="J88" s="795"/>
      <c r="K88" s="795"/>
      <c r="L88" s="795"/>
      <c r="M88" s="795"/>
      <c r="N88" s="795"/>
      <c r="O88" s="795"/>
      <c r="P88" s="796"/>
      <c r="Q88" s="845"/>
      <c r="R88" s="846"/>
      <c r="S88" s="846"/>
      <c r="T88" s="846"/>
      <c r="U88" s="846"/>
      <c r="V88" s="846"/>
      <c r="W88" s="846"/>
      <c r="X88" s="846"/>
      <c r="Y88" s="846"/>
      <c r="Z88" s="846"/>
      <c r="AA88" s="846"/>
      <c r="AB88" s="846"/>
      <c r="AC88" s="846"/>
      <c r="AD88" s="846"/>
      <c r="AE88" s="846"/>
      <c r="AF88" s="849"/>
      <c r="AG88" s="849"/>
      <c r="AH88" s="849"/>
      <c r="AI88" s="849"/>
      <c r="AJ88" s="849"/>
      <c r="AK88" s="846"/>
      <c r="AL88" s="846"/>
      <c r="AM88" s="846"/>
      <c r="AN88" s="846"/>
      <c r="AO88" s="846"/>
      <c r="AP88" s="849"/>
      <c r="AQ88" s="849"/>
      <c r="AR88" s="849"/>
      <c r="AS88" s="849"/>
      <c r="AT88" s="849"/>
      <c r="AU88" s="849"/>
      <c r="AV88" s="849"/>
      <c r="AW88" s="849"/>
      <c r="AX88" s="849"/>
      <c r="AY88" s="849"/>
      <c r="AZ88" s="854"/>
      <c r="BA88" s="854"/>
      <c r="BB88" s="854"/>
      <c r="BC88" s="854"/>
      <c r="BD88" s="855"/>
      <c r="BE88" s="222"/>
      <c r="BF88" s="222"/>
      <c r="BG88" s="222"/>
      <c r="BH88" s="222"/>
      <c r="BI88" s="222"/>
      <c r="BJ88" s="222"/>
      <c r="BK88" s="222"/>
      <c r="BL88" s="222"/>
      <c r="BM88" s="222"/>
      <c r="BN88" s="222"/>
      <c r="BO88" s="222"/>
      <c r="BP88" s="222"/>
      <c r="BQ88" s="219">
        <v>82</v>
      </c>
      <c r="BR88" s="224"/>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11"/>
    </row>
    <row r="89" spans="1:131" ht="26.25" hidden="1" customHeight="1" x14ac:dyDescent="0.15">
      <c r="A89" s="226"/>
      <c r="B89" s="227"/>
      <c r="C89" s="227"/>
      <c r="D89" s="227"/>
      <c r="E89" s="227"/>
      <c r="F89" s="227"/>
      <c r="G89" s="227"/>
      <c r="H89" s="227"/>
      <c r="I89" s="227"/>
      <c r="J89" s="227"/>
      <c r="K89" s="227"/>
      <c r="L89" s="227"/>
      <c r="M89" s="227"/>
      <c r="N89" s="227"/>
      <c r="O89" s="227"/>
      <c r="P89" s="227"/>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9"/>
      <c r="BA89" s="229"/>
      <c r="BB89" s="229"/>
      <c r="BC89" s="229"/>
      <c r="BD89" s="229"/>
      <c r="BE89" s="222"/>
      <c r="BF89" s="222"/>
      <c r="BG89" s="222"/>
      <c r="BH89" s="222"/>
      <c r="BI89" s="222"/>
      <c r="BJ89" s="222"/>
      <c r="BK89" s="222"/>
      <c r="BL89" s="222"/>
      <c r="BM89" s="222"/>
      <c r="BN89" s="222"/>
      <c r="BO89" s="222"/>
      <c r="BP89" s="222"/>
      <c r="BQ89" s="219">
        <v>83</v>
      </c>
      <c r="BR89" s="224"/>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11"/>
    </row>
    <row r="90" spans="1:131" ht="26.25" hidden="1" customHeight="1" x14ac:dyDescent="0.15">
      <c r="A90" s="226"/>
      <c r="B90" s="227"/>
      <c r="C90" s="227"/>
      <c r="D90" s="227"/>
      <c r="E90" s="227"/>
      <c r="F90" s="227"/>
      <c r="G90" s="227"/>
      <c r="H90" s="227"/>
      <c r="I90" s="227"/>
      <c r="J90" s="227"/>
      <c r="K90" s="227"/>
      <c r="L90" s="227"/>
      <c r="M90" s="227"/>
      <c r="N90" s="227"/>
      <c r="O90" s="227"/>
      <c r="P90" s="227"/>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9"/>
      <c r="BA90" s="229"/>
      <c r="BB90" s="229"/>
      <c r="BC90" s="229"/>
      <c r="BD90" s="229"/>
      <c r="BE90" s="222"/>
      <c r="BF90" s="222"/>
      <c r="BG90" s="222"/>
      <c r="BH90" s="222"/>
      <c r="BI90" s="222"/>
      <c r="BJ90" s="222"/>
      <c r="BK90" s="222"/>
      <c r="BL90" s="222"/>
      <c r="BM90" s="222"/>
      <c r="BN90" s="222"/>
      <c r="BO90" s="222"/>
      <c r="BP90" s="222"/>
      <c r="BQ90" s="219">
        <v>84</v>
      </c>
      <c r="BR90" s="224"/>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11"/>
    </row>
    <row r="91" spans="1:131" ht="26.25" hidden="1" customHeight="1" x14ac:dyDescent="0.15">
      <c r="A91" s="226"/>
      <c r="B91" s="227"/>
      <c r="C91" s="227"/>
      <c r="D91" s="227"/>
      <c r="E91" s="227"/>
      <c r="F91" s="227"/>
      <c r="G91" s="227"/>
      <c r="H91" s="227"/>
      <c r="I91" s="227"/>
      <c r="J91" s="227"/>
      <c r="K91" s="227"/>
      <c r="L91" s="227"/>
      <c r="M91" s="227"/>
      <c r="N91" s="227"/>
      <c r="O91" s="227"/>
      <c r="P91" s="227"/>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9"/>
      <c r="BA91" s="229"/>
      <c r="BB91" s="229"/>
      <c r="BC91" s="229"/>
      <c r="BD91" s="229"/>
      <c r="BE91" s="222"/>
      <c r="BF91" s="222"/>
      <c r="BG91" s="222"/>
      <c r="BH91" s="222"/>
      <c r="BI91" s="222"/>
      <c r="BJ91" s="222"/>
      <c r="BK91" s="222"/>
      <c r="BL91" s="222"/>
      <c r="BM91" s="222"/>
      <c r="BN91" s="222"/>
      <c r="BO91" s="222"/>
      <c r="BP91" s="222"/>
      <c r="BQ91" s="219">
        <v>85</v>
      </c>
      <c r="BR91" s="224"/>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11"/>
    </row>
    <row r="92" spans="1:131" ht="26.25" hidden="1" customHeight="1" x14ac:dyDescent="0.15">
      <c r="A92" s="226"/>
      <c r="B92" s="227"/>
      <c r="C92" s="227"/>
      <c r="D92" s="227"/>
      <c r="E92" s="227"/>
      <c r="F92" s="227"/>
      <c r="G92" s="227"/>
      <c r="H92" s="227"/>
      <c r="I92" s="227"/>
      <c r="J92" s="227"/>
      <c r="K92" s="227"/>
      <c r="L92" s="227"/>
      <c r="M92" s="227"/>
      <c r="N92" s="227"/>
      <c r="O92" s="227"/>
      <c r="P92" s="227"/>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9"/>
      <c r="BA92" s="229"/>
      <c r="BB92" s="229"/>
      <c r="BC92" s="229"/>
      <c r="BD92" s="229"/>
      <c r="BE92" s="222"/>
      <c r="BF92" s="222"/>
      <c r="BG92" s="222"/>
      <c r="BH92" s="222"/>
      <c r="BI92" s="222"/>
      <c r="BJ92" s="222"/>
      <c r="BK92" s="222"/>
      <c r="BL92" s="222"/>
      <c r="BM92" s="222"/>
      <c r="BN92" s="222"/>
      <c r="BO92" s="222"/>
      <c r="BP92" s="222"/>
      <c r="BQ92" s="219">
        <v>86</v>
      </c>
      <c r="BR92" s="224"/>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11"/>
    </row>
    <row r="93" spans="1:131" ht="26.25" hidden="1" customHeight="1" x14ac:dyDescent="0.15">
      <c r="A93" s="226"/>
      <c r="B93" s="227"/>
      <c r="C93" s="227"/>
      <c r="D93" s="227"/>
      <c r="E93" s="227"/>
      <c r="F93" s="227"/>
      <c r="G93" s="227"/>
      <c r="H93" s="227"/>
      <c r="I93" s="227"/>
      <c r="J93" s="227"/>
      <c r="K93" s="227"/>
      <c r="L93" s="227"/>
      <c r="M93" s="227"/>
      <c r="N93" s="227"/>
      <c r="O93" s="227"/>
      <c r="P93" s="227"/>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9"/>
      <c r="BA93" s="229"/>
      <c r="BB93" s="229"/>
      <c r="BC93" s="229"/>
      <c r="BD93" s="229"/>
      <c r="BE93" s="222"/>
      <c r="BF93" s="222"/>
      <c r="BG93" s="222"/>
      <c r="BH93" s="222"/>
      <c r="BI93" s="222"/>
      <c r="BJ93" s="222"/>
      <c r="BK93" s="222"/>
      <c r="BL93" s="222"/>
      <c r="BM93" s="222"/>
      <c r="BN93" s="222"/>
      <c r="BO93" s="222"/>
      <c r="BP93" s="222"/>
      <c r="BQ93" s="219">
        <v>87</v>
      </c>
      <c r="BR93" s="224"/>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11"/>
    </row>
    <row r="94" spans="1:131" ht="26.25" hidden="1" customHeight="1" x14ac:dyDescent="0.15">
      <c r="A94" s="226"/>
      <c r="B94" s="227"/>
      <c r="C94" s="227"/>
      <c r="D94" s="227"/>
      <c r="E94" s="227"/>
      <c r="F94" s="227"/>
      <c r="G94" s="227"/>
      <c r="H94" s="227"/>
      <c r="I94" s="227"/>
      <c r="J94" s="227"/>
      <c r="K94" s="227"/>
      <c r="L94" s="227"/>
      <c r="M94" s="227"/>
      <c r="N94" s="227"/>
      <c r="O94" s="227"/>
      <c r="P94" s="227"/>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9"/>
      <c r="BA94" s="229"/>
      <c r="BB94" s="229"/>
      <c r="BC94" s="229"/>
      <c r="BD94" s="229"/>
      <c r="BE94" s="222"/>
      <c r="BF94" s="222"/>
      <c r="BG94" s="222"/>
      <c r="BH94" s="222"/>
      <c r="BI94" s="222"/>
      <c r="BJ94" s="222"/>
      <c r="BK94" s="222"/>
      <c r="BL94" s="222"/>
      <c r="BM94" s="222"/>
      <c r="BN94" s="222"/>
      <c r="BO94" s="222"/>
      <c r="BP94" s="222"/>
      <c r="BQ94" s="219">
        <v>88</v>
      </c>
      <c r="BR94" s="224"/>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11"/>
    </row>
    <row r="95" spans="1:131" ht="26.25" hidden="1" customHeight="1" x14ac:dyDescent="0.15">
      <c r="A95" s="226"/>
      <c r="B95" s="227"/>
      <c r="C95" s="227"/>
      <c r="D95" s="227"/>
      <c r="E95" s="227"/>
      <c r="F95" s="227"/>
      <c r="G95" s="227"/>
      <c r="H95" s="227"/>
      <c r="I95" s="227"/>
      <c r="J95" s="227"/>
      <c r="K95" s="227"/>
      <c r="L95" s="227"/>
      <c r="M95" s="227"/>
      <c r="N95" s="227"/>
      <c r="O95" s="227"/>
      <c r="P95" s="227"/>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9"/>
      <c r="BA95" s="229"/>
      <c r="BB95" s="229"/>
      <c r="BC95" s="229"/>
      <c r="BD95" s="229"/>
      <c r="BE95" s="222"/>
      <c r="BF95" s="222"/>
      <c r="BG95" s="222"/>
      <c r="BH95" s="222"/>
      <c r="BI95" s="222"/>
      <c r="BJ95" s="222"/>
      <c r="BK95" s="222"/>
      <c r="BL95" s="222"/>
      <c r="BM95" s="222"/>
      <c r="BN95" s="222"/>
      <c r="BO95" s="222"/>
      <c r="BP95" s="222"/>
      <c r="BQ95" s="219">
        <v>89</v>
      </c>
      <c r="BR95" s="224"/>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11"/>
    </row>
    <row r="96" spans="1:131" ht="26.25" hidden="1" customHeight="1" x14ac:dyDescent="0.15">
      <c r="A96" s="226"/>
      <c r="B96" s="227"/>
      <c r="C96" s="227"/>
      <c r="D96" s="227"/>
      <c r="E96" s="227"/>
      <c r="F96" s="227"/>
      <c r="G96" s="227"/>
      <c r="H96" s="227"/>
      <c r="I96" s="227"/>
      <c r="J96" s="227"/>
      <c r="K96" s="227"/>
      <c r="L96" s="227"/>
      <c r="M96" s="227"/>
      <c r="N96" s="227"/>
      <c r="O96" s="227"/>
      <c r="P96" s="227"/>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9"/>
      <c r="BA96" s="229"/>
      <c r="BB96" s="229"/>
      <c r="BC96" s="229"/>
      <c r="BD96" s="229"/>
      <c r="BE96" s="222"/>
      <c r="BF96" s="222"/>
      <c r="BG96" s="222"/>
      <c r="BH96" s="222"/>
      <c r="BI96" s="222"/>
      <c r="BJ96" s="222"/>
      <c r="BK96" s="222"/>
      <c r="BL96" s="222"/>
      <c r="BM96" s="222"/>
      <c r="BN96" s="222"/>
      <c r="BO96" s="222"/>
      <c r="BP96" s="222"/>
      <c r="BQ96" s="219">
        <v>90</v>
      </c>
      <c r="BR96" s="224"/>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11"/>
    </row>
    <row r="97" spans="1:131" ht="26.25" hidden="1" customHeight="1" x14ac:dyDescent="0.15">
      <c r="A97" s="226"/>
      <c r="B97" s="227"/>
      <c r="C97" s="227"/>
      <c r="D97" s="227"/>
      <c r="E97" s="227"/>
      <c r="F97" s="227"/>
      <c r="G97" s="227"/>
      <c r="H97" s="227"/>
      <c r="I97" s="227"/>
      <c r="J97" s="227"/>
      <c r="K97" s="227"/>
      <c r="L97" s="227"/>
      <c r="M97" s="227"/>
      <c r="N97" s="227"/>
      <c r="O97" s="227"/>
      <c r="P97" s="227"/>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9"/>
      <c r="BA97" s="229"/>
      <c r="BB97" s="229"/>
      <c r="BC97" s="229"/>
      <c r="BD97" s="229"/>
      <c r="BE97" s="222"/>
      <c r="BF97" s="222"/>
      <c r="BG97" s="222"/>
      <c r="BH97" s="222"/>
      <c r="BI97" s="222"/>
      <c r="BJ97" s="222"/>
      <c r="BK97" s="222"/>
      <c r="BL97" s="222"/>
      <c r="BM97" s="222"/>
      <c r="BN97" s="222"/>
      <c r="BO97" s="222"/>
      <c r="BP97" s="222"/>
      <c r="BQ97" s="219">
        <v>91</v>
      </c>
      <c r="BR97" s="224"/>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11"/>
    </row>
    <row r="98" spans="1:131" ht="26.25" hidden="1" customHeight="1" x14ac:dyDescent="0.15">
      <c r="A98" s="226"/>
      <c r="B98" s="227"/>
      <c r="C98" s="227"/>
      <c r="D98" s="227"/>
      <c r="E98" s="227"/>
      <c r="F98" s="227"/>
      <c r="G98" s="227"/>
      <c r="H98" s="227"/>
      <c r="I98" s="227"/>
      <c r="J98" s="227"/>
      <c r="K98" s="227"/>
      <c r="L98" s="227"/>
      <c r="M98" s="227"/>
      <c r="N98" s="227"/>
      <c r="O98" s="227"/>
      <c r="P98" s="227"/>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9"/>
      <c r="BA98" s="229"/>
      <c r="BB98" s="229"/>
      <c r="BC98" s="229"/>
      <c r="BD98" s="229"/>
      <c r="BE98" s="222"/>
      <c r="BF98" s="222"/>
      <c r="BG98" s="222"/>
      <c r="BH98" s="222"/>
      <c r="BI98" s="222"/>
      <c r="BJ98" s="222"/>
      <c r="BK98" s="222"/>
      <c r="BL98" s="222"/>
      <c r="BM98" s="222"/>
      <c r="BN98" s="222"/>
      <c r="BO98" s="222"/>
      <c r="BP98" s="222"/>
      <c r="BQ98" s="219">
        <v>92</v>
      </c>
      <c r="BR98" s="224"/>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11"/>
    </row>
    <row r="99" spans="1:131" ht="26.25" hidden="1" customHeight="1" x14ac:dyDescent="0.15">
      <c r="A99" s="226"/>
      <c r="B99" s="227"/>
      <c r="C99" s="227"/>
      <c r="D99" s="227"/>
      <c r="E99" s="227"/>
      <c r="F99" s="227"/>
      <c r="G99" s="227"/>
      <c r="H99" s="227"/>
      <c r="I99" s="227"/>
      <c r="J99" s="227"/>
      <c r="K99" s="227"/>
      <c r="L99" s="227"/>
      <c r="M99" s="227"/>
      <c r="N99" s="227"/>
      <c r="O99" s="227"/>
      <c r="P99" s="227"/>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9"/>
      <c r="BA99" s="229"/>
      <c r="BB99" s="229"/>
      <c r="BC99" s="229"/>
      <c r="BD99" s="229"/>
      <c r="BE99" s="222"/>
      <c r="BF99" s="222"/>
      <c r="BG99" s="222"/>
      <c r="BH99" s="222"/>
      <c r="BI99" s="222"/>
      <c r="BJ99" s="222"/>
      <c r="BK99" s="222"/>
      <c r="BL99" s="222"/>
      <c r="BM99" s="222"/>
      <c r="BN99" s="222"/>
      <c r="BO99" s="222"/>
      <c r="BP99" s="222"/>
      <c r="BQ99" s="219">
        <v>93</v>
      </c>
      <c r="BR99" s="224"/>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11"/>
    </row>
    <row r="100" spans="1:131" ht="26.25" hidden="1" customHeight="1" x14ac:dyDescent="0.15">
      <c r="A100" s="226"/>
      <c r="B100" s="227"/>
      <c r="C100" s="227"/>
      <c r="D100" s="227"/>
      <c r="E100" s="227"/>
      <c r="F100" s="227"/>
      <c r="G100" s="227"/>
      <c r="H100" s="227"/>
      <c r="I100" s="227"/>
      <c r="J100" s="227"/>
      <c r="K100" s="227"/>
      <c r="L100" s="227"/>
      <c r="M100" s="227"/>
      <c r="N100" s="227"/>
      <c r="O100" s="227"/>
      <c r="P100" s="227"/>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9"/>
      <c r="BA100" s="229"/>
      <c r="BB100" s="229"/>
      <c r="BC100" s="229"/>
      <c r="BD100" s="229"/>
      <c r="BE100" s="222"/>
      <c r="BF100" s="222"/>
      <c r="BG100" s="222"/>
      <c r="BH100" s="222"/>
      <c r="BI100" s="222"/>
      <c r="BJ100" s="222"/>
      <c r="BK100" s="222"/>
      <c r="BL100" s="222"/>
      <c r="BM100" s="222"/>
      <c r="BN100" s="222"/>
      <c r="BO100" s="222"/>
      <c r="BP100" s="222"/>
      <c r="BQ100" s="219">
        <v>94</v>
      </c>
      <c r="BR100" s="224"/>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11"/>
    </row>
    <row r="101" spans="1:131" ht="26.25" hidden="1" customHeight="1" x14ac:dyDescent="0.15">
      <c r="A101" s="226"/>
      <c r="B101" s="227"/>
      <c r="C101" s="227"/>
      <c r="D101" s="227"/>
      <c r="E101" s="227"/>
      <c r="F101" s="227"/>
      <c r="G101" s="227"/>
      <c r="H101" s="227"/>
      <c r="I101" s="227"/>
      <c r="J101" s="227"/>
      <c r="K101" s="227"/>
      <c r="L101" s="227"/>
      <c r="M101" s="227"/>
      <c r="N101" s="227"/>
      <c r="O101" s="227"/>
      <c r="P101" s="227"/>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9"/>
      <c r="BA101" s="229"/>
      <c r="BB101" s="229"/>
      <c r="BC101" s="229"/>
      <c r="BD101" s="229"/>
      <c r="BE101" s="222"/>
      <c r="BF101" s="222"/>
      <c r="BG101" s="222"/>
      <c r="BH101" s="222"/>
      <c r="BI101" s="222"/>
      <c r="BJ101" s="222"/>
      <c r="BK101" s="222"/>
      <c r="BL101" s="222"/>
      <c r="BM101" s="222"/>
      <c r="BN101" s="222"/>
      <c r="BO101" s="222"/>
      <c r="BP101" s="222"/>
      <c r="BQ101" s="219">
        <v>95</v>
      </c>
      <c r="BR101" s="224"/>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11"/>
    </row>
    <row r="102" spans="1:131" ht="26.25" customHeight="1" thickBot="1" x14ac:dyDescent="0.2">
      <c r="A102" s="226"/>
      <c r="B102" s="227"/>
      <c r="C102" s="227"/>
      <c r="D102" s="227"/>
      <c r="E102" s="227"/>
      <c r="F102" s="227"/>
      <c r="G102" s="227"/>
      <c r="H102" s="227"/>
      <c r="I102" s="227"/>
      <c r="J102" s="227"/>
      <c r="K102" s="227"/>
      <c r="L102" s="227"/>
      <c r="M102" s="227"/>
      <c r="N102" s="227"/>
      <c r="O102" s="227"/>
      <c r="P102" s="227"/>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9"/>
      <c r="BA102" s="229"/>
      <c r="BB102" s="229"/>
      <c r="BC102" s="229"/>
      <c r="BD102" s="229"/>
      <c r="BE102" s="222"/>
      <c r="BF102" s="222"/>
      <c r="BG102" s="222"/>
      <c r="BH102" s="222"/>
      <c r="BI102" s="222"/>
      <c r="BJ102" s="222"/>
      <c r="BK102" s="222"/>
      <c r="BL102" s="222"/>
      <c r="BM102" s="222"/>
      <c r="BN102" s="222"/>
      <c r="BO102" s="222"/>
      <c r="BP102" s="222"/>
      <c r="BQ102" s="221" t="s">
        <v>394</v>
      </c>
      <c r="BR102" s="794" t="s">
        <v>422</v>
      </c>
      <c r="BS102" s="795"/>
      <c r="BT102" s="795"/>
      <c r="BU102" s="795"/>
      <c r="BV102" s="795"/>
      <c r="BW102" s="795"/>
      <c r="BX102" s="795"/>
      <c r="BY102" s="795"/>
      <c r="BZ102" s="795"/>
      <c r="CA102" s="795"/>
      <c r="CB102" s="795"/>
      <c r="CC102" s="795"/>
      <c r="CD102" s="795"/>
      <c r="CE102" s="795"/>
      <c r="CF102" s="795"/>
      <c r="CG102" s="796"/>
      <c r="CH102" s="892"/>
      <c r="CI102" s="893"/>
      <c r="CJ102" s="893"/>
      <c r="CK102" s="893"/>
      <c r="CL102" s="894"/>
      <c r="CM102" s="892"/>
      <c r="CN102" s="893"/>
      <c r="CO102" s="893"/>
      <c r="CP102" s="893"/>
      <c r="CQ102" s="894"/>
      <c r="CR102" s="895"/>
      <c r="CS102" s="857"/>
      <c r="CT102" s="857"/>
      <c r="CU102" s="857"/>
      <c r="CV102" s="896"/>
      <c r="CW102" s="895"/>
      <c r="CX102" s="857"/>
      <c r="CY102" s="857"/>
      <c r="CZ102" s="857"/>
      <c r="DA102" s="896"/>
      <c r="DB102" s="895"/>
      <c r="DC102" s="857"/>
      <c r="DD102" s="857"/>
      <c r="DE102" s="857"/>
      <c r="DF102" s="896"/>
      <c r="DG102" s="895"/>
      <c r="DH102" s="857"/>
      <c r="DI102" s="857"/>
      <c r="DJ102" s="857"/>
      <c r="DK102" s="896"/>
      <c r="DL102" s="895"/>
      <c r="DM102" s="857"/>
      <c r="DN102" s="857"/>
      <c r="DO102" s="857"/>
      <c r="DP102" s="896"/>
      <c r="DQ102" s="895"/>
      <c r="DR102" s="857"/>
      <c r="DS102" s="857"/>
      <c r="DT102" s="857"/>
      <c r="DU102" s="896"/>
      <c r="DV102" s="794"/>
      <c r="DW102" s="795"/>
      <c r="DX102" s="795"/>
      <c r="DY102" s="795"/>
      <c r="DZ102" s="919"/>
      <c r="EA102" s="211"/>
    </row>
    <row r="103" spans="1:131" ht="26.25" customHeight="1" x14ac:dyDescent="0.15">
      <c r="A103" s="226"/>
      <c r="B103" s="227"/>
      <c r="C103" s="227"/>
      <c r="D103" s="227"/>
      <c r="E103" s="227"/>
      <c r="F103" s="227"/>
      <c r="G103" s="227"/>
      <c r="H103" s="227"/>
      <c r="I103" s="227"/>
      <c r="J103" s="227"/>
      <c r="K103" s="227"/>
      <c r="L103" s="227"/>
      <c r="M103" s="227"/>
      <c r="N103" s="227"/>
      <c r="O103" s="227"/>
      <c r="P103" s="227"/>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9"/>
      <c r="BA103" s="229"/>
      <c r="BB103" s="229"/>
      <c r="BC103" s="229"/>
      <c r="BD103" s="229"/>
      <c r="BE103" s="222"/>
      <c r="BF103" s="222"/>
      <c r="BG103" s="222"/>
      <c r="BH103" s="222"/>
      <c r="BI103" s="222"/>
      <c r="BJ103" s="222"/>
      <c r="BK103" s="222"/>
      <c r="BL103" s="222"/>
      <c r="BM103" s="222"/>
      <c r="BN103" s="222"/>
      <c r="BO103" s="222"/>
      <c r="BP103" s="222"/>
      <c r="BQ103" s="920" t="s">
        <v>423</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211"/>
    </row>
    <row r="104" spans="1:131" ht="26.25" customHeight="1" x14ac:dyDescent="0.15">
      <c r="A104" s="226"/>
      <c r="B104" s="227"/>
      <c r="C104" s="227"/>
      <c r="D104" s="227"/>
      <c r="E104" s="227"/>
      <c r="F104" s="227"/>
      <c r="G104" s="227"/>
      <c r="H104" s="227"/>
      <c r="I104" s="227"/>
      <c r="J104" s="227"/>
      <c r="K104" s="227"/>
      <c r="L104" s="227"/>
      <c r="M104" s="227"/>
      <c r="N104" s="227"/>
      <c r="O104" s="227"/>
      <c r="P104" s="227"/>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9"/>
      <c r="BA104" s="229"/>
      <c r="BB104" s="229"/>
      <c r="BC104" s="229"/>
      <c r="BD104" s="229"/>
      <c r="BE104" s="222"/>
      <c r="BF104" s="222"/>
      <c r="BG104" s="222"/>
      <c r="BH104" s="222"/>
      <c r="BI104" s="222"/>
      <c r="BJ104" s="222"/>
      <c r="BK104" s="222"/>
      <c r="BL104" s="222"/>
      <c r="BM104" s="222"/>
      <c r="BN104" s="222"/>
      <c r="BO104" s="222"/>
      <c r="BP104" s="222"/>
      <c r="BQ104" s="921" t="s">
        <v>424</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211"/>
    </row>
    <row r="105" spans="1:131" ht="11.25" customHeight="1" x14ac:dyDescent="0.15">
      <c r="A105" s="222"/>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
      <c r="A107" s="230" t="s">
        <v>425</v>
      </c>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0" t="s">
        <v>426</v>
      </c>
      <c r="AV107" s="231"/>
      <c r="AW107" s="231"/>
      <c r="AX107" s="231"/>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1"/>
      <c r="BX107" s="231"/>
      <c r="BY107" s="231"/>
      <c r="BZ107" s="231"/>
      <c r="CA107" s="231"/>
      <c r="CB107" s="231"/>
      <c r="CC107" s="231"/>
      <c r="CD107" s="231"/>
      <c r="CE107" s="231"/>
      <c r="CF107" s="231"/>
      <c r="CG107" s="231"/>
      <c r="CH107" s="231"/>
      <c r="CI107" s="231"/>
      <c r="CJ107" s="231"/>
      <c r="CK107" s="231"/>
      <c r="CL107" s="231"/>
      <c r="CM107" s="231"/>
      <c r="CN107" s="231"/>
      <c r="CO107" s="231"/>
      <c r="CP107" s="231"/>
      <c r="CQ107" s="231"/>
      <c r="CR107" s="231"/>
      <c r="CS107" s="231"/>
      <c r="CT107" s="231"/>
      <c r="CU107" s="231"/>
      <c r="CV107" s="231"/>
      <c r="CW107" s="231"/>
      <c r="CX107" s="231"/>
      <c r="CY107" s="231"/>
      <c r="CZ107" s="231"/>
      <c r="DA107" s="231"/>
      <c r="DB107" s="231"/>
      <c r="DC107" s="231"/>
      <c r="DD107" s="231"/>
      <c r="DE107" s="231"/>
      <c r="DF107" s="231"/>
      <c r="DG107" s="231"/>
      <c r="DH107" s="231"/>
      <c r="DI107" s="231"/>
      <c r="DJ107" s="231"/>
      <c r="DK107" s="231"/>
      <c r="DL107" s="231"/>
      <c r="DM107" s="231"/>
      <c r="DN107" s="231"/>
      <c r="DO107" s="231"/>
      <c r="DP107" s="231"/>
      <c r="DQ107" s="231"/>
      <c r="DR107" s="231"/>
      <c r="DS107" s="231"/>
      <c r="DT107" s="231"/>
      <c r="DU107" s="231"/>
      <c r="DV107" s="231"/>
      <c r="DW107" s="231"/>
      <c r="DX107" s="231"/>
      <c r="DY107" s="231"/>
      <c r="DZ107" s="231"/>
    </row>
    <row r="108" spans="1:131" s="211" customFormat="1" ht="26.25" customHeight="1" x14ac:dyDescent="0.15">
      <c r="A108" s="922" t="s">
        <v>427</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428</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211" customFormat="1" ht="26.25" customHeight="1" x14ac:dyDescent="0.15">
      <c r="A109" s="917" t="s">
        <v>429</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897" t="s">
        <v>430</v>
      </c>
      <c r="AB109" s="898"/>
      <c r="AC109" s="898"/>
      <c r="AD109" s="898"/>
      <c r="AE109" s="899"/>
      <c r="AF109" s="897" t="s">
        <v>431</v>
      </c>
      <c r="AG109" s="898"/>
      <c r="AH109" s="898"/>
      <c r="AI109" s="898"/>
      <c r="AJ109" s="899"/>
      <c r="AK109" s="897" t="s">
        <v>309</v>
      </c>
      <c r="AL109" s="898"/>
      <c r="AM109" s="898"/>
      <c r="AN109" s="898"/>
      <c r="AO109" s="899"/>
      <c r="AP109" s="897" t="s">
        <v>432</v>
      </c>
      <c r="AQ109" s="898"/>
      <c r="AR109" s="898"/>
      <c r="AS109" s="898"/>
      <c r="AT109" s="900"/>
      <c r="AU109" s="917" t="s">
        <v>429</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897" t="s">
        <v>430</v>
      </c>
      <c r="BR109" s="898"/>
      <c r="BS109" s="898"/>
      <c r="BT109" s="898"/>
      <c r="BU109" s="899"/>
      <c r="BV109" s="897" t="s">
        <v>431</v>
      </c>
      <c r="BW109" s="898"/>
      <c r="BX109" s="898"/>
      <c r="BY109" s="898"/>
      <c r="BZ109" s="899"/>
      <c r="CA109" s="897" t="s">
        <v>309</v>
      </c>
      <c r="CB109" s="898"/>
      <c r="CC109" s="898"/>
      <c r="CD109" s="898"/>
      <c r="CE109" s="899"/>
      <c r="CF109" s="918" t="s">
        <v>432</v>
      </c>
      <c r="CG109" s="918"/>
      <c r="CH109" s="918"/>
      <c r="CI109" s="918"/>
      <c r="CJ109" s="918"/>
      <c r="CK109" s="897" t="s">
        <v>433</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897" t="s">
        <v>430</v>
      </c>
      <c r="DH109" s="898"/>
      <c r="DI109" s="898"/>
      <c r="DJ109" s="898"/>
      <c r="DK109" s="899"/>
      <c r="DL109" s="897" t="s">
        <v>431</v>
      </c>
      <c r="DM109" s="898"/>
      <c r="DN109" s="898"/>
      <c r="DO109" s="898"/>
      <c r="DP109" s="899"/>
      <c r="DQ109" s="897" t="s">
        <v>309</v>
      </c>
      <c r="DR109" s="898"/>
      <c r="DS109" s="898"/>
      <c r="DT109" s="898"/>
      <c r="DU109" s="899"/>
      <c r="DV109" s="897" t="s">
        <v>432</v>
      </c>
      <c r="DW109" s="898"/>
      <c r="DX109" s="898"/>
      <c r="DY109" s="898"/>
      <c r="DZ109" s="900"/>
    </row>
    <row r="110" spans="1:131" s="211" customFormat="1" ht="26.25" customHeight="1" x14ac:dyDescent="0.15">
      <c r="A110" s="901" t="s">
        <v>434</v>
      </c>
      <c r="B110" s="902"/>
      <c r="C110" s="902"/>
      <c r="D110" s="902"/>
      <c r="E110" s="902"/>
      <c r="F110" s="902"/>
      <c r="G110" s="902"/>
      <c r="H110" s="902"/>
      <c r="I110" s="902"/>
      <c r="J110" s="902"/>
      <c r="K110" s="902"/>
      <c r="L110" s="902"/>
      <c r="M110" s="902"/>
      <c r="N110" s="902"/>
      <c r="O110" s="902"/>
      <c r="P110" s="902"/>
      <c r="Q110" s="902"/>
      <c r="R110" s="902"/>
      <c r="S110" s="902"/>
      <c r="T110" s="902"/>
      <c r="U110" s="902"/>
      <c r="V110" s="902"/>
      <c r="W110" s="902"/>
      <c r="X110" s="902"/>
      <c r="Y110" s="902"/>
      <c r="Z110" s="903"/>
      <c r="AA110" s="904">
        <v>275871</v>
      </c>
      <c r="AB110" s="905"/>
      <c r="AC110" s="905"/>
      <c r="AD110" s="905"/>
      <c r="AE110" s="906"/>
      <c r="AF110" s="907">
        <v>281276</v>
      </c>
      <c r="AG110" s="905"/>
      <c r="AH110" s="905"/>
      <c r="AI110" s="905"/>
      <c r="AJ110" s="906"/>
      <c r="AK110" s="907">
        <v>274784</v>
      </c>
      <c r="AL110" s="905"/>
      <c r="AM110" s="905"/>
      <c r="AN110" s="905"/>
      <c r="AO110" s="906"/>
      <c r="AP110" s="908">
        <v>22.4</v>
      </c>
      <c r="AQ110" s="909"/>
      <c r="AR110" s="909"/>
      <c r="AS110" s="909"/>
      <c r="AT110" s="910"/>
      <c r="AU110" s="911" t="s">
        <v>73</v>
      </c>
      <c r="AV110" s="912"/>
      <c r="AW110" s="912"/>
      <c r="AX110" s="912"/>
      <c r="AY110" s="912"/>
      <c r="AZ110" s="934" t="s">
        <v>435</v>
      </c>
      <c r="BA110" s="902"/>
      <c r="BB110" s="902"/>
      <c r="BC110" s="902"/>
      <c r="BD110" s="902"/>
      <c r="BE110" s="902"/>
      <c r="BF110" s="902"/>
      <c r="BG110" s="902"/>
      <c r="BH110" s="902"/>
      <c r="BI110" s="902"/>
      <c r="BJ110" s="902"/>
      <c r="BK110" s="902"/>
      <c r="BL110" s="902"/>
      <c r="BM110" s="902"/>
      <c r="BN110" s="902"/>
      <c r="BO110" s="902"/>
      <c r="BP110" s="903"/>
      <c r="BQ110" s="935">
        <v>2459172</v>
      </c>
      <c r="BR110" s="936"/>
      <c r="BS110" s="936"/>
      <c r="BT110" s="936"/>
      <c r="BU110" s="936"/>
      <c r="BV110" s="936">
        <v>2557990</v>
      </c>
      <c r="BW110" s="936"/>
      <c r="BX110" s="936"/>
      <c r="BY110" s="936"/>
      <c r="BZ110" s="936"/>
      <c r="CA110" s="936">
        <v>2512195</v>
      </c>
      <c r="CB110" s="936"/>
      <c r="CC110" s="936"/>
      <c r="CD110" s="936"/>
      <c r="CE110" s="936"/>
      <c r="CF110" s="949">
        <v>204.7</v>
      </c>
      <c r="CG110" s="950"/>
      <c r="CH110" s="950"/>
      <c r="CI110" s="950"/>
      <c r="CJ110" s="950"/>
      <c r="CK110" s="951" t="s">
        <v>436</v>
      </c>
      <c r="CL110" s="952"/>
      <c r="CM110" s="934" t="s">
        <v>437</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935" t="s">
        <v>137</v>
      </c>
      <c r="DH110" s="936"/>
      <c r="DI110" s="936"/>
      <c r="DJ110" s="936"/>
      <c r="DK110" s="936"/>
      <c r="DL110" s="936" t="s">
        <v>137</v>
      </c>
      <c r="DM110" s="936"/>
      <c r="DN110" s="936"/>
      <c r="DO110" s="936"/>
      <c r="DP110" s="936"/>
      <c r="DQ110" s="936" t="s">
        <v>438</v>
      </c>
      <c r="DR110" s="936"/>
      <c r="DS110" s="936"/>
      <c r="DT110" s="936"/>
      <c r="DU110" s="936"/>
      <c r="DV110" s="937" t="s">
        <v>137</v>
      </c>
      <c r="DW110" s="937"/>
      <c r="DX110" s="937"/>
      <c r="DY110" s="937"/>
      <c r="DZ110" s="938"/>
    </row>
    <row r="111" spans="1:131" s="211" customFormat="1" ht="26.25" customHeight="1" x14ac:dyDescent="0.15">
      <c r="A111" s="939" t="s">
        <v>439</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440</v>
      </c>
      <c r="AB111" s="943"/>
      <c r="AC111" s="943"/>
      <c r="AD111" s="943"/>
      <c r="AE111" s="944"/>
      <c r="AF111" s="945" t="s">
        <v>137</v>
      </c>
      <c r="AG111" s="943"/>
      <c r="AH111" s="943"/>
      <c r="AI111" s="943"/>
      <c r="AJ111" s="944"/>
      <c r="AK111" s="945" t="s">
        <v>137</v>
      </c>
      <c r="AL111" s="943"/>
      <c r="AM111" s="943"/>
      <c r="AN111" s="943"/>
      <c r="AO111" s="944"/>
      <c r="AP111" s="946" t="s">
        <v>438</v>
      </c>
      <c r="AQ111" s="947"/>
      <c r="AR111" s="947"/>
      <c r="AS111" s="947"/>
      <c r="AT111" s="948"/>
      <c r="AU111" s="913"/>
      <c r="AV111" s="914"/>
      <c r="AW111" s="914"/>
      <c r="AX111" s="914"/>
      <c r="AY111" s="914"/>
      <c r="AZ111" s="927" t="s">
        <v>441</v>
      </c>
      <c r="BA111" s="928"/>
      <c r="BB111" s="928"/>
      <c r="BC111" s="928"/>
      <c r="BD111" s="928"/>
      <c r="BE111" s="928"/>
      <c r="BF111" s="928"/>
      <c r="BG111" s="928"/>
      <c r="BH111" s="928"/>
      <c r="BI111" s="928"/>
      <c r="BJ111" s="928"/>
      <c r="BK111" s="928"/>
      <c r="BL111" s="928"/>
      <c r="BM111" s="928"/>
      <c r="BN111" s="928"/>
      <c r="BO111" s="928"/>
      <c r="BP111" s="929"/>
      <c r="BQ111" s="930" t="s">
        <v>137</v>
      </c>
      <c r="BR111" s="931"/>
      <c r="BS111" s="931"/>
      <c r="BT111" s="931"/>
      <c r="BU111" s="931"/>
      <c r="BV111" s="931" t="s">
        <v>438</v>
      </c>
      <c r="BW111" s="931"/>
      <c r="BX111" s="931"/>
      <c r="BY111" s="931"/>
      <c r="BZ111" s="931"/>
      <c r="CA111" s="931" t="s">
        <v>438</v>
      </c>
      <c r="CB111" s="931"/>
      <c r="CC111" s="931"/>
      <c r="CD111" s="931"/>
      <c r="CE111" s="931"/>
      <c r="CF111" s="925" t="s">
        <v>137</v>
      </c>
      <c r="CG111" s="926"/>
      <c r="CH111" s="926"/>
      <c r="CI111" s="926"/>
      <c r="CJ111" s="926"/>
      <c r="CK111" s="953"/>
      <c r="CL111" s="954"/>
      <c r="CM111" s="927" t="s">
        <v>442</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930" t="s">
        <v>137</v>
      </c>
      <c r="DH111" s="931"/>
      <c r="DI111" s="931"/>
      <c r="DJ111" s="931"/>
      <c r="DK111" s="931"/>
      <c r="DL111" s="931" t="s">
        <v>443</v>
      </c>
      <c r="DM111" s="931"/>
      <c r="DN111" s="931"/>
      <c r="DO111" s="931"/>
      <c r="DP111" s="931"/>
      <c r="DQ111" s="931" t="s">
        <v>137</v>
      </c>
      <c r="DR111" s="931"/>
      <c r="DS111" s="931"/>
      <c r="DT111" s="931"/>
      <c r="DU111" s="931"/>
      <c r="DV111" s="932" t="s">
        <v>438</v>
      </c>
      <c r="DW111" s="932"/>
      <c r="DX111" s="932"/>
      <c r="DY111" s="932"/>
      <c r="DZ111" s="933"/>
    </row>
    <row r="112" spans="1:131" s="211" customFormat="1" ht="26.25" customHeight="1" x14ac:dyDescent="0.15">
      <c r="A112" s="957" t="s">
        <v>444</v>
      </c>
      <c r="B112" s="958"/>
      <c r="C112" s="928" t="s">
        <v>445</v>
      </c>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9"/>
      <c r="AA112" s="963" t="s">
        <v>137</v>
      </c>
      <c r="AB112" s="964"/>
      <c r="AC112" s="964"/>
      <c r="AD112" s="964"/>
      <c r="AE112" s="965"/>
      <c r="AF112" s="966" t="s">
        <v>438</v>
      </c>
      <c r="AG112" s="964"/>
      <c r="AH112" s="964"/>
      <c r="AI112" s="964"/>
      <c r="AJ112" s="965"/>
      <c r="AK112" s="966" t="s">
        <v>443</v>
      </c>
      <c r="AL112" s="964"/>
      <c r="AM112" s="964"/>
      <c r="AN112" s="964"/>
      <c r="AO112" s="965"/>
      <c r="AP112" s="967" t="s">
        <v>438</v>
      </c>
      <c r="AQ112" s="968"/>
      <c r="AR112" s="968"/>
      <c r="AS112" s="968"/>
      <c r="AT112" s="969"/>
      <c r="AU112" s="913"/>
      <c r="AV112" s="914"/>
      <c r="AW112" s="914"/>
      <c r="AX112" s="914"/>
      <c r="AY112" s="914"/>
      <c r="AZ112" s="927" t="s">
        <v>446</v>
      </c>
      <c r="BA112" s="928"/>
      <c r="BB112" s="928"/>
      <c r="BC112" s="928"/>
      <c r="BD112" s="928"/>
      <c r="BE112" s="928"/>
      <c r="BF112" s="928"/>
      <c r="BG112" s="928"/>
      <c r="BH112" s="928"/>
      <c r="BI112" s="928"/>
      <c r="BJ112" s="928"/>
      <c r="BK112" s="928"/>
      <c r="BL112" s="928"/>
      <c r="BM112" s="928"/>
      <c r="BN112" s="928"/>
      <c r="BO112" s="928"/>
      <c r="BP112" s="929"/>
      <c r="BQ112" s="930">
        <v>287167</v>
      </c>
      <c r="BR112" s="931"/>
      <c r="BS112" s="931"/>
      <c r="BT112" s="931"/>
      <c r="BU112" s="931"/>
      <c r="BV112" s="931">
        <v>248358</v>
      </c>
      <c r="BW112" s="931"/>
      <c r="BX112" s="931"/>
      <c r="BY112" s="931"/>
      <c r="BZ112" s="931"/>
      <c r="CA112" s="931">
        <v>189221</v>
      </c>
      <c r="CB112" s="931"/>
      <c r="CC112" s="931"/>
      <c r="CD112" s="931"/>
      <c r="CE112" s="931"/>
      <c r="CF112" s="925">
        <v>15.4</v>
      </c>
      <c r="CG112" s="926"/>
      <c r="CH112" s="926"/>
      <c r="CI112" s="926"/>
      <c r="CJ112" s="926"/>
      <c r="CK112" s="953"/>
      <c r="CL112" s="954"/>
      <c r="CM112" s="927" t="s">
        <v>447</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930" t="s">
        <v>137</v>
      </c>
      <c r="DH112" s="931"/>
      <c r="DI112" s="931"/>
      <c r="DJ112" s="931"/>
      <c r="DK112" s="931"/>
      <c r="DL112" s="931" t="s">
        <v>137</v>
      </c>
      <c r="DM112" s="931"/>
      <c r="DN112" s="931"/>
      <c r="DO112" s="931"/>
      <c r="DP112" s="931"/>
      <c r="DQ112" s="931" t="s">
        <v>137</v>
      </c>
      <c r="DR112" s="931"/>
      <c r="DS112" s="931"/>
      <c r="DT112" s="931"/>
      <c r="DU112" s="931"/>
      <c r="DV112" s="932" t="s">
        <v>137</v>
      </c>
      <c r="DW112" s="932"/>
      <c r="DX112" s="932"/>
      <c r="DY112" s="932"/>
      <c r="DZ112" s="933"/>
    </row>
    <row r="113" spans="1:130" s="211" customFormat="1" ht="26.25" customHeight="1" x14ac:dyDescent="0.15">
      <c r="A113" s="959"/>
      <c r="B113" s="960"/>
      <c r="C113" s="928" t="s">
        <v>448</v>
      </c>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9"/>
      <c r="AA113" s="942">
        <v>50940</v>
      </c>
      <c r="AB113" s="943"/>
      <c r="AC113" s="943"/>
      <c r="AD113" s="943"/>
      <c r="AE113" s="944"/>
      <c r="AF113" s="945">
        <v>49574</v>
      </c>
      <c r="AG113" s="943"/>
      <c r="AH113" s="943"/>
      <c r="AI113" s="943"/>
      <c r="AJ113" s="944"/>
      <c r="AK113" s="945">
        <v>52849</v>
      </c>
      <c r="AL113" s="943"/>
      <c r="AM113" s="943"/>
      <c r="AN113" s="943"/>
      <c r="AO113" s="944"/>
      <c r="AP113" s="946">
        <v>4.3</v>
      </c>
      <c r="AQ113" s="947"/>
      <c r="AR113" s="947"/>
      <c r="AS113" s="947"/>
      <c r="AT113" s="948"/>
      <c r="AU113" s="913"/>
      <c r="AV113" s="914"/>
      <c r="AW113" s="914"/>
      <c r="AX113" s="914"/>
      <c r="AY113" s="914"/>
      <c r="AZ113" s="927" t="s">
        <v>449</v>
      </c>
      <c r="BA113" s="928"/>
      <c r="BB113" s="928"/>
      <c r="BC113" s="928"/>
      <c r="BD113" s="928"/>
      <c r="BE113" s="928"/>
      <c r="BF113" s="928"/>
      <c r="BG113" s="928"/>
      <c r="BH113" s="928"/>
      <c r="BI113" s="928"/>
      <c r="BJ113" s="928"/>
      <c r="BK113" s="928"/>
      <c r="BL113" s="928"/>
      <c r="BM113" s="928"/>
      <c r="BN113" s="928"/>
      <c r="BO113" s="928"/>
      <c r="BP113" s="929"/>
      <c r="BQ113" s="930">
        <v>47984</v>
      </c>
      <c r="BR113" s="931"/>
      <c r="BS113" s="931"/>
      <c r="BT113" s="931"/>
      <c r="BU113" s="931"/>
      <c r="BV113" s="931">
        <v>44562</v>
      </c>
      <c r="BW113" s="931"/>
      <c r="BX113" s="931"/>
      <c r="BY113" s="931"/>
      <c r="BZ113" s="931"/>
      <c r="CA113" s="931">
        <v>40045</v>
      </c>
      <c r="CB113" s="931"/>
      <c r="CC113" s="931"/>
      <c r="CD113" s="931"/>
      <c r="CE113" s="931"/>
      <c r="CF113" s="925">
        <v>3.3</v>
      </c>
      <c r="CG113" s="926"/>
      <c r="CH113" s="926"/>
      <c r="CI113" s="926"/>
      <c r="CJ113" s="926"/>
      <c r="CK113" s="953"/>
      <c r="CL113" s="954"/>
      <c r="CM113" s="927" t="s">
        <v>450</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963" t="s">
        <v>137</v>
      </c>
      <c r="DH113" s="964"/>
      <c r="DI113" s="964"/>
      <c r="DJ113" s="964"/>
      <c r="DK113" s="965"/>
      <c r="DL113" s="966" t="s">
        <v>137</v>
      </c>
      <c r="DM113" s="964"/>
      <c r="DN113" s="964"/>
      <c r="DO113" s="964"/>
      <c r="DP113" s="965"/>
      <c r="DQ113" s="966" t="s">
        <v>443</v>
      </c>
      <c r="DR113" s="964"/>
      <c r="DS113" s="964"/>
      <c r="DT113" s="964"/>
      <c r="DU113" s="965"/>
      <c r="DV113" s="967" t="s">
        <v>443</v>
      </c>
      <c r="DW113" s="968"/>
      <c r="DX113" s="968"/>
      <c r="DY113" s="968"/>
      <c r="DZ113" s="969"/>
    </row>
    <row r="114" spans="1:130" s="211" customFormat="1" ht="26.25" customHeight="1" x14ac:dyDescent="0.15">
      <c r="A114" s="959"/>
      <c r="B114" s="960"/>
      <c r="C114" s="928" t="s">
        <v>451</v>
      </c>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9"/>
      <c r="AA114" s="963">
        <v>1161</v>
      </c>
      <c r="AB114" s="964"/>
      <c r="AC114" s="964"/>
      <c r="AD114" s="964"/>
      <c r="AE114" s="965"/>
      <c r="AF114" s="966">
        <v>3681</v>
      </c>
      <c r="AG114" s="964"/>
      <c r="AH114" s="964"/>
      <c r="AI114" s="964"/>
      <c r="AJ114" s="965"/>
      <c r="AK114" s="966">
        <v>4558</v>
      </c>
      <c r="AL114" s="964"/>
      <c r="AM114" s="964"/>
      <c r="AN114" s="964"/>
      <c r="AO114" s="965"/>
      <c r="AP114" s="967">
        <v>0.4</v>
      </c>
      <c r="AQ114" s="968"/>
      <c r="AR114" s="968"/>
      <c r="AS114" s="968"/>
      <c r="AT114" s="969"/>
      <c r="AU114" s="913"/>
      <c r="AV114" s="914"/>
      <c r="AW114" s="914"/>
      <c r="AX114" s="914"/>
      <c r="AY114" s="914"/>
      <c r="AZ114" s="927" t="s">
        <v>452</v>
      </c>
      <c r="BA114" s="928"/>
      <c r="BB114" s="928"/>
      <c r="BC114" s="928"/>
      <c r="BD114" s="928"/>
      <c r="BE114" s="928"/>
      <c r="BF114" s="928"/>
      <c r="BG114" s="928"/>
      <c r="BH114" s="928"/>
      <c r="BI114" s="928"/>
      <c r="BJ114" s="928"/>
      <c r="BK114" s="928"/>
      <c r="BL114" s="928"/>
      <c r="BM114" s="928"/>
      <c r="BN114" s="928"/>
      <c r="BO114" s="928"/>
      <c r="BP114" s="929"/>
      <c r="BQ114" s="930">
        <v>331345</v>
      </c>
      <c r="BR114" s="931"/>
      <c r="BS114" s="931"/>
      <c r="BT114" s="931"/>
      <c r="BU114" s="931"/>
      <c r="BV114" s="931">
        <v>393549</v>
      </c>
      <c r="BW114" s="931"/>
      <c r="BX114" s="931"/>
      <c r="BY114" s="931"/>
      <c r="BZ114" s="931"/>
      <c r="CA114" s="931">
        <v>368465</v>
      </c>
      <c r="CB114" s="931"/>
      <c r="CC114" s="931"/>
      <c r="CD114" s="931"/>
      <c r="CE114" s="931"/>
      <c r="CF114" s="925">
        <v>30</v>
      </c>
      <c r="CG114" s="926"/>
      <c r="CH114" s="926"/>
      <c r="CI114" s="926"/>
      <c r="CJ114" s="926"/>
      <c r="CK114" s="953"/>
      <c r="CL114" s="954"/>
      <c r="CM114" s="927" t="s">
        <v>453</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963" t="s">
        <v>440</v>
      </c>
      <c r="DH114" s="964"/>
      <c r="DI114" s="964"/>
      <c r="DJ114" s="964"/>
      <c r="DK114" s="965"/>
      <c r="DL114" s="966" t="s">
        <v>137</v>
      </c>
      <c r="DM114" s="964"/>
      <c r="DN114" s="964"/>
      <c r="DO114" s="964"/>
      <c r="DP114" s="965"/>
      <c r="DQ114" s="966" t="s">
        <v>137</v>
      </c>
      <c r="DR114" s="964"/>
      <c r="DS114" s="964"/>
      <c r="DT114" s="964"/>
      <c r="DU114" s="965"/>
      <c r="DV114" s="967" t="s">
        <v>440</v>
      </c>
      <c r="DW114" s="968"/>
      <c r="DX114" s="968"/>
      <c r="DY114" s="968"/>
      <c r="DZ114" s="969"/>
    </row>
    <row r="115" spans="1:130" s="211" customFormat="1" ht="26.25" customHeight="1" x14ac:dyDescent="0.15">
      <c r="A115" s="959"/>
      <c r="B115" s="960"/>
      <c r="C115" s="928" t="s">
        <v>454</v>
      </c>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9"/>
      <c r="AA115" s="942" t="s">
        <v>137</v>
      </c>
      <c r="AB115" s="943"/>
      <c r="AC115" s="943"/>
      <c r="AD115" s="943"/>
      <c r="AE115" s="944"/>
      <c r="AF115" s="945" t="s">
        <v>455</v>
      </c>
      <c r="AG115" s="943"/>
      <c r="AH115" s="943"/>
      <c r="AI115" s="943"/>
      <c r="AJ115" s="944"/>
      <c r="AK115" s="945" t="s">
        <v>137</v>
      </c>
      <c r="AL115" s="943"/>
      <c r="AM115" s="943"/>
      <c r="AN115" s="943"/>
      <c r="AO115" s="944"/>
      <c r="AP115" s="946" t="s">
        <v>137</v>
      </c>
      <c r="AQ115" s="947"/>
      <c r="AR115" s="947"/>
      <c r="AS115" s="947"/>
      <c r="AT115" s="948"/>
      <c r="AU115" s="913"/>
      <c r="AV115" s="914"/>
      <c r="AW115" s="914"/>
      <c r="AX115" s="914"/>
      <c r="AY115" s="914"/>
      <c r="AZ115" s="927" t="s">
        <v>456</v>
      </c>
      <c r="BA115" s="928"/>
      <c r="BB115" s="928"/>
      <c r="BC115" s="928"/>
      <c r="BD115" s="928"/>
      <c r="BE115" s="928"/>
      <c r="BF115" s="928"/>
      <c r="BG115" s="928"/>
      <c r="BH115" s="928"/>
      <c r="BI115" s="928"/>
      <c r="BJ115" s="928"/>
      <c r="BK115" s="928"/>
      <c r="BL115" s="928"/>
      <c r="BM115" s="928"/>
      <c r="BN115" s="928"/>
      <c r="BO115" s="928"/>
      <c r="BP115" s="929"/>
      <c r="BQ115" s="930" t="s">
        <v>137</v>
      </c>
      <c r="BR115" s="931"/>
      <c r="BS115" s="931"/>
      <c r="BT115" s="931"/>
      <c r="BU115" s="931"/>
      <c r="BV115" s="931" t="s">
        <v>137</v>
      </c>
      <c r="BW115" s="931"/>
      <c r="BX115" s="931"/>
      <c r="BY115" s="931"/>
      <c r="BZ115" s="931"/>
      <c r="CA115" s="931" t="s">
        <v>443</v>
      </c>
      <c r="CB115" s="931"/>
      <c r="CC115" s="931"/>
      <c r="CD115" s="931"/>
      <c r="CE115" s="931"/>
      <c r="CF115" s="925" t="s">
        <v>455</v>
      </c>
      <c r="CG115" s="926"/>
      <c r="CH115" s="926"/>
      <c r="CI115" s="926"/>
      <c r="CJ115" s="926"/>
      <c r="CK115" s="953"/>
      <c r="CL115" s="954"/>
      <c r="CM115" s="927" t="s">
        <v>457</v>
      </c>
      <c r="CN115" s="928"/>
      <c r="CO115" s="928"/>
      <c r="CP115" s="928"/>
      <c r="CQ115" s="928"/>
      <c r="CR115" s="928"/>
      <c r="CS115" s="928"/>
      <c r="CT115" s="928"/>
      <c r="CU115" s="928"/>
      <c r="CV115" s="928"/>
      <c r="CW115" s="928"/>
      <c r="CX115" s="928"/>
      <c r="CY115" s="928"/>
      <c r="CZ115" s="928"/>
      <c r="DA115" s="928"/>
      <c r="DB115" s="928"/>
      <c r="DC115" s="928"/>
      <c r="DD115" s="928"/>
      <c r="DE115" s="928"/>
      <c r="DF115" s="929"/>
      <c r="DG115" s="963" t="s">
        <v>137</v>
      </c>
      <c r="DH115" s="964"/>
      <c r="DI115" s="964"/>
      <c r="DJ115" s="964"/>
      <c r="DK115" s="965"/>
      <c r="DL115" s="966" t="s">
        <v>443</v>
      </c>
      <c r="DM115" s="964"/>
      <c r="DN115" s="964"/>
      <c r="DO115" s="964"/>
      <c r="DP115" s="965"/>
      <c r="DQ115" s="966" t="s">
        <v>137</v>
      </c>
      <c r="DR115" s="964"/>
      <c r="DS115" s="964"/>
      <c r="DT115" s="964"/>
      <c r="DU115" s="965"/>
      <c r="DV115" s="967" t="s">
        <v>443</v>
      </c>
      <c r="DW115" s="968"/>
      <c r="DX115" s="968"/>
      <c r="DY115" s="968"/>
      <c r="DZ115" s="969"/>
    </row>
    <row r="116" spans="1:130" s="211" customFormat="1" ht="26.25" customHeight="1" x14ac:dyDescent="0.15">
      <c r="A116" s="961"/>
      <c r="B116" s="962"/>
      <c r="C116" s="970" t="s">
        <v>458</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63">
        <v>49</v>
      </c>
      <c r="AB116" s="964"/>
      <c r="AC116" s="964"/>
      <c r="AD116" s="964"/>
      <c r="AE116" s="965"/>
      <c r="AF116" s="966">
        <v>109</v>
      </c>
      <c r="AG116" s="964"/>
      <c r="AH116" s="964"/>
      <c r="AI116" s="964"/>
      <c r="AJ116" s="965"/>
      <c r="AK116" s="966">
        <v>5</v>
      </c>
      <c r="AL116" s="964"/>
      <c r="AM116" s="964"/>
      <c r="AN116" s="964"/>
      <c r="AO116" s="965"/>
      <c r="AP116" s="967">
        <v>0</v>
      </c>
      <c r="AQ116" s="968"/>
      <c r="AR116" s="968"/>
      <c r="AS116" s="968"/>
      <c r="AT116" s="969"/>
      <c r="AU116" s="913"/>
      <c r="AV116" s="914"/>
      <c r="AW116" s="914"/>
      <c r="AX116" s="914"/>
      <c r="AY116" s="914"/>
      <c r="AZ116" s="972" t="s">
        <v>459</v>
      </c>
      <c r="BA116" s="973"/>
      <c r="BB116" s="973"/>
      <c r="BC116" s="973"/>
      <c r="BD116" s="973"/>
      <c r="BE116" s="973"/>
      <c r="BF116" s="973"/>
      <c r="BG116" s="973"/>
      <c r="BH116" s="973"/>
      <c r="BI116" s="973"/>
      <c r="BJ116" s="973"/>
      <c r="BK116" s="973"/>
      <c r="BL116" s="973"/>
      <c r="BM116" s="973"/>
      <c r="BN116" s="973"/>
      <c r="BO116" s="973"/>
      <c r="BP116" s="974"/>
      <c r="BQ116" s="930" t="s">
        <v>137</v>
      </c>
      <c r="BR116" s="931"/>
      <c r="BS116" s="931"/>
      <c r="BT116" s="931"/>
      <c r="BU116" s="931"/>
      <c r="BV116" s="931" t="s">
        <v>137</v>
      </c>
      <c r="BW116" s="931"/>
      <c r="BX116" s="931"/>
      <c r="BY116" s="931"/>
      <c r="BZ116" s="931"/>
      <c r="CA116" s="931" t="s">
        <v>137</v>
      </c>
      <c r="CB116" s="931"/>
      <c r="CC116" s="931"/>
      <c r="CD116" s="931"/>
      <c r="CE116" s="931"/>
      <c r="CF116" s="925" t="s">
        <v>137</v>
      </c>
      <c r="CG116" s="926"/>
      <c r="CH116" s="926"/>
      <c r="CI116" s="926"/>
      <c r="CJ116" s="926"/>
      <c r="CK116" s="953"/>
      <c r="CL116" s="954"/>
      <c r="CM116" s="927" t="s">
        <v>460</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963" t="s">
        <v>137</v>
      </c>
      <c r="DH116" s="964"/>
      <c r="DI116" s="964"/>
      <c r="DJ116" s="964"/>
      <c r="DK116" s="965"/>
      <c r="DL116" s="966" t="s">
        <v>137</v>
      </c>
      <c r="DM116" s="964"/>
      <c r="DN116" s="964"/>
      <c r="DO116" s="964"/>
      <c r="DP116" s="965"/>
      <c r="DQ116" s="966" t="s">
        <v>443</v>
      </c>
      <c r="DR116" s="964"/>
      <c r="DS116" s="964"/>
      <c r="DT116" s="964"/>
      <c r="DU116" s="965"/>
      <c r="DV116" s="967" t="s">
        <v>137</v>
      </c>
      <c r="DW116" s="968"/>
      <c r="DX116" s="968"/>
      <c r="DY116" s="968"/>
      <c r="DZ116" s="969"/>
    </row>
    <row r="117" spans="1:130" s="211" customFormat="1" ht="26.25" customHeight="1" x14ac:dyDescent="0.15">
      <c r="A117" s="917" t="s">
        <v>191</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82" t="s">
        <v>461</v>
      </c>
      <c r="Z117" s="899"/>
      <c r="AA117" s="983">
        <v>328021</v>
      </c>
      <c r="AB117" s="984"/>
      <c r="AC117" s="984"/>
      <c r="AD117" s="984"/>
      <c r="AE117" s="985"/>
      <c r="AF117" s="986">
        <v>334640</v>
      </c>
      <c r="AG117" s="984"/>
      <c r="AH117" s="984"/>
      <c r="AI117" s="984"/>
      <c r="AJ117" s="985"/>
      <c r="AK117" s="986">
        <v>332196</v>
      </c>
      <c r="AL117" s="984"/>
      <c r="AM117" s="984"/>
      <c r="AN117" s="984"/>
      <c r="AO117" s="985"/>
      <c r="AP117" s="987"/>
      <c r="AQ117" s="988"/>
      <c r="AR117" s="988"/>
      <c r="AS117" s="988"/>
      <c r="AT117" s="989"/>
      <c r="AU117" s="913"/>
      <c r="AV117" s="914"/>
      <c r="AW117" s="914"/>
      <c r="AX117" s="914"/>
      <c r="AY117" s="914"/>
      <c r="AZ117" s="979" t="s">
        <v>462</v>
      </c>
      <c r="BA117" s="980"/>
      <c r="BB117" s="980"/>
      <c r="BC117" s="980"/>
      <c r="BD117" s="980"/>
      <c r="BE117" s="980"/>
      <c r="BF117" s="980"/>
      <c r="BG117" s="980"/>
      <c r="BH117" s="980"/>
      <c r="BI117" s="980"/>
      <c r="BJ117" s="980"/>
      <c r="BK117" s="980"/>
      <c r="BL117" s="980"/>
      <c r="BM117" s="980"/>
      <c r="BN117" s="980"/>
      <c r="BO117" s="980"/>
      <c r="BP117" s="981"/>
      <c r="BQ117" s="930" t="s">
        <v>137</v>
      </c>
      <c r="BR117" s="931"/>
      <c r="BS117" s="931"/>
      <c r="BT117" s="931"/>
      <c r="BU117" s="931"/>
      <c r="BV117" s="931" t="s">
        <v>463</v>
      </c>
      <c r="BW117" s="931"/>
      <c r="BX117" s="931"/>
      <c r="BY117" s="931"/>
      <c r="BZ117" s="931"/>
      <c r="CA117" s="931" t="s">
        <v>463</v>
      </c>
      <c r="CB117" s="931"/>
      <c r="CC117" s="931"/>
      <c r="CD117" s="931"/>
      <c r="CE117" s="931"/>
      <c r="CF117" s="925" t="s">
        <v>137</v>
      </c>
      <c r="CG117" s="926"/>
      <c r="CH117" s="926"/>
      <c r="CI117" s="926"/>
      <c r="CJ117" s="926"/>
      <c r="CK117" s="953"/>
      <c r="CL117" s="954"/>
      <c r="CM117" s="927" t="s">
        <v>464</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963" t="s">
        <v>463</v>
      </c>
      <c r="DH117" s="964"/>
      <c r="DI117" s="964"/>
      <c r="DJ117" s="964"/>
      <c r="DK117" s="965"/>
      <c r="DL117" s="966" t="s">
        <v>137</v>
      </c>
      <c r="DM117" s="964"/>
      <c r="DN117" s="964"/>
      <c r="DO117" s="964"/>
      <c r="DP117" s="965"/>
      <c r="DQ117" s="966" t="s">
        <v>137</v>
      </c>
      <c r="DR117" s="964"/>
      <c r="DS117" s="964"/>
      <c r="DT117" s="964"/>
      <c r="DU117" s="965"/>
      <c r="DV117" s="967" t="s">
        <v>137</v>
      </c>
      <c r="DW117" s="968"/>
      <c r="DX117" s="968"/>
      <c r="DY117" s="968"/>
      <c r="DZ117" s="969"/>
    </row>
    <row r="118" spans="1:130" s="211" customFormat="1" ht="26.25" customHeight="1" x14ac:dyDescent="0.15">
      <c r="A118" s="917" t="s">
        <v>433</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897" t="s">
        <v>430</v>
      </c>
      <c r="AB118" s="898"/>
      <c r="AC118" s="898"/>
      <c r="AD118" s="898"/>
      <c r="AE118" s="899"/>
      <c r="AF118" s="897" t="s">
        <v>431</v>
      </c>
      <c r="AG118" s="898"/>
      <c r="AH118" s="898"/>
      <c r="AI118" s="898"/>
      <c r="AJ118" s="899"/>
      <c r="AK118" s="897" t="s">
        <v>309</v>
      </c>
      <c r="AL118" s="898"/>
      <c r="AM118" s="898"/>
      <c r="AN118" s="898"/>
      <c r="AO118" s="899"/>
      <c r="AP118" s="975" t="s">
        <v>432</v>
      </c>
      <c r="AQ118" s="976"/>
      <c r="AR118" s="976"/>
      <c r="AS118" s="976"/>
      <c r="AT118" s="977"/>
      <c r="AU118" s="913"/>
      <c r="AV118" s="914"/>
      <c r="AW118" s="914"/>
      <c r="AX118" s="914"/>
      <c r="AY118" s="914"/>
      <c r="AZ118" s="978" t="s">
        <v>465</v>
      </c>
      <c r="BA118" s="970"/>
      <c r="BB118" s="970"/>
      <c r="BC118" s="970"/>
      <c r="BD118" s="970"/>
      <c r="BE118" s="970"/>
      <c r="BF118" s="970"/>
      <c r="BG118" s="970"/>
      <c r="BH118" s="970"/>
      <c r="BI118" s="970"/>
      <c r="BJ118" s="970"/>
      <c r="BK118" s="970"/>
      <c r="BL118" s="970"/>
      <c r="BM118" s="970"/>
      <c r="BN118" s="970"/>
      <c r="BO118" s="970"/>
      <c r="BP118" s="971"/>
      <c r="BQ118" s="1004" t="s">
        <v>463</v>
      </c>
      <c r="BR118" s="1005"/>
      <c r="BS118" s="1005"/>
      <c r="BT118" s="1005"/>
      <c r="BU118" s="1005"/>
      <c r="BV118" s="1005" t="s">
        <v>463</v>
      </c>
      <c r="BW118" s="1005"/>
      <c r="BX118" s="1005"/>
      <c r="BY118" s="1005"/>
      <c r="BZ118" s="1005"/>
      <c r="CA118" s="1005" t="s">
        <v>463</v>
      </c>
      <c r="CB118" s="1005"/>
      <c r="CC118" s="1005"/>
      <c r="CD118" s="1005"/>
      <c r="CE118" s="1005"/>
      <c r="CF118" s="925" t="s">
        <v>137</v>
      </c>
      <c r="CG118" s="926"/>
      <c r="CH118" s="926"/>
      <c r="CI118" s="926"/>
      <c r="CJ118" s="926"/>
      <c r="CK118" s="953"/>
      <c r="CL118" s="954"/>
      <c r="CM118" s="927" t="s">
        <v>466</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963" t="s">
        <v>463</v>
      </c>
      <c r="DH118" s="964"/>
      <c r="DI118" s="964"/>
      <c r="DJ118" s="964"/>
      <c r="DK118" s="965"/>
      <c r="DL118" s="966" t="s">
        <v>463</v>
      </c>
      <c r="DM118" s="964"/>
      <c r="DN118" s="964"/>
      <c r="DO118" s="964"/>
      <c r="DP118" s="965"/>
      <c r="DQ118" s="966" t="s">
        <v>137</v>
      </c>
      <c r="DR118" s="964"/>
      <c r="DS118" s="964"/>
      <c r="DT118" s="964"/>
      <c r="DU118" s="965"/>
      <c r="DV118" s="967" t="s">
        <v>455</v>
      </c>
      <c r="DW118" s="968"/>
      <c r="DX118" s="968"/>
      <c r="DY118" s="968"/>
      <c r="DZ118" s="969"/>
    </row>
    <row r="119" spans="1:130" s="211" customFormat="1" ht="26.25" customHeight="1" x14ac:dyDescent="0.15">
      <c r="A119" s="1061" t="s">
        <v>436</v>
      </c>
      <c r="B119" s="952"/>
      <c r="C119" s="934" t="s">
        <v>437</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904" t="s">
        <v>455</v>
      </c>
      <c r="AB119" s="905"/>
      <c r="AC119" s="905"/>
      <c r="AD119" s="905"/>
      <c r="AE119" s="906"/>
      <c r="AF119" s="907" t="s">
        <v>137</v>
      </c>
      <c r="AG119" s="905"/>
      <c r="AH119" s="905"/>
      <c r="AI119" s="905"/>
      <c r="AJ119" s="906"/>
      <c r="AK119" s="907" t="s">
        <v>137</v>
      </c>
      <c r="AL119" s="905"/>
      <c r="AM119" s="905"/>
      <c r="AN119" s="905"/>
      <c r="AO119" s="906"/>
      <c r="AP119" s="908" t="s">
        <v>463</v>
      </c>
      <c r="AQ119" s="909"/>
      <c r="AR119" s="909"/>
      <c r="AS119" s="909"/>
      <c r="AT119" s="910"/>
      <c r="AU119" s="915"/>
      <c r="AV119" s="916"/>
      <c r="AW119" s="916"/>
      <c r="AX119" s="916"/>
      <c r="AY119" s="916"/>
      <c r="AZ119" s="232" t="s">
        <v>191</v>
      </c>
      <c r="BA119" s="232"/>
      <c r="BB119" s="232"/>
      <c r="BC119" s="232"/>
      <c r="BD119" s="232"/>
      <c r="BE119" s="232"/>
      <c r="BF119" s="232"/>
      <c r="BG119" s="232"/>
      <c r="BH119" s="232"/>
      <c r="BI119" s="232"/>
      <c r="BJ119" s="232"/>
      <c r="BK119" s="232"/>
      <c r="BL119" s="232"/>
      <c r="BM119" s="232"/>
      <c r="BN119" s="232"/>
      <c r="BO119" s="982" t="s">
        <v>467</v>
      </c>
      <c r="BP119" s="1010"/>
      <c r="BQ119" s="1004">
        <v>3125668</v>
      </c>
      <c r="BR119" s="1005"/>
      <c r="BS119" s="1005"/>
      <c r="BT119" s="1005"/>
      <c r="BU119" s="1005"/>
      <c r="BV119" s="1005">
        <v>3244459</v>
      </c>
      <c r="BW119" s="1005"/>
      <c r="BX119" s="1005"/>
      <c r="BY119" s="1005"/>
      <c r="BZ119" s="1005"/>
      <c r="CA119" s="1005">
        <v>3109926</v>
      </c>
      <c r="CB119" s="1005"/>
      <c r="CC119" s="1005"/>
      <c r="CD119" s="1005"/>
      <c r="CE119" s="1005"/>
      <c r="CF119" s="1006"/>
      <c r="CG119" s="1007"/>
      <c r="CH119" s="1007"/>
      <c r="CI119" s="1007"/>
      <c r="CJ119" s="1008"/>
      <c r="CK119" s="955"/>
      <c r="CL119" s="956"/>
      <c r="CM119" s="978" t="s">
        <v>468</v>
      </c>
      <c r="CN119" s="970"/>
      <c r="CO119" s="970"/>
      <c r="CP119" s="970"/>
      <c r="CQ119" s="970"/>
      <c r="CR119" s="970"/>
      <c r="CS119" s="970"/>
      <c r="CT119" s="970"/>
      <c r="CU119" s="970"/>
      <c r="CV119" s="970"/>
      <c r="CW119" s="970"/>
      <c r="CX119" s="970"/>
      <c r="CY119" s="970"/>
      <c r="CZ119" s="970"/>
      <c r="DA119" s="970"/>
      <c r="DB119" s="970"/>
      <c r="DC119" s="970"/>
      <c r="DD119" s="970"/>
      <c r="DE119" s="970"/>
      <c r="DF119" s="971"/>
      <c r="DG119" s="1009" t="s">
        <v>455</v>
      </c>
      <c r="DH119" s="991"/>
      <c r="DI119" s="991"/>
      <c r="DJ119" s="991"/>
      <c r="DK119" s="992"/>
      <c r="DL119" s="990" t="s">
        <v>137</v>
      </c>
      <c r="DM119" s="991"/>
      <c r="DN119" s="991"/>
      <c r="DO119" s="991"/>
      <c r="DP119" s="992"/>
      <c r="DQ119" s="990" t="s">
        <v>463</v>
      </c>
      <c r="DR119" s="991"/>
      <c r="DS119" s="991"/>
      <c r="DT119" s="991"/>
      <c r="DU119" s="992"/>
      <c r="DV119" s="993" t="s">
        <v>463</v>
      </c>
      <c r="DW119" s="994"/>
      <c r="DX119" s="994"/>
      <c r="DY119" s="994"/>
      <c r="DZ119" s="995"/>
    </row>
    <row r="120" spans="1:130" s="211" customFormat="1" ht="26.25" customHeight="1" x14ac:dyDescent="0.15">
      <c r="A120" s="1062"/>
      <c r="B120" s="954"/>
      <c r="C120" s="927" t="s">
        <v>442</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963" t="s">
        <v>455</v>
      </c>
      <c r="AB120" s="964"/>
      <c r="AC120" s="964"/>
      <c r="AD120" s="964"/>
      <c r="AE120" s="965"/>
      <c r="AF120" s="966" t="s">
        <v>455</v>
      </c>
      <c r="AG120" s="964"/>
      <c r="AH120" s="964"/>
      <c r="AI120" s="964"/>
      <c r="AJ120" s="965"/>
      <c r="AK120" s="966" t="s">
        <v>455</v>
      </c>
      <c r="AL120" s="964"/>
      <c r="AM120" s="964"/>
      <c r="AN120" s="964"/>
      <c r="AO120" s="965"/>
      <c r="AP120" s="967" t="s">
        <v>463</v>
      </c>
      <c r="AQ120" s="968"/>
      <c r="AR120" s="968"/>
      <c r="AS120" s="968"/>
      <c r="AT120" s="969"/>
      <c r="AU120" s="996" t="s">
        <v>469</v>
      </c>
      <c r="AV120" s="997"/>
      <c r="AW120" s="997"/>
      <c r="AX120" s="997"/>
      <c r="AY120" s="998"/>
      <c r="AZ120" s="934" t="s">
        <v>470</v>
      </c>
      <c r="BA120" s="902"/>
      <c r="BB120" s="902"/>
      <c r="BC120" s="902"/>
      <c r="BD120" s="902"/>
      <c r="BE120" s="902"/>
      <c r="BF120" s="902"/>
      <c r="BG120" s="902"/>
      <c r="BH120" s="902"/>
      <c r="BI120" s="902"/>
      <c r="BJ120" s="902"/>
      <c r="BK120" s="902"/>
      <c r="BL120" s="902"/>
      <c r="BM120" s="902"/>
      <c r="BN120" s="902"/>
      <c r="BO120" s="902"/>
      <c r="BP120" s="903"/>
      <c r="BQ120" s="935">
        <v>1810122</v>
      </c>
      <c r="BR120" s="936"/>
      <c r="BS120" s="936"/>
      <c r="BT120" s="936"/>
      <c r="BU120" s="936"/>
      <c r="BV120" s="936">
        <v>1841664</v>
      </c>
      <c r="BW120" s="936"/>
      <c r="BX120" s="936"/>
      <c r="BY120" s="936"/>
      <c r="BZ120" s="936"/>
      <c r="CA120" s="936">
        <v>2129630</v>
      </c>
      <c r="CB120" s="936"/>
      <c r="CC120" s="936"/>
      <c r="CD120" s="936"/>
      <c r="CE120" s="936"/>
      <c r="CF120" s="949">
        <v>173.5</v>
      </c>
      <c r="CG120" s="950"/>
      <c r="CH120" s="950"/>
      <c r="CI120" s="950"/>
      <c r="CJ120" s="950"/>
      <c r="CK120" s="1011" t="s">
        <v>471</v>
      </c>
      <c r="CL120" s="1012"/>
      <c r="CM120" s="1012"/>
      <c r="CN120" s="1012"/>
      <c r="CO120" s="1013"/>
      <c r="CP120" s="1019" t="s">
        <v>472</v>
      </c>
      <c r="CQ120" s="1020"/>
      <c r="CR120" s="1020"/>
      <c r="CS120" s="1020"/>
      <c r="CT120" s="1020"/>
      <c r="CU120" s="1020"/>
      <c r="CV120" s="1020"/>
      <c r="CW120" s="1020"/>
      <c r="CX120" s="1020"/>
      <c r="CY120" s="1020"/>
      <c r="CZ120" s="1020"/>
      <c r="DA120" s="1020"/>
      <c r="DB120" s="1020"/>
      <c r="DC120" s="1020"/>
      <c r="DD120" s="1020"/>
      <c r="DE120" s="1020"/>
      <c r="DF120" s="1021"/>
      <c r="DG120" s="935">
        <v>280692</v>
      </c>
      <c r="DH120" s="936"/>
      <c r="DI120" s="936"/>
      <c r="DJ120" s="936"/>
      <c r="DK120" s="936"/>
      <c r="DL120" s="936">
        <v>242775</v>
      </c>
      <c r="DM120" s="936"/>
      <c r="DN120" s="936"/>
      <c r="DO120" s="936"/>
      <c r="DP120" s="936"/>
      <c r="DQ120" s="936">
        <v>184316</v>
      </c>
      <c r="DR120" s="936"/>
      <c r="DS120" s="936"/>
      <c r="DT120" s="936"/>
      <c r="DU120" s="936"/>
      <c r="DV120" s="937">
        <v>15</v>
      </c>
      <c r="DW120" s="937"/>
      <c r="DX120" s="937"/>
      <c r="DY120" s="937"/>
      <c r="DZ120" s="938"/>
    </row>
    <row r="121" spans="1:130" s="211" customFormat="1" ht="26.25" customHeight="1" x14ac:dyDescent="0.15">
      <c r="A121" s="1062"/>
      <c r="B121" s="954"/>
      <c r="C121" s="979" t="s">
        <v>473</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3" t="s">
        <v>463</v>
      </c>
      <c r="AB121" s="964"/>
      <c r="AC121" s="964"/>
      <c r="AD121" s="964"/>
      <c r="AE121" s="965"/>
      <c r="AF121" s="966" t="s">
        <v>455</v>
      </c>
      <c r="AG121" s="964"/>
      <c r="AH121" s="964"/>
      <c r="AI121" s="964"/>
      <c r="AJ121" s="965"/>
      <c r="AK121" s="966" t="s">
        <v>455</v>
      </c>
      <c r="AL121" s="964"/>
      <c r="AM121" s="964"/>
      <c r="AN121" s="964"/>
      <c r="AO121" s="965"/>
      <c r="AP121" s="967" t="s">
        <v>463</v>
      </c>
      <c r="AQ121" s="968"/>
      <c r="AR121" s="968"/>
      <c r="AS121" s="968"/>
      <c r="AT121" s="969"/>
      <c r="AU121" s="999"/>
      <c r="AV121" s="1000"/>
      <c r="AW121" s="1000"/>
      <c r="AX121" s="1000"/>
      <c r="AY121" s="1001"/>
      <c r="AZ121" s="927" t="s">
        <v>474</v>
      </c>
      <c r="BA121" s="928"/>
      <c r="BB121" s="928"/>
      <c r="BC121" s="928"/>
      <c r="BD121" s="928"/>
      <c r="BE121" s="928"/>
      <c r="BF121" s="928"/>
      <c r="BG121" s="928"/>
      <c r="BH121" s="928"/>
      <c r="BI121" s="928"/>
      <c r="BJ121" s="928"/>
      <c r="BK121" s="928"/>
      <c r="BL121" s="928"/>
      <c r="BM121" s="928"/>
      <c r="BN121" s="928"/>
      <c r="BO121" s="928"/>
      <c r="BP121" s="929"/>
      <c r="BQ121" s="930">
        <v>88693</v>
      </c>
      <c r="BR121" s="931"/>
      <c r="BS121" s="931"/>
      <c r="BT121" s="931"/>
      <c r="BU121" s="931"/>
      <c r="BV121" s="931">
        <v>83509</v>
      </c>
      <c r="BW121" s="931"/>
      <c r="BX121" s="931"/>
      <c r="BY121" s="931"/>
      <c r="BZ121" s="931"/>
      <c r="CA121" s="931">
        <v>74119</v>
      </c>
      <c r="CB121" s="931"/>
      <c r="CC121" s="931"/>
      <c r="CD121" s="931"/>
      <c r="CE121" s="931"/>
      <c r="CF121" s="925">
        <v>6</v>
      </c>
      <c r="CG121" s="926"/>
      <c r="CH121" s="926"/>
      <c r="CI121" s="926"/>
      <c r="CJ121" s="926"/>
      <c r="CK121" s="1014"/>
      <c r="CL121" s="1015"/>
      <c r="CM121" s="1015"/>
      <c r="CN121" s="1015"/>
      <c r="CO121" s="1016"/>
      <c r="CP121" s="1024" t="s">
        <v>475</v>
      </c>
      <c r="CQ121" s="1025"/>
      <c r="CR121" s="1025"/>
      <c r="CS121" s="1025"/>
      <c r="CT121" s="1025"/>
      <c r="CU121" s="1025"/>
      <c r="CV121" s="1025"/>
      <c r="CW121" s="1025"/>
      <c r="CX121" s="1025"/>
      <c r="CY121" s="1025"/>
      <c r="CZ121" s="1025"/>
      <c r="DA121" s="1025"/>
      <c r="DB121" s="1025"/>
      <c r="DC121" s="1025"/>
      <c r="DD121" s="1025"/>
      <c r="DE121" s="1025"/>
      <c r="DF121" s="1026"/>
      <c r="DG121" s="930">
        <v>5058</v>
      </c>
      <c r="DH121" s="931"/>
      <c r="DI121" s="931"/>
      <c r="DJ121" s="931"/>
      <c r="DK121" s="931"/>
      <c r="DL121" s="931">
        <v>4868</v>
      </c>
      <c r="DM121" s="931"/>
      <c r="DN121" s="931"/>
      <c r="DO121" s="931"/>
      <c r="DP121" s="931"/>
      <c r="DQ121" s="931">
        <v>4905</v>
      </c>
      <c r="DR121" s="931"/>
      <c r="DS121" s="931"/>
      <c r="DT121" s="931"/>
      <c r="DU121" s="931"/>
      <c r="DV121" s="932">
        <v>0.4</v>
      </c>
      <c r="DW121" s="932"/>
      <c r="DX121" s="932"/>
      <c r="DY121" s="932"/>
      <c r="DZ121" s="933"/>
    </row>
    <row r="122" spans="1:130" s="211" customFormat="1" ht="26.25" customHeight="1" x14ac:dyDescent="0.15">
      <c r="A122" s="1062"/>
      <c r="B122" s="954"/>
      <c r="C122" s="927" t="s">
        <v>453</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963" t="s">
        <v>455</v>
      </c>
      <c r="AB122" s="964"/>
      <c r="AC122" s="964"/>
      <c r="AD122" s="964"/>
      <c r="AE122" s="965"/>
      <c r="AF122" s="966" t="s">
        <v>455</v>
      </c>
      <c r="AG122" s="964"/>
      <c r="AH122" s="964"/>
      <c r="AI122" s="964"/>
      <c r="AJ122" s="965"/>
      <c r="AK122" s="966" t="s">
        <v>463</v>
      </c>
      <c r="AL122" s="964"/>
      <c r="AM122" s="964"/>
      <c r="AN122" s="964"/>
      <c r="AO122" s="965"/>
      <c r="AP122" s="967" t="s">
        <v>137</v>
      </c>
      <c r="AQ122" s="968"/>
      <c r="AR122" s="968"/>
      <c r="AS122" s="968"/>
      <c r="AT122" s="969"/>
      <c r="AU122" s="999"/>
      <c r="AV122" s="1000"/>
      <c r="AW122" s="1000"/>
      <c r="AX122" s="1000"/>
      <c r="AY122" s="1001"/>
      <c r="AZ122" s="978" t="s">
        <v>476</v>
      </c>
      <c r="BA122" s="970"/>
      <c r="BB122" s="970"/>
      <c r="BC122" s="970"/>
      <c r="BD122" s="970"/>
      <c r="BE122" s="970"/>
      <c r="BF122" s="970"/>
      <c r="BG122" s="970"/>
      <c r="BH122" s="970"/>
      <c r="BI122" s="970"/>
      <c r="BJ122" s="970"/>
      <c r="BK122" s="970"/>
      <c r="BL122" s="970"/>
      <c r="BM122" s="970"/>
      <c r="BN122" s="970"/>
      <c r="BO122" s="970"/>
      <c r="BP122" s="971"/>
      <c r="BQ122" s="1004">
        <v>2005311</v>
      </c>
      <c r="BR122" s="1005"/>
      <c r="BS122" s="1005"/>
      <c r="BT122" s="1005"/>
      <c r="BU122" s="1005"/>
      <c r="BV122" s="1005">
        <v>2074180</v>
      </c>
      <c r="BW122" s="1005"/>
      <c r="BX122" s="1005"/>
      <c r="BY122" s="1005"/>
      <c r="BZ122" s="1005"/>
      <c r="CA122" s="1005">
        <v>2095254</v>
      </c>
      <c r="CB122" s="1005"/>
      <c r="CC122" s="1005"/>
      <c r="CD122" s="1005"/>
      <c r="CE122" s="1005"/>
      <c r="CF122" s="1022">
        <v>170.7</v>
      </c>
      <c r="CG122" s="1023"/>
      <c r="CH122" s="1023"/>
      <c r="CI122" s="1023"/>
      <c r="CJ122" s="1023"/>
      <c r="CK122" s="1014"/>
      <c r="CL122" s="1015"/>
      <c r="CM122" s="1015"/>
      <c r="CN122" s="1015"/>
      <c r="CO122" s="1016"/>
      <c r="CP122" s="1024" t="s">
        <v>477</v>
      </c>
      <c r="CQ122" s="1025"/>
      <c r="CR122" s="1025"/>
      <c r="CS122" s="1025"/>
      <c r="CT122" s="1025"/>
      <c r="CU122" s="1025"/>
      <c r="CV122" s="1025"/>
      <c r="CW122" s="1025"/>
      <c r="CX122" s="1025"/>
      <c r="CY122" s="1025"/>
      <c r="CZ122" s="1025"/>
      <c r="DA122" s="1025"/>
      <c r="DB122" s="1025"/>
      <c r="DC122" s="1025"/>
      <c r="DD122" s="1025"/>
      <c r="DE122" s="1025"/>
      <c r="DF122" s="1026"/>
      <c r="DG122" s="930" t="s">
        <v>137</v>
      </c>
      <c r="DH122" s="931"/>
      <c r="DI122" s="931"/>
      <c r="DJ122" s="931"/>
      <c r="DK122" s="931"/>
      <c r="DL122" s="931" t="s">
        <v>455</v>
      </c>
      <c r="DM122" s="931"/>
      <c r="DN122" s="931"/>
      <c r="DO122" s="931"/>
      <c r="DP122" s="931"/>
      <c r="DQ122" s="931" t="s">
        <v>455</v>
      </c>
      <c r="DR122" s="931"/>
      <c r="DS122" s="931"/>
      <c r="DT122" s="931"/>
      <c r="DU122" s="931"/>
      <c r="DV122" s="932" t="s">
        <v>137</v>
      </c>
      <c r="DW122" s="932"/>
      <c r="DX122" s="932"/>
      <c r="DY122" s="932"/>
      <c r="DZ122" s="933"/>
    </row>
    <row r="123" spans="1:130" s="211" customFormat="1" ht="26.25" customHeight="1" x14ac:dyDescent="0.15">
      <c r="A123" s="1062"/>
      <c r="B123" s="954"/>
      <c r="C123" s="927" t="s">
        <v>460</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963" t="s">
        <v>463</v>
      </c>
      <c r="AB123" s="964"/>
      <c r="AC123" s="964"/>
      <c r="AD123" s="964"/>
      <c r="AE123" s="965"/>
      <c r="AF123" s="966" t="s">
        <v>463</v>
      </c>
      <c r="AG123" s="964"/>
      <c r="AH123" s="964"/>
      <c r="AI123" s="964"/>
      <c r="AJ123" s="965"/>
      <c r="AK123" s="966" t="s">
        <v>455</v>
      </c>
      <c r="AL123" s="964"/>
      <c r="AM123" s="964"/>
      <c r="AN123" s="964"/>
      <c r="AO123" s="965"/>
      <c r="AP123" s="967" t="s">
        <v>137</v>
      </c>
      <c r="AQ123" s="968"/>
      <c r="AR123" s="968"/>
      <c r="AS123" s="968"/>
      <c r="AT123" s="969"/>
      <c r="AU123" s="1002"/>
      <c r="AV123" s="1003"/>
      <c r="AW123" s="1003"/>
      <c r="AX123" s="1003"/>
      <c r="AY123" s="1003"/>
      <c r="AZ123" s="232" t="s">
        <v>191</v>
      </c>
      <c r="BA123" s="232"/>
      <c r="BB123" s="232"/>
      <c r="BC123" s="232"/>
      <c r="BD123" s="232"/>
      <c r="BE123" s="232"/>
      <c r="BF123" s="232"/>
      <c r="BG123" s="232"/>
      <c r="BH123" s="232"/>
      <c r="BI123" s="232"/>
      <c r="BJ123" s="232"/>
      <c r="BK123" s="232"/>
      <c r="BL123" s="232"/>
      <c r="BM123" s="232"/>
      <c r="BN123" s="232"/>
      <c r="BO123" s="982" t="s">
        <v>478</v>
      </c>
      <c r="BP123" s="1010"/>
      <c r="BQ123" s="1068">
        <v>3904126</v>
      </c>
      <c r="BR123" s="1069"/>
      <c r="BS123" s="1069"/>
      <c r="BT123" s="1069"/>
      <c r="BU123" s="1069"/>
      <c r="BV123" s="1069">
        <v>3999353</v>
      </c>
      <c r="BW123" s="1069"/>
      <c r="BX123" s="1069"/>
      <c r="BY123" s="1069"/>
      <c r="BZ123" s="1069"/>
      <c r="CA123" s="1069">
        <v>4299003</v>
      </c>
      <c r="CB123" s="1069"/>
      <c r="CC123" s="1069"/>
      <c r="CD123" s="1069"/>
      <c r="CE123" s="1069"/>
      <c r="CF123" s="1006"/>
      <c r="CG123" s="1007"/>
      <c r="CH123" s="1007"/>
      <c r="CI123" s="1007"/>
      <c r="CJ123" s="1008"/>
      <c r="CK123" s="1014"/>
      <c r="CL123" s="1015"/>
      <c r="CM123" s="1015"/>
      <c r="CN123" s="1015"/>
      <c r="CO123" s="1016"/>
      <c r="CP123" s="1024" t="s">
        <v>407</v>
      </c>
      <c r="CQ123" s="1025"/>
      <c r="CR123" s="1025"/>
      <c r="CS123" s="1025"/>
      <c r="CT123" s="1025"/>
      <c r="CU123" s="1025"/>
      <c r="CV123" s="1025"/>
      <c r="CW123" s="1025"/>
      <c r="CX123" s="1025"/>
      <c r="CY123" s="1025"/>
      <c r="CZ123" s="1025"/>
      <c r="DA123" s="1025"/>
      <c r="DB123" s="1025"/>
      <c r="DC123" s="1025"/>
      <c r="DD123" s="1025"/>
      <c r="DE123" s="1025"/>
      <c r="DF123" s="1026"/>
      <c r="DG123" s="963">
        <v>1417</v>
      </c>
      <c r="DH123" s="964"/>
      <c r="DI123" s="964"/>
      <c r="DJ123" s="964"/>
      <c r="DK123" s="965"/>
      <c r="DL123" s="966">
        <v>715</v>
      </c>
      <c r="DM123" s="964"/>
      <c r="DN123" s="964"/>
      <c r="DO123" s="964"/>
      <c r="DP123" s="965"/>
      <c r="DQ123" s="966" t="s">
        <v>137</v>
      </c>
      <c r="DR123" s="964"/>
      <c r="DS123" s="964"/>
      <c r="DT123" s="964"/>
      <c r="DU123" s="965"/>
      <c r="DV123" s="967" t="s">
        <v>137</v>
      </c>
      <c r="DW123" s="968"/>
      <c r="DX123" s="968"/>
      <c r="DY123" s="968"/>
      <c r="DZ123" s="969"/>
    </row>
    <row r="124" spans="1:130" s="211" customFormat="1" ht="26.25" customHeight="1" thickBot="1" x14ac:dyDescent="0.2">
      <c r="A124" s="1062"/>
      <c r="B124" s="954"/>
      <c r="C124" s="927" t="s">
        <v>464</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963" t="s">
        <v>137</v>
      </c>
      <c r="AB124" s="964"/>
      <c r="AC124" s="964"/>
      <c r="AD124" s="964"/>
      <c r="AE124" s="965"/>
      <c r="AF124" s="966" t="s">
        <v>137</v>
      </c>
      <c r="AG124" s="964"/>
      <c r="AH124" s="964"/>
      <c r="AI124" s="964"/>
      <c r="AJ124" s="965"/>
      <c r="AK124" s="966" t="s">
        <v>137</v>
      </c>
      <c r="AL124" s="964"/>
      <c r="AM124" s="964"/>
      <c r="AN124" s="964"/>
      <c r="AO124" s="965"/>
      <c r="AP124" s="967" t="s">
        <v>137</v>
      </c>
      <c r="AQ124" s="968"/>
      <c r="AR124" s="968"/>
      <c r="AS124" s="968"/>
      <c r="AT124" s="969"/>
      <c r="AU124" s="1064" t="s">
        <v>479</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137</v>
      </c>
      <c r="BR124" s="1032"/>
      <c r="BS124" s="1032"/>
      <c r="BT124" s="1032"/>
      <c r="BU124" s="1032"/>
      <c r="BV124" s="1032" t="s">
        <v>137</v>
      </c>
      <c r="BW124" s="1032"/>
      <c r="BX124" s="1032"/>
      <c r="BY124" s="1032"/>
      <c r="BZ124" s="1032"/>
      <c r="CA124" s="1032" t="s">
        <v>455</v>
      </c>
      <c r="CB124" s="1032"/>
      <c r="CC124" s="1032"/>
      <c r="CD124" s="1032"/>
      <c r="CE124" s="1032"/>
      <c r="CF124" s="1033"/>
      <c r="CG124" s="1034"/>
      <c r="CH124" s="1034"/>
      <c r="CI124" s="1034"/>
      <c r="CJ124" s="1035"/>
      <c r="CK124" s="1017"/>
      <c r="CL124" s="1017"/>
      <c r="CM124" s="1017"/>
      <c r="CN124" s="1017"/>
      <c r="CO124" s="1018"/>
      <c r="CP124" s="1024" t="s">
        <v>480</v>
      </c>
      <c r="CQ124" s="1025"/>
      <c r="CR124" s="1025"/>
      <c r="CS124" s="1025"/>
      <c r="CT124" s="1025"/>
      <c r="CU124" s="1025"/>
      <c r="CV124" s="1025"/>
      <c r="CW124" s="1025"/>
      <c r="CX124" s="1025"/>
      <c r="CY124" s="1025"/>
      <c r="CZ124" s="1025"/>
      <c r="DA124" s="1025"/>
      <c r="DB124" s="1025"/>
      <c r="DC124" s="1025"/>
      <c r="DD124" s="1025"/>
      <c r="DE124" s="1025"/>
      <c r="DF124" s="1026"/>
      <c r="DG124" s="1009" t="s">
        <v>137</v>
      </c>
      <c r="DH124" s="991"/>
      <c r="DI124" s="991"/>
      <c r="DJ124" s="991"/>
      <c r="DK124" s="992"/>
      <c r="DL124" s="990" t="s">
        <v>137</v>
      </c>
      <c r="DM124" s="991"/>
      <c r="DN124" s="991"/>
      <c r="DO124" s="991"/>
      <c r="DP124" s="992"/>
      <c r="DQ124" s="990" t="s">
        <v>137</v>
      </c>
      <c r="DR124" s="991"/>
      <c r="DS124" s="991"/>
      <c r="DT124" s="991"/>
      <c r="DU124" s="992"/>
      <c r="DV124" s="993" t="s">
        <v>137</v>
      </c>
      <c r="DW124" s="994"/>
      <c r="DX124" s="994"/>
      <c r="DY124" s="994"/>
      <c r="DZ124" s="995"/>
    </row>
    <row r="125" spans="1:130" s="211" customFormat="1" ht="26.25" customHeight="1" x14ac:dyDescent="0.15">
      <c r="A125" s="1062"/>
      <c r="B125" s="954"/>
      <c r="C125" s="927" t="s">
        <v>466</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963" t="s">
        <v>137</v>
      </c>
      <c r="AB125" s="964"/>
      <c r="AC125" s="964"/>
      <c r="AD125" s="964"/>
      <c r="AE125" s="965"/>
      <c r="AF125" s="966" t="s">
        <v>137</v>
      </c>
      <c r="AG125" s="964"/>
      <c r="AH125" s="964"/>
      <c r="AI125" s="964"/>
      <c r="AJ125" s="965"/>
      <c r="AK125" s="966" t="s">
        <v>137</v>
      </c>
      <c r="AL125" s="964"/>
      <c r="AM125" s="964"/>
      <c r="AN125" s="964"/>
      <c r="AO125" s="965"/>
      <c r="AP125" s="967" t="s">
        <v>137</v>
      </c>
      <c r="AQ125" s="968"/>
      <c r="AR125" s="968"/>
      <c r="AS125" s="968"/>
      <c r="AT125" s="969"/>
      <c r="AU125" s="233"/>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13"/>
      <c r="BR125" s="213"/>
      <c r="BS125" s="213"/>
      <c r="BT125" s="213"/>
      <c r="BU125" s="213"/>
      <c r="BV125" s="213"/>
      <c r="BW125" s="213"/>
      <c r="BX125" s="213"/>
      <c r="BY125" s="213"/>
      <c r="BZ125" s="213"/>
      <c r="CA125" s="213"/>
      <c r="CB125" s="213"/>
      <c r="CC125" s="213"/>
      <c r="CD125" s="213"/>
      <c r="CE125" s="213"/>
      <c r="CF125" s="213"/>
      <c r="CG125" s="213"/>
      <c r="CH125" s="213"/>
      <c r="CI125" s="213"/>
      <c r="CJ125" s="235"/>
      <c r="CK125" s="1027" t="s">
        <v>481</v>
      </c>
      <c r="CL125" s="1012"/>
      <c r="CM125" s="1012"/>
      <c r="CN125" s="1012"/>
      <c r="CO125" s="1013"/>
      <c r="CP125" s="934" t="s">
        <v>482</v>
      </c>
      <c r="CQ125" s="902"/>
      <c r="CR125" s="902"/>
      <c r="CS125" s="902"/>
      <c r="CT125" s="902"/>
      <c r="CU125" s="902"/>
      <c r="CV125" s="902"/>
      <c r="CW125" s="902"/>
      <c r="CX125" s="902"/>
      <c r="CY125" s="902"/>
      <c r="CZ125" s="902"/>
      <c r="DA125" s="902"/>
      <c r="DB125" s="902"/>
      <c r="DC125" s="902"/>
      <c r="DD125" s="902"/>
      <c r="DE125" s="902"/>
      <c r="DF125" s="903"/>
      <c r="DG125" s="935" t="s">
        <v>137</v>
      </c>
      <c r="DH125" s="936"/>
      <c r="DI125" s="936"/>
      <c r="DJ125" s="936"/>
      <c r="DK125" s="936"/>
      <c r="DL125" s="936" t="s">
        <v>137</v>
      </c>
      <c r="DM125" s="936"/>
      <c r="DN125" s="936"/>
      <c r="DO125" s="936"/>
      <c r="DP125" s="936"/>
      <c r="DQ125" s="936" t="s">
        <v>137</v>
      </c>
      <c r="DR125" s="936"/>
      <c r="DS125" s="936"/>
      <c r="DT125" s="936"/>
      <c r="DU125" s="936"/>
      <c r="DV125" s="937" t="s">
        <v>137</v>
      </c>
      <c r="DW125" s="937"/>
      <c r="DX125" s="937"/>
      <c r="DY125" s="937"/>
      <c r="DZ125" s="938"/>
    </row>
    <row r="126" spans="1:130" s="211" customFormat="1" ht="26.25" customHeight="1" thickBot="1" x14ac:dyDescent="0.2">
      <c r="A126" s="1062"/>
      <c r="B126" s="954"/>
      <c r="C126" s="927" t="s">
        <v>468</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963" t="s">
        <v>137</v>
      </c>
      <c r="AB126" s="964"/>
      <c r="AC126" s="964"/>
      <c r="AD126" s="964"/>
      <c r="AE126" s="965"/>
      <c r="AF126" s="966" t="s">
        <v>137</v>
      </c>
      <c r="AG126" s="964"/>
      <c r="AH126" s="964"/>
      <c r="AI126" s="964"/>
      <c r="AJ126" s="965"/>
      <c r="AK126" s="966" t="s">
        <v>137</v>
      </c>
      <c r="AL126" s="964"/>
      <c r="AM126" s="964"/>
      <c r="AN126" s="964"/>
      <c r="AO126" s="965"/>
      <c r="AP126" s="967" t="s">
        <v>137</v>
      </c>
      <c r="AQ126" s="968"/>
      <c r="AR126" s="968"/>
      <c r="AS126" s="968"/>
      <c r="AT126" s="969"/>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36"/>
      <c r="CE126" s="236"/>
      <c r="CF126" s="236"/>
      <c r="CG126" s="213"/>
      <c r="CH126" s="213"/>
      <c r="CI126" s="213"/>
      <c r="CJ126" s="235"/>
      <c r="CK126" s="1028"/>
      <c r="CL126" s="1015"/>
      <c r="CM126" s="1015"/>
      <c r="CN126" s="1015"/>
      <c r="CO126" s="1016"/>
      <c r="CP126" s="927" t="s">
        <v>483</v>
      </c>
      <c r="CQ126" s="928"/>
      <c r="CR126" s="928"/>
      <c r="CS126" s="928"/>
      <c r="CT126" s="928"/>
      <c r="CU126" s="928"/>
      <c r="CV126" s="928"/>
      <c r="CW126" s="928"/>
      <c r="CX126" s="928"/>
      <c r="CY126" s="928"/>
      <c r="CZ126" s="928"/>
      <c r="DA126" s="928"/>
      <c r="DB126" s="928"/>
      <c r="DC126" s="928"/>
      <c r="DD126" s="928"/>
      <c r="DE126" s="928"/>
      <c r="DF126" s="929"/>
      <c r="DG126" s="930" t="s">
        <v>137</v>
      </c>
      <c r="DH126" s="931"/>
      <c r="DI126" s="931"/>
      <c r="DJ126" s="931"/>
      <c r="DK126" s="931"/>
      <c r="DL126" s="931" t="s">
        <v>137</v>
      </c>
      <c r="DM126" s="931"/>
      <c r="DN126" s="931"/>
      <c r="DO126" s="931"/>
      <c r="DP126" s="931"/>
      <c r="DQ126" s="931" t="s">
        <v>137</v>
      </c>
      <c r="DR126" s="931"/>
      <c r="DS126" s="931"/>
      <c r="DT126" s="931"/>
      <c r="DU126" s="931"/>
      <c r="DV126" s="932" t="s">
        <v>137</v>
      </c>
      <c r="DW126" s="932"/>
      <c r="DX126" s="932"/>
      <c r="DY126" s="932"/>
      <c r="DZ126" s="933"/>
    </row>
    <row r="127" spans="1:130" s="211" customFormat="1" ht="26.25" customHeight="1" x14ac:dyDescent="0.15">
      <c r="A127" s="1063"/>
      <c r="B127" s="956"/>
      <c r="C127" s="978" t="s">
        <v>484</v>
      </c>
      <c r="D127" s="970"/>
      <c r="E127" s="970"/>
      <c r="F127" s="970"/>
      <c r="G127" s="970"/>
      <c r="H127" s="970"/>
      <c r="I127" s="970"/>
      <c r="J127" s="970"/>
      <c r="K127" s="970"/>
      <c r="L127" s="970"/>
      <c r="M127" s="970"/>
      <c r="N127" s="970"/>
      <c r="O127" s="970"/>
      <c r="P127" s="970"/>
      <c r="Q127" s="970"/>
      <c r="R127" s="970"/>
      <c r="S127" s="970"/>
      <c r="T127" s="970"/>
      <c r="U127" s="970"/>
      <c r="V127" s="970"/>
      <c r="W127" s="970"/>
      <c r="X127" s="970"/>
      <c r="Y127" s="970"/>
      <c r="Z127" s="971"/>
      <c r="AA127" s="963" t="s">
        <v>137</v>
      </c>
      <c r="AB127" s="964"/>
      <c r="AC127" s="964"/>
      <c r="AD127" s="964"/>
      <c r="AE127" s="965"/>
      <c r="AF127" s="966" t="s">
        <v>137</v>
      </c>
      <c r="AG127" s="964"/>
      <c r="AH127" s="964"/>
      <c r="AI127" s="964"/>
      <c r="AJ127" s="965"/>
      <c r="AK127" s="966" t="s">
        <v>137</v>
      </c>
      <c r="AL127" s="964"/>
      <c r="AM127" s="964"/>
      <c r="AN127" s="964"/>
      <c r="AO127" s="965"/>
      <c r="AP127" s="967" t="s">
        <v>137</v>
      </c>
      <c r="AQ127" s="968"/>
      <c r="AR127" s="968"/>
      <c r="AS127" s="968"/>
      <c r="AT127" s="969"/>
      <c r="AU127" s="213"/>
      <c r="AV127" s="213"/>
      <c r="AW127" s="213"/>
      <c r="AX127" s="1036" t="s">
        <v>485</v>
      </c>
      <c r="AY127" s="1037"/>
      <c r="AZ127" s="1037"/>
      <c r="BA127" s="1037"/>
      <c r="BB127" s="1037"/>
      <c r="BC127" s="1037"/>
      <c r="BD127" s="1037"/>
      <c r="BE127" s="1038"/>
      <c r="BF127" s="1039" t="s">
        <v>486</v>
      </c>
      <c r="BG127" s="1037"/>
      <c r="BH127" s="1037"/>
      <c r="BI127" s="1037"/>
      <c r="BJ127" s="1037"/>
      <c r="BK127" s="1037"/>
      <c r="BL127" s="1038"/>
      <c r="BM127" s="1039" t="s">
        <v>487</v>
      </c>
      <c r="BN127" s="1037"/>
      <c r="BO127" s="1037"/>
      <c r="BP127" s="1037"/>
      <c r="BQ127" s="1037"/>
      <c r="BR127" s="1037"/>
      <c r="BS127" s="1038"/>
      <c r="BT127" s="1039" t="s">
        <v>488</v>
      </c>
      <c r="BU127" s="1037"/>
      <c r="BV127" s="1037"/>
      <c r="BW127" s="1037"/>
      <c r="BX127" s="1037"/>
      <c r="BY127" s="1037"/>
      <c r="BZ127" s="1060"/>
      <c r="CA127" s="213"/>
      <c r="CB127" s="213"/>
      <c r="CC127" s="213"/>
      <c r="CD127" s="236"/>
      <c r="CE127" s="236"/>
      <c r="CF127" s="236"/>
      <c r="CG127" s="213"/>
      <c r="CH127" s="213"/>
      <c r="CI127" s="213"/>
      <c r="CJ127" s="235"/>
      <c r="CK127" s="1028"/>
      <c r="CL127" s="1015"/>
      <c r="CM127" s="1015"/>
      <c r="CN127" s="1015"/>
      <c r="CO127" s="1016"/>
      <c r="CP127" s="927" t="s">
        <v>489</v>
      </c>
      <c r="CQ127" s="928"/>
      <c r="CR127" s="928"/>
      <c r="CS127" s="928"/>
      <c r="CT127" s="928"/>
      <c r="CU127" s="928"/>
      <c r="CV127" s="928"/>
      <c r="CW127" s="928"/>
      <c r="CX127" s="928"/>
      <c r="CY127" s="928"/>
      <c r="CZ127" s="928"/>
      <c r="DA127" s="928"/>
      <c r="DB127" s="928"/>
      <c r="DC127" s="928"/>
      <c r="DD127" s="928"/>
      <c r="DE127" s="928"/>
      <c r="DF127" s="929"/>
      <c r="DG127" s="930" t="s">
        <v>137</v>
      </c>
      <c r="DH127" s="931"/>
      <c r="DI127" s="931"/>
      <c r="DJ127" s="931"/>
      <c r="DK127" s="931"/>
      <c r="DL127" s="931" t="s">
        <v>137</v>
      </c>
      <c r="DM127" s="931"/>
      <c r="DN127" s="931"/>
      <c r="DO127" s="931"/>
      <c r="DP127" s="931"/>
      <c r="DQ127" s="931" t="s">
        <v>137</v>
      </c>
      <c r="DR127" s="931"/>
      <c r="DS127" s="931"/>
      <c r="DT127" s="931"/>
      <c r="DU127" s="931"/>
      <c r="DV127" s="932" t="s">
        <v>137</v>
      </c>
      <c r="DW127" s="932"/>
      <c r="DX127" s="932"/>
      <c r="DY127" s="932"/>
      <c r="DZ127" s="933"/>
    </row>
    <row r="128" spans="1:130" s="211" customFormat="1" ht="26.25" customHeight="1" thickBot="1" x14ac:dyDescent="0.2">
      <c r="A128" s="1046" t="s">
        <v>490</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491</v>
      </c>
      <c r="X128" s="1048"/>
      <c r="Y128" s="1048"/>
      <c r="Z128" s="1049"/>
      <c r="AA128" s="1050">
        <v>6107</v>
      </c>
      <c r="AB128" s="1051"/>
      <c r="AC128" s="1051"/>
      <c r="AD128" s="1051"/>
      <c r="AE128" s="1052"/>
      <c r="AF128" s="1053">
        <v>6108</v>
      </c>
      <c r="AG128" s="1051"/>
      <c r="AH128" s="1051"/>
      <c r="AI128" s="1051"/>
      <c r="AJ128" s="1052"/>
      <c r="AK128" s="1053">
        <v>9493</v>
      </c>
      <c r="AL128" s="1051"/>
      <c r="AM128" s="1051"/>
      <c r="AN128" s="1051"/>
      <c r="AO128" s="1052"/>
      <c r="AP128" s="1054"/>
      <c r="AQ128" s="1055"/>
      <c r="AR128" s="1055"/>
      <c r="AS128" s="1055"/>
      <c r="AT128" s="1056"/>
      <c r="AU128" s="213"/>
      <c r="AV128" s="213"/>
      <c r="AW128" s="213"/>
      <c r="AX128" s="901" t="s">
        <v>492</v>
      </c>
      <c r="AY128" s="902"/>
      <c r="AZ128" s="902"/>
      <c r="BA128" s="902"/>
      <c r="BB128" s="902"/>
      <c r="BC128" s="902"/>
      <c r="BD128" s="902"/>
      <c r="BE128" s="903"/>
      <c r="BF128" s="1057" t="s">
        <v>137</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1"/>
      <c r="CA128" s="236"/>
      <c r="CB128" s="236"/>
      <c r="CC128" s="236"/>
      <c r="CD128" s="236"/>
      <c r="CE128" s="236"/>
      <c r="CF128" s="236"/>
      <c r="CG128" s="213"/>
      <c r="CH128" s="213"/>
      <c r="CI128" s="213"/>
      <c r="CJ128" s="235"/>
      <c r="CK128" s="1029"/>
      <c r="CL128" s="1030"/>
      <c r="CM128" s="1030"/>
      <c r="CN128" s="1030"/>
      <c r="CO128" s="1031"/>
      <c r="CP128" s="1040" t="s">
        <v>493</v>
      </c>
      <c r="CQ128" s="731"/>
      <c r="CR128" s="731"/>
      <c r="CS128" s="731"/>
      <c r="CT128" s="731"/>
      <c r="CU128" s="731"/>
      <c r="CV128" s="731"/>
      <c r="CW128" s="731"/>
      <c r="CX128" s="731"/>
      <c r="CY128" s="731"/>
      <c r="CZ128" s="731"/>
      <c r="DA128" s="731"/>
      <c r="DB128" s="731"/>
      <c r="DC128" s="731"/>
      <c r="DD128" s="731"/>
      <c r="DE128" s="731"/>
      <c r="DF128" s="1041"/>
      <c r="DG128" s="1042" t="s">
        <v>137</v>
      </c>
      <c r="DH128" s="1043"/>
      <c r="DI128" s="1043"/>
      <c r="DJ128" s="1043"/>
      <c r="DK128" s="1043"/>
      <c r="DL128" s="1043" t="s">
        <v>137</v>
      </c>
      <c r="DM128" s="1043"/>
      <c r="DN128" s="1043"/>
      <c r="DO128" s="1043"/>
      <c r="DP128" s="1043"/>
      <c r="DQ128" s="1043" t="s">
        <v>494</v>
      </c>
      <c r="DR128" s="1043"/>
      <c r="DS128" s="1043"/>
      <c r="DT128" s="1043"/>
      <c r="DU128" s="1043"/>
      <c r="DV128" s="1044" t="s">
        <v>494</v>
      </c>
      <c r="DW128" s="1044"/>
      <c r="DX128" s="1044"/>
      <c r="DY128" s="1044"/>
      <c r="DZ128" s="1045"/>
    </row>
    <row r="129" spans="1:131" s="211" customFormat="1" ht="26.25" customHeight="1" x14ac:dyDescent="0.15">
      <c r="A129" s="939" t="s">
        <v>106</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75" t="s">
        <v>495</v>
      </c>
      <c r="X129" s="1076"/>
      <c r="Y129" s="1076"/>
      <c r="Z129" s="1077"/>
      <c r="AA129" s="963">
        <v>1217143</v>
      </c>
      <c r="AB129" s="964"/>
      <c r="AC129" s="964"/>
      <c r="AD129" s="964"/>
      <c r="AE129" s="965"/>
      <c r="AF129" s="966">
        <v>1324204</v>
      </c>
      <c r="AG129" s="964"/>
      <c r="AH129" s="964"/>
      <c r="AI129" s="964"/>
      <c r="AJ129" s="965"/>
      <c r="AK129" s="966">
        <v>1473402</v>
      </c>
      <c r="AL129" s="964"/>
      <c r="AM129" s="964"/>
      <c r="AN129" s="964"/>
      <c r="AO129" s="965"/>
      <c r="AP129" s="1078"/>
      <c r="AQ129" s="1079"/>
      <c r="AR129" s="1079"/>
      <c r="AS129" s="1079"/>
      <c r="AT129" s="1080"/>
      <c r="AU129" s="214"/>
      <c r="AV129" s="214"/>
      <c r="AW129" s="214"/>
      <c r="AX129" s="1070" t="s">
        <v>496</v>
      </c>
      <c r="AY129" s="928"/>
      <c r="AZ129" s="928"/>
      <c r="BA129" s="928"/>
      <c r="BB129" s="928"/>
      <c r="BC129" s="928"/>
      <c r="BD129" s="928"/>
      <c r="BE129" s="929"/>
      <c r="BF129" s="1071" t="s">
        <v>137</v>
      </c>
      <c r="BG129" s="1072"/>
      <c r="BH129" s="1072"/>
      <c r="BI129" s="1072"/>
      <c r="BJ129" s="1072"/>
      <c r="BK129" s="1072"/>
      <c r="BL129" s="1073"/>
      <c r="BM129" s="1071">
        <v>20</v>
      </c>
      <c r="BN129" s="1072"/>
      <c r="BO129" s="1072"/>
      <c r="BP129" s="1072"/>
      <c r="BQ129" s="1072"/>
      <c r="BR129" s="1072"/>
      <c r="BS129" s="1073"/>
      <c r="BT129" s="1071">
        <v>30</v>
      </c>
      <c r="BU129" s="1072"/>
      <c r="BV129" s="1072"/>
      <c r="BW129" s="1072"/>
      <c r="BX129" s="1072"/>
      <c r="BY129" s="1072"/>
      <c r="BZ129" s="1074"/>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14"/>
      <c r="DQ129" s="214"/>
      <c r="DR129" s="214"/>
      <c r="DS129" s="214"/>
      <c r="DT129" s="214"/>
      <c r="DU129" s="214"/>
      <c r="DV129" s="214"/>
      <c r="DW129" s="214"/>
      <c r="DX129" s="214"/>
      <c r="DY129" s="214"/>
      <c r="DZ129" s="214"/>
    </row>
    <row r="130" spans="1:131" s="211" customFormat="1" ht="26.25" customHeight="1" x14ac:dyDescent="0.15">
      <c r="A130" s="939" t="s">
        <v>497</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75" t="s">
        <v>498</v>
      </c>
      <c r="X130" s="1076"/>
      <c r="Y130" s="1076"/>
      <c r="Z130" s="1077"/>
      <c r="AA130" s="963">
        <v>245638</v>
      </c>
      <c r="AB130" s="964"/>
      <c r="AC130" s="964"/>
      <c r="AD130" s="964"/>
      <c r="AE130" s="965"/>
      <c r="AF130" s="966">
        <v>251202</v>
      </c>
      <c r="AG130" s="964"/>
      <c r="AH130" s="964"/>
      <c r="AI130" s="964"/>
      <c r="AJ130" s="965"/>
      <c r="AK130" s="966">
        <v>245935</v>
      </c>
      <c r="AL130" s="964"/>
      <c r="AM130" s="964"/>
      <c r="AN130" s="964"/>
      <c r="AO130" s="965"/>
      <c r="AP130" s="1078"/>
      <c r="AQ130" s="1079"/>
      <c r="AR130" s="1079"/>
      <c r="AS130" s="1079"/>
      <c r="AT130" s="1080"/>
      <c r="AU130" s="214"/>
      <c r="AV130" s="214"/>
      <c r="AW130" s="214"/>
      <c r="AX130" s="1070" t="s">
        <v>499</v>
      </c>
      <c r="AY130" s="928"/>
      <c r="AZ130" s="928"/>
      <c r="BA130" s="928"/>
      <c r="BB130" s="928"/>
      <c r="BC130" s="928"/>
      <c r="BD130" s="928"/>
      <c r="BE130" s="929"/>
      <c r="BF130" s="1106">
        <v>7.1</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14"/>
      <c r="DQ130" s="214"/>
      <c r="DR130" s="214"/>
      <c r="DS130" s="214"/>
      <c r="DT130" s="214"/>
      <c r="DU130" s="214"/>
      <c r="DV130" s="214"/>
      <c r="DW130" s="214"/>
      <c r="DX130" s="214"/>
      <c r="DY130" s="214"/>
      <c r="DZ130" s="214"/>
    </row>
    <row r="131" spans="1:131" s="211"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500</v>
      </c>
      <c r="X131" s="1113"/>
      <c r="Y131" s="1113"/>
      <c r="Z131" s="1114"/>
      <c r="AA131" s="1009">
        <v>971505</v>
      </c>
      <c r="AB131" s="991"/>
      <c r="AC131" s="991"/>
      <c r="AD131" s="991"/>
      <c r="AE131" s="992"/>
      <c r="AF131" s="990">
        <v>1073002</v>
      </c>
      <c r="AG131" s="991"/>
      <c r="AH131" s="991"/>
      <c r="AI131" s="991"/>
      <c r="AJ131" s="992"/>
      <c r="AK131" s="990">
        <v>1227467</v>
      </c>
      <c r="AL131" s="991"/>
      <c r="AM131" s="991"/>
      <c r="AN131" s="991"/>
      <c r="AO131" s="992"/>
      <c r="AP131" s="1115"/>
      <c r="AQ131" s="1116"/>
      <c r="AR131" s="1116"/>
      <c r="AS131" s="1116"/>
      <c r="AT131" s="1117"/>
      <c r="AU131" s="214"/>
      <c r="AV131" s="214"/>
      <c r="AW131" s="214"/>
      <c r="AX131" s="1088" t="s">
        <v>501</v>
      </c>
      <c r="AY131" s="731"/>
      <c r="AZ131" s="731"/>
      <c r="BA131" s="731"/>
      <c r="BB131" s="731"/>
      <c r="BC131" s="731"/>
      <c r="BD131" s="731"/>
      <c r="BE131" s="1041"/>
      <c r="BF131" s="1089" t="s">
        <v>137</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14"/>
      <c r="DQ131" s="214"/>
      <c r="DR131" s="214"/>
      <c r="DS131" s="214"/>
      <c r="DT131" s="214"/>
      <c r="DU131" s="214"/>
      <c r="DV131" s="214"/>
      <c r="DW131" s="214"/>
      <c r="DX131" s="214"/>
      <c r="DY131" s="214"/>
      <c r="DZ131" s="214"/>
    </row>
    <row r="132" spans="1:131" s="211" customFormat="1" ht="26.25" customHeight="1" x14ac:dyDescent="0.15">
      <c r="A132" s="1095" t="s">
        <v>502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503</v>
      </c>
      <c r="W132" s="1099"/>
      <c r="X132" s="1099"/>
      <c r="Y132" s="1099"/>
      <c r="Z132" s="1100"/>
      <c r="AA132" s="1101">
        <v>7.8513234619999999</v>
      </c>
      <c r="AB132" s="1102"/>
      <c r="AC132" s="1102"/>
      <c r="AD132" s="1102"/>
      <c r="AE132" s="1103"/>
      <c r="AF132" s="1104">
        <v>7.2068831189999996</v>
      </c>
      <c r="AG132" s="1102"/>
      <c r="AH132" s="1102"/>
      <c r="AI132" s="1102"/>
      <c r="AJ132" s="1103"/>
      <c r="AK132" s="1104">
        <v>6.2541803570000001</v>
      </c>
      <c r="AL132" s="1102"/>
      <c r="AM132" s="1102"/>
      <c r="AN132" s="1102"/>
      <c r="AO132" s="1103"/>
      <c r="AP132" s="1006"/>
      <c r="AQ132" s="1007"/>
      <c r="AR132" s="1007"/>
      <c r="AS132" s="1007"/>
      <c r="AT132" s="1105"/>
      <c r="AU132" s="238"/>
      <c r="AV132" s="214"/>
      <c r="AW132" s="214"/>
      <c r="AX132" s="214"/>
      <c r="AY132" s="214"/>
      <c r="AZ132" s="214"/>
      <c r="BA132" s="214"/>
      <c r="BB132" s="214"/>
      <c r="BC132" s="214"/>
      <c r="BD132" s="214"/>
      <c r="BE132" s="214"/>
      <c r="BF132" s="214"/>
      <c r="BG132" s="214"/>
      <c r="BH132" s="214"/>
      <c r="BI132" s="214"/>
      <c r="BJ132" s="214"/>
      <c r="BK132" s="214"/>
      <c r="BL132" s="214"/>
      <c r="BM132" s="214"/>
      <c r="BN132" s="214"/>
      <c r="BO132" s="214"/>
      <c r="BP132" s="214"/>
      <c r="BQ132" s="214"/>
      <c r="BR132" s="214"/>
      <c r="BS132" s="215"/>
      <c r="BT132" s="214"/>
      <c r="BU132" s="214"/>
      <c r="BV132" s="214"/>
      <c r="BW132" s="214"/>
      <c r="BX132" s="214"/>
      <c r="BY132" s="214"/>
      <c r="BZ132" s="214"/>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14"/>
      <c r="DQ132" s="214"/>
      <c r="DR132" s="214"/>
      <c r="DS132" s="214"/>
      <c r="DT132" s="214"/>
      <c r="DU132" s="214"/>
      <c r="DV132" s="214"/>
      <c r="DW132" s="214"/>
      <c r="DX132" s="214"/>
      <c r="DY132" s="214"/>
      <c r="DZ132" s="214"/>
    </row>
    <row r="133" spans="1:131" s="211"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504</v>
      </c>
      <c r="W133" s="1082"/>
      <c r="X133" s="1082"/>
      <c r="Y133" s="1082"/>
      <c r="Z133" s="1083"/>
      <c r="AA133" s="1084">
        <v>8.1</v>
      </c>
      <c r="AB133" s="1085"/>
      <c r="AC133" s="1085"/>
      <c r="AD133" s="1085"/>
      <c r="AE133" s="1086"/>
      <c r="AF133" s="1084">
        <v>7.9</v>
      </c>
      <c r="AG133" s="1085"/>
      <c r="AH133" s="1085"/>
      <c r="AI133" s="1085"/>
      <c r="AJ133" s="1086"/>
      <c r="AK133" s="1084">
        <v>7.1</v>
      </c>
      <c r="AL133" s="1085"/>
      <c r="AM133" s="1085"/>
      <c r="AN133" s="1085"/>
      <c r="AO133" s="1086"/>
      <c r="AP133" s="1033"/>
      <c r="AQ133" s="1034"/>
      <c r="AR133" s="1034"/>
      <c r="AS133" s="1034"/>
      <c r="AT133" s="1087"/>
      <c r="AU133" s="214"/>
      <c r="AV133" s="214"/>
      <c r="AW133" s="214"/>
      <c r="AX133" s="214"/>
      <c r="AY133" s="214"/>
      <c r="AZ133" s="214"/>
      <c r="BA133" s="214"/>
      <c r="BB133" s="214"/>
      <c r="BC133" s="214"/>
      <c r="BD133" s="214"/>
      <c r="BE133" s="214"/>
      <c r="BF133" s="214"/>
      <c r="BG133" s="214"/>
      <c r="BH133" s="214"/>
      <c r="BI133" s="214"/>
      <c r="BJ133" s="214"/>
      <c r="BK133" s="214"/>
      <c r="BL133" s="214"/>
      <c r="BM133" s="214"/>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14"/>
      <c r="DQ133" s="214"/>
      <c r="DR133" s="214"/>
      <c r="DS133" s="214"/>
      <c r="DT133" s="214"/>
      <c r="DU133" s="214"/>
      <c r="DV133" s="214"/>
      <c r="DW133" s="214"/>
      <c r="DX133" s="214"/>
      <c r="DY133" s="214"/>
      <c r="DZ133" s="214"/>
    </row>
    <row r="134" spans="1:13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14"/>
      <c r="AV134" s="214"/>
      <c r="AW134" s="214"/>
      <c r="AX134" s="214"/>
      <c r="AY134" s="214"/>
      <c r="AZ134" s="214"/>
      <c r="BA134" s="214"/>
      <c r="BB134" s="214"/>
      <c r="BC134" s="214"/>
      <c r="BD134" s="214"/>
      <c r="BE134" s="214"/>
      <c r="BF134" s="214"/>
      <c r="BG134" s="214"/>
      <c r="BH134" s="214"/>
      <c r="BI134" s="214"/>
      <c r="BJ134" s="214"/>
      <c r="BK134" s="214"/>
      <c r="BL134" s="214"/>
      <c r="BM134" s="214"/>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14"/>
      <c r="DQ134" s="214"/>
      <c r="DR134" s="214"/>
      <c r="DS134" s="214"/>
      <c r="DT134" s="214"/>
      <c r="DU134" s="214"/>
      <c r="DV134" s="214"/>
      <c r="DW134" s="214"/>
      <c r="DX134" s="214"/>
      <c r="DY134" s="214"/>
      <c r="DZ134" s="214"/>
      <c r="EA134" s="211"/>
    </row>
    <row r="135" spans="1:131" ht="14.25" hidden="1" x14ac:dyDescent="0.15">
      <c r="AU135" s="239"/>
      <c r="AV135" s="239"/>
      <c r="AW135" s="239"/>
      <c r="AX135" s="239"/>
      <c r="AY135" s="239"/>
      <c r="AZ135" s="239"/>
      <c r="BA135" s="239"/>
      <c r="BB135" s="239"/>
      <c r="BC135" s="239"/>
      <c r="BD135" s="239"/>
      <c r="BE135" s="239"/>
      <c r="BF135" s="239"/>
      <c r="BG135" s="239"/>
      <c r="BH135" s="239"/>
      <c r="BI135" s="239"/>
      <c r="BJ135" s="239"/>
      <c r="BK135" s="239"/>
      <c r="BL135" s="239"/>
      <c r="BM135" s="239"/>
      <c r="BN135" s="239"/>
      <c r="BO135" s="239"/>
      <c r="BP135" s="239"/>
      <c r="BQ135" s="239"/>
      <c r="BR135" s="239"/>
      <c r="BS135" s="239"/>
      <c r="BT135" s="239"/>
      <c r="BU135" s="239"/>
      <c r="BV135" s="239"/>
      <c r="BW135" s="239"/>
      <c r="BX135" s="239"/>
      <c r="BY135" s="239"/>
      <c r="BZ135" s="239"/>
      <c r="CA135" s="239"/>
      <c r="CB135" s="239"/>
      <c r="CC135" s="239"/>
      <c r="CD135" s="239"/>
      <c r="CE135" s="239"/>
      <c r="CF135" s="239"/>
      <c r="CG135" s="239"/>
      <c r="CH135" s="239"/>
      <c r="CI135" s="239"/>
      <c r="CJ135" s="239"/>
      <c r="CK135" s="239"/>
      <c r="CL135" s="239"/>
      <c r="CM135" s="239"/>
      <c r="CN135" s="239"/>
      <c r="CO135" s="239"/>
      <c r="CP135" s="239"/>
      <c r="CQ135" s="239"/>
      <c r="CR135" s="239"/>
      <c r="CS135" s="239"/>
      <c r="CT135" s="239"/>
      <c r="CU135" s="239"/>
      <c r="CV135" s="239"/>
      <c r="CW135" s="239"/>
      <c r="CX135" s="239"/>
      <c r="CY135" s="239"/>
      <c r="CZ135" s="239"/>
      <c r="DA135" s="239"/>
      <c r="DB135" s="239"/>
      <c r="DC135" s="239"/>
      <c r="DD135" s="239"/>
      <c r="DE135" s="239"/>
      <c r="DF135" s="239"/>
      <c r="DG135" s="239"/>
      <c r="DH135" s="239"/>
      <c r="DI135" s="239"/>
      <c r="DJ135" s="239"/>
      <c r="DK135" s="239"/>
      <c r="DL135" s="239"/>
      <c r="DM135" s="239"/>
      <c r="DN135" s="239"/>
      <c r="DO135" s="239"/>
      <c r="DP135" s="239"/>
      <c r="DQ135" s="239"/>
      <c r="DR135" s="239"/>
      <c r="DS135" s="239"/>
      <c r="DT135" s="239"/>
      <c r="DU135" s="239"/>
      <c r="DV135" s="239"/>
      <c r="DW135" s="239"/>
      <c r="DX135" s="239"/>
      <c r="DY135" s="239"/>
      <c r="DZ135" s="239"/>
    </row>
  </sheetData>
  <sheetProtection algorithmName="SHA-512" hashValue="18rBJ7IvT8mgCSyOjMrGlGKONTDviQQz031DurCJsHYKe3+6eFU2+IYKTRIba39OAaz6/Z8cDpwm3HnFkg1AhA==" saltValue="0nxSYIVLn9jjnp5TRCWC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1" customWidth="1"/>
    <col min="121" max="121" width="0" style="240" hidden="1" customWidth="1"/>
    <col min="122" max="16384" width="9" style="240" hidden="1"/>
  </cols>
  <sheetData>
    <row r="1" spans="1:120"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0"/>
    </row>
    <row r="17" spans="119:120" x14ac:dyDescent="0.15">
      <c r="DP17" s="240"/>
    </row>
    <row r="18" spans="119:120" x14ac:dyDescent="0.15"/>
    <row r="19" spans="119:120" x14ac:dyDescent="0.15"/>
    <row r="20" spans="119:120" x14ac:dyDescent="0.15">
      <c r="DO20" s="240"/>
      <c r="DP20" s="240"/>
    </row>
    <row r="21" spans="119:120" x14ac:dyDescent="0.15">
      <c r="DP21" s="240"/>
    </row>
    <row r="22" spans="119:120" x14ac:dyDescent="0.15"/>
    <row r="23" spans="119:120" x14ac:dyDescent="0.15">
      <c r="DO23" s="240"/>
      <c r="DP23" s="240"/>
    </row>
    <row r="24" spans="119:120" x14ac:dyDescent="0.15">
      <c r="DP24" s="240"/>
    </row>
    <row r="25" spans="119:120" x14ac:dyDescent="0.15">
      <c r="DP25" s="240"/>
    </row>
    <row r="26" spans="119:120" x14ac:dyDescent="0.15">
      <c r="DO26" s="240"/>
      <c r="DP26" s="240"/>
    </row>
    <row r="27" spans="119:120" x14ac:dyDescent="0.15"/>
    <row r="28" spans="119:120" x14ac:dyDescent="0.15">
      <c r="DO28" s="240"/>
      <c r="DP28" s="240"/>
    </row>
    <row r="29" spans="119:120" x14ac:dyDescent="0.15">
      <c r="DP29" s="240"/>
    </row>
    <row r="30" spans="119:120" x14ac:dyDescent="0.15"/>
    <row r="31" spans="119:120" x14ac:dyDescent="0.15">
      <c r="DO31" s="240"/>
      <c r="DP31" s="240"/>
    </row>
    <row r="32" spans="119:120" x14ac:dyDescent="0.15"/>
    <row r="33" spans="98:120" x14ac:dyDescent="0.15">
      <c r="DO33" s="240"/>
      <c r="DP33" s="240"/>
    </row>
    <row r="34" spans="98:120" x14ac:dyDescent="0.15">
      <c r="DM34" s="240"/>
    </row>
    <row r="35" spans="98:120" x14ac:dyDescent="0.15">
      <c r="CT35" s="240"/>
      <c r="CU35" s="240"/>
      <c r="CV35" s="240"/>
      <c r="CY35" s="240"/>
      <c r="CZ35" s="240"/>
      <c r="DA35" s="240"/>
      <c r="DD35" s="240"/>
      <c r="DE35" s="240"/>
      <c r="DF35" s="240"/>
      <c r="DI35" s="240"/>
      <c r="DJ35" s="240"/>
      <c r="DK35" s="240"/>
      <c r="DM35" s="240"/>
      <c r="DN35" s="240"/>
      <c r="DO35" s="240"/>
      <c r="DP35" s="240"/>
    </row>
    <row r="36" spans="98:120" x14ac:dyDescent="0.15"/>
    <row r="37" spans="98:120" x14ac:dyDescent="0.15">
      <c r="CW37" s="240"/>
      <c r="DB37" s="240"/>
      <c r="DG37" s="240"/>
      <c r="DL37" s="240"/>
      <c r="DP37" s="240"/>
    </row>
    <row r="38" spans="98:120" x14ac:dyDescent="0.15">
      <c r="CT38" s="240"/>
      <c r="CU38" s="240"/>
      <c r="CV38" s="240"/>
      <c r="CW38" s="240"/>
      <c r="CY38" s="240"/>
      <c r="CZ38" s="240"/>
      <c r="DA38" s="240"/>
      <c r="DB38" s="240"/>
      <c r="DD38" s="240"/>
      <c r="DE38" s="240"/>
      <c r="DF38" s="240"/>
      <c r="DG38" s="240"/>
      <c r="DI38" s="240"/>
      <c r="DJ38" s="240"/>
      <c r="DK38" s="240"/>
      <c r="DL38" s="240"/>
      <c r="DN38" s="240"/>
      <c r="DO38" s="240"/>
      <c r="DP38" s="24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0"/>
      <c r="DO49" s="240"/>
      <c r="DP49" s="24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0"/>
      <c r="CS63" s="240"/>
      <c r="CX63" s="240"/>
      <c r="DC63" s="240"/>
      <c r="DH63" s="240"/>
    </row>
    <row r="64" spans="22:120" x14ac:dyDescent="0.15">
      <c r="V64" s="240"/>
    </row>
    <row r="65" spans="15:120" x14ac:dyDescent="0.15">
      <c r="X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c r="CC65" s="240"/>
      <c r="CD65" s="240"/>
      <c r="CE65" s="240"/>
      <c r="CF65" s="240"/>
      <c r="CG65" s="240"/>
      <c r="CH65" s="240"/>
      <c r="CI65" s="240"/>
      <c r="CJ65" s="240"/>
      <c r="CK65" s="240"/>
      <c r="CL65" s="240"/>
      <c r="CM65" s="240"/>
      <c r="CN65" s="240"/>
      <c r="CO65" s="240"/>
      <c r="CP65" s="240"/>
      <c r="CQ65" s="240"/>
      <c r="CR65" s="240"/>
      <c r="CU65" s="240"/>
      <c r="CZ65" s="240"/>
      <c r="DE65" s="240"/>
      <c r="DJ65" s="240"/>
    </row>
    <row r="66" spans="15:120" x14ac:dyDescent="0.15">
      <c r="Q66" s="240"/>
      <c r="S66" s="240"/>
      <c r="U66" s="240"/>
      <c r="DM66" s="240"/>
    </row>
    <row r="67" spans="15:120" x14ac:dyDescent="0.15">
      <c r="O67" s="240"/>
      <c r="P67" s="240"/>
      <c r="R67" s="240"/>
      <c r="T67" s="240"/>
      <c r="Y67" s="240"/>
      <c r="CT67" s="240"/>
      <c r="CV67" s="240"/>
      <c r="CW67" s="240"/>
      <c r="CY67" s="240"/>
      <c r="DA67" s="240"/>
      <c r="DB67" s="240"/>
      <c r="DD67" s="240"/>
      <c r="DF67" s="240"/>
      <c r="DG67" s="240"/>
      <c r="DI67" s="240"/>
      <c r="DK67" s="240"/>
      <c r="DL67" s="240"/>
      <c r="DN67" s="240"/>
      <c r="DO67" s="240"/>
      <c r="DP67" s="240"/>
    </row>
    <row r="68" spans="15:120" x14ac:dyDescent="0.15"/>
    <row r="69" spans="15:120" x14ac:dyDescent="0.15"/>
    <row r="70" spans="15:120" x14ac:dyDescent="0.15"/>
    <row r="71" spans="15:120" x14ac:dyDescent="0.15"/>
    <row r="72" spans="15:120" x14ac:dyDescent="0.15">
      <c r="DP72" s="240"/>
    </row>
    <row r="73" spans="15:120" x14ac:dyDescent="0.15">
      <c r="DP73" s="24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0"/>
      <c r="CX96" s="240"/>
      <c r="DC96" s="240"/>
      <c r="DH96" s="240"/>
    </row>
    <row r="97" spans="24:120" x14ac:dyDescent="0.15">
      <c r="CS97" s="240"/>
      <c r="CX97" s="240"/>
      <c r="DC97" s="240"/>
      <c r="DH97" s="240"/>
      <c r="DP97" s="241" t="s">
        <v>505</v>
      </c>
    </row>
    <row r="98" spans="24:120" hidden="1" x14ac:dyDescent="0.15">
      <c r="CS98" s="240"/>
      <c r="CX98" s="240"/>
      <c r="DC98" s="240"/>
      <c r="DH98" s="240"/>
    </row>
    <row r="99" spans="24:120" hidden="1" x14ac:dyDescent="0.15">
      <c r="CS99" s="240"/>
      <c r="CX99" s="240"/>
      <c r="DC99" s="240"/>
      <c r="DH99" s="240"/>
    </row>
    <row r="101" spans="24:120" ht="12" hidden="1" customHeight="1" x14ac:dyDescent="0.15">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0"/>
      <c r="BX101" s="240"/>
      <c r="BY101" s="240"/>
      <c r="BZ101" s="240"/>
      <c r="CA101" s="240"/>
      <c r="CB101" s="240"/>
      <c r="CC101" s="240"/>
      <c r="CD101" s="240"/>
      <c r="CE101" s="240"/>
      <c r="CF101" s="240"/>
      <c r="CG101" s="240"/>
      <c r="CH101" s="240"/>
      <c r="CI101" s="240"/>
      <c r="CJ101" s="240"/>
      <c r="CK101" s="240"/>
      <c r="CL101" s="240"/>
      <c r="CM101" s="240"/>
      <c r="CN101" s="240"/>
      <c r="CO101" s="240"/>
      <c r="CP101" s="240"/>
      <c r="CQ101" s="240"/>
      <c r="CR101" s="240"/>
      <c r="CU101" s="240"/>
      <c r="CZ101" s="240"/>
      <c r="DE101" s="240"/>
      <c r="DJ101" s="240"/>
    </row>
    <row r="102" spans="24:120" ht="1.5" hidden="1" customHeight="1" x14ac:dyDescent="0.15">
      <c r="CU102" s="240"/>
      <c r="CZ102" s="240"/>
      <c r="DE102" s="240"/>
      <c r="DJ102" s="240"/>
      <c r="DM102" s="240"/>
    </row>
    <row r="103" spans="24:120" hidden="1" x14ac:dyDescent="0.15">
      <c r="CT103" s="240"/>
      <c r="CV103" s="240"/>
      <c r="CW103" s="240"/>
      <c r="CY103" s="240"/>
      <c r="DA103" s="240"/>
      <c r="DB103" s="240"/>
      <c r="DD103" s="240"/>
      <c r="DF103" s="240"/>
      <c r="DG103" s="240"/>
      <c r="DI103" s="240"/>
      <c r="DK103" s="240"/>
      <c r="DL103" s="240"/>
      <c r="DM103" s="240"/>
      <c r="DN103" s="240"/>
      <c r="DO103" s="240"/>
      <c r="DP103" s="240"/>
    </row>
    <row r="104" spans="24:120" hidden="1" x14ac:dyDescent="0.15">
      <c r="CV104" s="240"/>
      <c r="CW104" s="240"/>
      <c r="DA104" s="240"/>
      <c r="DB104" s="240"/>
      <c r="DF104" s="240"/>
      <c r="DG104" s="240"/>
      <c r="DK104" s="240"/>
      <c r="DL104" s="240"/>
      <c r="DN104" s="240"/>
      <c r="DO104" s="240"/>
      <c r="DP104" s="240"/>
    </row>
    <row r="105" spans="24:120" ht="12.75" hidden="1" customHeight="1" x14ac:dyDescent="0.15"/>
  </sheetData>
  <sheetProtection algorithmName="SHA-512" hashValue="7iXO8bmnJLZYGaCEBv2iorfC4aV8bCiK6lUz2DdMv4tkEew6l/LUWsmaS05YFEJRdgEk1ee2SVXRKppfjG5cpA==" saltValue="i2ewWecx84ljb3HVxTVG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1" customWidth="1"/>
    <col min="117" max="16384" width="9" style="240" hidden="1"/>
  </cols>
  <sheetData>
    <row r="1" spans="2:116"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row>
    <row r="2" spans="2:116" x14ac:dyDescent="0.15"/>
    <row r="3" spans="2:116" x14ac:dyDescent="0.15"/>
    <row r="4" spans="2:116" x14ac:dyDescent="0.15">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row>
    <row r="5" spans="2:116" x14ac:dyDescent="0.15">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row>
    <row r="19" spans="9:116" x14ac:dyDescent="0.15"/>
    <row r="20" spans="9:116" x14ac:dyDescent="0.15"/>
    <row r="21" spans="9:116" x14ac:dyDescent="0.15">
      <c r="DL21" s="240"/>
    </row>
    <row r="22" spans="9:116" x14ac:dyDescent="0.15">
      <c r="DI22" s="240"/>
      <c r="DJ22" s="240"/>
      <c r="DK22" s="240"/>
      <c r="DL22" s="240"/>
    </row>
    <row r="23" spans="9:116" x14ac:dyDescent="0.15">
      <c r="CY23" s="240"/>
      <c r="CZ23" s="240"/>
      <c r="DA23" s="240"/>
      <c r="DB23" s="240"/>
      <c r="DC23" s="240"/>
      <c r="DD23" s="240"/>
      <c r="DE23" s="240"/>
      <c r="DF23" s="240"/>
      <c r="DG23" s="240"/>
      <c r="DH23" s="240"/>
      <c r="DI23" s="240"/>
      <c r="DJ23" s="240"/>
      <c r="DK23" s="240"/>
      <c r="DL23" s="24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0"/>
      <c r="DA35" s="240"/>
      <c r="DB35" s="240"/>
      <c r="DC35" s="240"/>
      <c r="DD35" s="240"/>
      <c r="DE35" s="240"/>
      <c r="DF35" s="240"/>
      <c r="DG35" s="240"/>
      <c r="DH35" s="240"/>
      <c r="DI35" s="240"/>
      <c r="DJ35" s="240"/>
      <c r="DK35" s="240"/>
      <c r="DL35" s="240"/>
    </row>
    <row r="36" spans="15:116" x14ac:dyDescent="0.15"/>
    <row r="37" spans="15:116" x14ac:dyDescent="0.15">
      <c r="DL37" s="240"/>
    </row>
    <row r="38" spans="15:116" x14ac:dyDescent="0.15">
      <c r="DI38" s="240"/>
      <c r="DJ38" s="240"/>
      <c r="DK38" s="240"/>
      <c r="DL38" s="240"/>
    </row>
    <row r="39" spans="15:116" x14ac:dyDescent="0.15"/>
    <row r="40" spans="15:116" x14ac:dyDescent="0.15"/>
    <row r="41" spans="15:116" x14ac:dyDescent="0.15"/>
    <row r="42" spans="15:116" x14ac:dyDescent="0.15"/>
    <row r="43" spans="15:116" x14ac:dyDescent="0.15">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240"/>
      <c r="DL43" s="240"/>
    </row>
    <row r="44" spans="15:116" x14ac:dyDescent="0.15">
      <c r="DL44" s="240"/>
    </row>
    <row r="45" spans="15:116" x14ac:dyDescent="0.15"/>
    <row r="46" spans="15:116" x14ac:dyDescent="0.15">
      <c r="DA46" s="240"/>
      <c r="DB46" s="240"/>
      <c r="DC46" s="240"/>
      <c r="DD46" s="240"/>
      <c r="DE46" s="240"/>
      <c r="DF46" s="240"/>
      <c r="DG46" s="240"/>
      <c r="DH46" s="240"/>
      <c r="DI46" s="240"/>
      <c r="DJ46" s="240"/>
      <c r="DK46" s="240"/>
      <c r="DL46" s="240"/>
    </row>
    <row r="47" spans="15:116" x14ac:dyDescent="0.15"/>
    <row r="48" spans="15:116" x14ac:dyDescent="0.15"/>
    <row r="49" spans="104:116" x14ac:dyDescent="0.15"/>
    <row r="50" spans="104:116" x14ac:dyDescent="0.15">
      <c r="CZ50" s="240"/>
      <c r="DA50" s="240"/>
      <c r="DB50" s="240"/>
      <c r="DC50" s="240"/>
      <c r="DD50" s="240"/>
      <c r="DE50" s="240"/>
      <c r="DF50" s="240"/>
      <c r="DG50" s="240"/>
      <c r="DH50" s="240"/>
      <c r="DI50" s="240"/>
      <c r="DJ50" s="240"/>
      <c r="DK50" s="240"/>
      <c r="DL50" s="240"/>
    </row>
    <row r="51" spans="104:116" x14ac:dyDescent="0.15"/>
    <row r="52" spans="104:116" x14ac:dyDescent="0.15"/>
    <row r="53" spans="104:116" x14ac:dyDescent="0.15">
      <c r="DL53" s="24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0"/>
      <c r="DD67" s="240"/>
      <c r="DE67" s="240"/>
      <c r="DF67" s="240"/>
      <c r="DG67" s="240"/>
      <c r="DH67" s="240"/>
      <c r="DI67" s="240"/>
      <c r="DJ67" s="240"/>
      <c r="DK67" s="240"/>
      <c r="DL67" s="24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4dpOd72NGxbNGLmVnjXK0xsCihlcoA9CVFzmT8oi27Qg5SXpxjukyuaQOvw2nYTCBACdMGZ3XjG9dtrXiSn4w==" saltValue="blKhC3FFZAMImbS1q9KQ3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375" style="242" customWidth="1"/>
    <col min="37" max="44" width="17" style="242" customWidth="1"/>
    <col min="45" max="45" width="6.125" style="248" customWidth="1"/>
    <col min="46" max="46" width="3" style="246" customWidth="1"/>
    <col min="47" max="47" width="19.125" style="242" hidden="1" customWidth="1"/>
    <col min="48" max="52" width="12.625" style="242" hidden="1" customWidth="1"/>
    <col min="53" max="16384" width="8.625" style="242" hidden="1"/>
  </cols>
  <sheetData>
    <row r="1" spans="1:46" x14ac:dyDescent="0.15">
      <c r="AS1" s="242"/>
      <c r="AT1" s="242"/>
    </row>
    <row r="2" spans="1:46" x14ac:dyDescent="0.15">
      <c r="AS2" s="242"/>
      <c r="AT2" s="242"/>
    </row>
    <row r="3" spans="1:46" x14ac:dyDescent="0.15">
      <c r="AS3" s="242"/>
      <c r="AT3" s="242"/>
    </row>
    <row r="4" spans="1:46" x14ac:dyDescent="0.15">
      <c r="AS4" s="242"/>
      <c r="AT4" s="242"/>
    </row>
    <row r="5" spans="1:46" ht="17.25" x14ac:dyDescent="0.15">
      <c r="A5" s="243" t="s">
        <v>506</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5"/>
    </row>
    <row r="6" spans="1:46" x14ac:dyDescent="0.15">
      <c r="A6" s="246"/>
      <c r="AK6" s="247" t="s">
        <v>507</v>
      </c>
      <c r="AL6" s="247"/>
      <c r="AM6" s="247"/>
      <c r="AN6" s="247"/>
    </row>
    <row r="7" spans="1:46" ht="13.5" customHeight="1" x14ac:dyDescent="0.15">
      <c r="A7" s="246"/>
      <c r="AK7" s="249"/>
      <c r="AL7" s="250"/>
      <c r="AM7" s="250"/>
      <c r="AN7" s="251"/>
      <c r="AO7" s="1119" t="s">
        <v>508</v>
      </c>
      <c r="AP7" s="252"/>
      <c r="AQ7" s="253" t="s">
        <v>509</v>
      </c>
      <c r="AR7" s="254"/>
    </row>
    <row r="8" spans="1:46" x14ac:dyDescent="0.15">
      <c r="A8" s="246"/>
      <c r="AK8" s="255"/>
      <c r="AL8" s="256"/>
      <c r="AM8" s="256"/>
      <c r="AN8" s="257"/>
      <c r="AO8" s="1120"/>
      <c r="AP8" s="258" t="s">
        <v>510</v>
      </c>
      <c r="AQ8" s="259" t="s">
        <v>511</v>
      </c>
      <c r="AR8" s="260" t="s">
        <v>512</v>
      </c>
    </row>
    <row r="9" spans="1:46" x14ac:dyDescent="0.15">
      <c r="A9" s="246"/>
      <c r="AK9" s="1121" t="s">
        <v>513</v>
      </c>
      <c r="AL9" s="1122"/>
      <c r="AM9" s="1122"/>
      <c r="AN9" s="1123"/>
      <c r="AO9" s="261">
        <v>329432</v>
      </c>
      <c r="AP9" s="261">
        <v>211445</v>
      </c>
      <c r="AQ9" s="262">
        <v>194778</v>
      </c>
      <c r="AR9" s="263">
        <v>8.6</v>
      </c>
    </row>
    <row r="10" spans="1:46" ht="13.5" customHeight="1" x14ac:dyDescent="0.15">
      <c r="A10" s="246"/>
      <c r="AK10" s="1121" t="s">
        <v>514</v>
      </c>
      <c r="AL10" s="1122"/>
      <c r="AM10" s="1122"/>
      <c r="AN10" s="1123"/>
      <c r="AO10" s="264">
        <v>32696</v>
      </c>
      <c r="AP10" s="264">
        <v>20986</v>
      </c>
      <c r="AQ10" s="265">
        <v>26112</v>
      </c>
      <c r="AR10" s="266">
        <v>-19.600000000000001</v>
      </c>
    </row>
    <row r="11" spans="1:46" ht="13.5" customHeight="1" x14ac:dyDescent="0.15">
      <c r="A11" s="246"/>
      <c r="AK11" s="1121" t="s">
        <v>515</v>
      </c>
      <c r="AL11" s="1122"/>
      <c r="AM11" s="1122"/>
      <c r="AN11" s="1123"/>
      <c r="AO11" s="264" t="s">
        <v>516</v>
      </c>
      <c r="AP11" s="264" t="s">
        <v>516</v>
      </c>
      <c r="AQ11" s="265">
        <v>390</v>
      </c>
      <c r="AR11" s="266" t="s">
        <v>516</v>
      </c>
    </row>
    <row r="12" spans="1:46" ht="13.5" customHeight="1" x14ac:dyDescent="0.15">
      <c r="A12" s="246"/>
      <c r="AK12" s="1121" t="s">
        <v>517</v>
      </c>
      <c r="AL12" s="1122"/>
      <c r="AM12" s="1122"/>
      <c r="AN12" s="1123"/>
      <c r="AO12" s="264" t="s">
        <v>516</v>
      </c>
      <c r="AP12" s="264" t="s">
        <v>516</v>
      </c>
      <c r="AQ12" s="265" t="s">
        <v>516</v>
      </c>
      <c r="AR12" s="266" t="s">
        <v>516</v>
      </c>
    </row>
    <row r="13" spans="1:46" ht="13.5" customHeight="1" x14ac:dyDescent="0.15">
      <c r="A13" s="246"/>
      <c r="AK13" s="1121" t="s">
        <v>518</v>
      </c>
      <c r="AL13" s="1122"/>
      <c r="AM13" s="1122"/>
      <c r="AN13" s="1123"/>
      <c r="AO13" s="264">
        <v>21848</v>
      </c>
      <c r="AP13" s="264">
        <v>14023</v>
      </c>
      <c r="AQ13" s="265">
        <v>7005</v>
      </c>
      <c r="AR13" s="266">
        <v>100.2</v>
      </c>
    </row>
    <row r="14" spans="1:46" ht="13.5" customHeight="1" x14ac:dyDescent="0.15">
      <c r="A14" s="246"/>
      <c r="AK14" s="1121" t="s">
        <v>519</v>
      </c>
      <c r="AL14" s="1122"/>
      <c r="AM14" s="1122"/>
      <c r="AN14" s="1123"/>
      <c r="AO14" s="264" t="s">
        <v>516</v>
      </c>
      <c r="AP14" s="264" t="s">
        <v>516</v>
      </c>
      <c r="AQ14" s="265">
        <v>3736</v>
      </c>
      <c r="AR14" s="266" t="s">
        <v>516</v>
      </c>
    </row>
    <row r="15" spans="1:46" ht="13.5" customHeight="1" x14ac:dyDescent="0.15">
      <c r="A15" s="246"/>
      <c r="AK15" s="1124" t="s">
        <v>520</v>
      </c>
      <c r="AL15" s="1125"/>
      <c r="AM15" s="1125"/>
      <c r="AN15" s="1126"/>
      <c r="AO15" s="264">
        <v>-23108</v>
      </c>
      <c r="AP15" s="264">
        <v>-14832</v>
      </c>
      <c r="AQ15" s="265">
        <v>-14789</v>
      </c>
      <c r="AR15" s="266">
        <v>0.3</v>
      </c>
    </row>
    <row r="16" spans="1:46" x14ac:dyDescent="0.15">
      <c r="A16" s="246"/>
      <c r="AK16" s="1124" t="s">
        <v>191</v>
      </c>
      <c r="AL16" s="1125"/>
      <c r="AM16" s="1125"/>
      <c r="AN16" s="1126"/>
      <c r="AO16" s="264">
        <v>360868</v>
      </c>
      <c r="AP16" s="264">
        <v>231623</v>
      </c>
      <c r="AQ16" s="265">
        <v>217232</v>
      </c>
      <c r="AR16" s="266">
        <v>6.6</v>
      </c>
    </row>
    <row r="17" spans="1:46" x14ac:dyDescent="0.15">
      <c r="A17" s="246"/>
    </row>
    <row r="18" spans="1:46" x14ac:dyDescent="0.15">
      <c r="A18" s="246"/>
      <c r="AQ18" s="267"/>
      <c r="AR18" s="267"/>
    </row>
    <row r="19" spans="1:46" x14ac:dyDescent="0.15">
      <c r="A19" s="246"/>
      <c r="AK19" s="242" t="s">
        <v>521</v>
      </c>
    </row>
    <row r="20" spans="1:46" x14ac:dyDescent="0.15">
      <c r="A20" s="246"/>
      <c r="AK20" s="268"/>
      <c r="AL20" s="269"/>
      <c r="AM20" s="269"/>
      <c r="AN20" s="270"/>
      <c r="AO20" s="271" t="s">
        <v>522</v>
      </c>
      <c r="AP20" s="272" t="s">
        <v>523</v>
      </c>
      <c r="AQ20" s="273" t="s">
        <v>524</v>
      </c>
      <c r="AR20" s="274"/>
    </row>
    <row r="21" spans="1:46" s="247" customFormat="1" x14ac:dyDescent="0.15">
      <c r="A21" s="275"/>
      <c r="AK21" s="1127" t="s">
        <v>525</v>
      </c>
      <c r="AL21" s="1128"/>
      <c r="AM21" s="1128"/>
      <c r="AN21" s="1129"/>
      <c r="AO21" s="276">
        <v>19.899999999999999</v>
      </c>
      <c r="AP21" s="277">
        <v>19.260000000000002</v>
      </c>
      <c r="AQ21" s="278">
        <v>0.64</v>
      </c>
      <c r="AS21" s="279"/>
      <c r="AT21" s="275"/>
    </row>
    <row r="22" spans="1:46" s="247" customFormat="1" x14ac:dyDescent="0.15">
      <c r="A22" s="275"/>
      <c r="AK22" s="1127" t="s">
        <v>526</v>
      </c>
      <c r="AL22" s="1128"/>
      <c r="AM22" s="1128"/>
      <c r="AN22" s="1129"/>
      <c r="AO22" s="280">
        <v>89.3</v>
      </c>
      <c r="AP22" s="281">
        <v>95.2</v>
      </c>
      <c r="AQ22" s="282">
        <v>-5.9</v>
      </c>
      <c r="AR22" s="267"/>
      <c r="AS22" s="279"/>
      <c r="AT22" s="275"/>
    </row>
    <row r="23" spans="1:46" s="247" customFormat="1" x14ac:dyDescent="0.15">
      <c r="A23" s="275"/>
      <c r="AP23" s="267"/>
      <c r="AQ23" s="267"/>
      <c r="AR23" s="267"/>
      <c r="AS23" s="279"/>
      <c r="AT23" s="275"/>
    </row>
    <row r="24" spans="1:46" s="247" customFormat="1" x14ac:dyDescent="0.15">
      <c r="A24" s="275"/>
      <c r="AP24" s="267"/>
      <c r="AQ24" s="267"/>
      <c r="AR24" s="267"/>
      <c r="AS24" s="279"/>
      <c r="AT24" s="275"/>
    </row>
    <row r="25" spans="1:46" s="247" customFormat="1" x14ac:dyDescent="0.15">
      <c r="A25" s="283"/>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5"/>
      <c r="AQ25" s="285"/>
      <c r="AR25" s="285"/>
      <c r="AS25" s="286"/>
      <c r="AT25" s="275"/>
    </row>
    <row r="26" spans="1:46" s="247" customFormat="1" x14ac:dyDescent="0.15">
      <c r="A26" s="1118" t="s">
        <v>527</v>
      </c>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118"/>
      <c r="AL26" s="1118"/>
      <c r="AM26" s="1118"/>
      <c r="AN26" s="1118"/>
      <c r="AO26" s="1118"/>
      <c r="AP26" s="1118"/>
      <c r="AQ26" s="1118"/>
      <c r="AR26" s="1118"/>
      <c r="AS26" s="1118"/>
    </row>
    <row r="27" spans="1:46" x14ac:dyDescent="0.15">
      <c r="A27" s="287"/>
      <c r="AS27" s="242"/>
      <c r="AT27" s="242"/>
    </row>
    <row r="28" spans="1:46" ht="17.25" x14ac:dyDescent="0.15">
      <c r="A28" s="243" t="s">
        <v>528</v>
      </c>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88"/>
    </row>
    <row r="29" spans="1:46" x14ac:dyDescent="0.15">
      <c r="A29" s="246"/>
      <c r="AK29" s="247" t="s">
        <v>529</v>
      </c>
      <c r="AL29" s="247"/>
      <c r="AM29" s="247"/>
      <c r="AN29" s="247"/>
      <c r="AS29" s="289"/>
    </row>
    <row r="30" spans="1:46" ht="13.5" customHeight="1" x14ac:dyDescent="0.15">
      <c r="A30" s="246"/>
      <c r="AK30" s="249"/>
      <c r="AL30" s="250"/>
      <c r="AM30" s="250"/>
      <c r="AN30" s="251"/>
      <c r="AO30" s="1119" t="s">
        <v>508</v>
      </c>
      <c r="AP30" s="252"/>
      <c r="AQ30" s="253" t="s">
        <v>509</v>
      </c>
      <c r="AR30" s="254"/>
    </row>
    <row r="31" spans="1:46" x14ac:dyDescent="0.15">
      <c r="A31" s="246"/>
      <c r="AK31" s="255"/>
      <c r="AL31" s="256"/>
      <c r="AM31" s="256"/>
      <c r="AN31" s="257"/>
      <c r="AO31" s="1120"/>
      <c r="AP31" s="258" t="s">
        <v>510</v>
      </c>
      <c r="AQ31" s="259" t="s">
        <v>511</v>
      </c>
      <c r="AR31" s="260" t="s">
        <v>512</v>
      </c>
    </row>
    <row r="32" spans="1:46" ht="27" customHeight="1" x14ac:dyDescent="0.15">
      <c r="A32" s="246"/>
      <c r="AK32" s="1135" t="s">
        <v>530</v>
      </c>
      <c r="AL32" s="1136"/>
      <c r="AM32" s="1136"/>
      <c r="AN32" s="1137"/>
      <c r="AO32" s="290">
        <v>274784</v>
      </c>
      <c r="AP32" s="290">
        <v>176370</v>
      </c>
      <c r="AQ32" s="291">
        <v>113550</v>
      </c>
      <c r="AR32" s="292">
        <v>55.3</v>
      </c>
    </row>
    <row r="33" spans="1:46" ht="13.5" customHeight="1" x14ac:dyDescent="0.15">
      <c r="A33" s="246"/>
      <c r="AK33" s="1135" t="s">
        <v>531</v>
      </c>
      <c r="AL33" s="1136"/>
      <c r="AM33" s="1136"/>
      <c r="AN33" s="1137"/>
      <c r="AO33" s="290" t="s">
        <v>516</v>
      </c>
      <c r="AP33" s="290" t="s">
        <v>516</v>
      </c>
      <c r="AQ33" s="291" t="s">
        <v>516</v>
      </c>
      <c r="AR33" s="292" t="s">
        <v>516</v>
      </c>
    </row>
    <row r="34" spans="1:46" ht="27" customHeight="1" x14ac:dyDescent="0.15">
      <c r="A34" s="246"/>
      <c r="AK34" s="1135" t="s">
        <v>532</v>
      </c>
      <c r="AL34" s="1136"/>
      <c r="AM34" s="1136"/>
      <c r="AN34" s="1137"/>
      <c r="AO34" s="290" t="s">
        <v>516</v>
      </c>
      <c r="AP34" s="290" t="s">
        <v>516</v>
      </c>
      <c r="AQ34" s="291" t="s">
        <v>516</v>
      </c>
      <c r="AR34" s="292" t="s">
        <v>516</v>
      </c>
    </row>
    <row r="35" spans="1:46" ht="27" customHeight="1" x14ac:dyDescent="0.15">
      <c r="A35" s="246"/>
      <c r="AK35" s="1135" t="s">
        <v>533</v>
      </c>
      <c r="AL35" s="1136"/>
      <c r="AM35" s="1136"/>
      <c r="AN35" s="1137"/>
      <c r="AO35" s="290">
        <v>52849</v>
      </c>
      <c r="AP35" s="290">
        <v>33921</v>
      </c>
      <c r="AQ35" s="291">
        <v>31148</v>
      </c>
      <c r="AR35" s="292">
        <v>8.9</v>
      </c>
    </row>
    <row r="36" spans="1:46" ht="27" customHeight="1" x14ac:dyDescent="0.15">
      <c r="A36" s="246"/>
      <c r="AK36" s="1135" t="s">
        <v>534</v>
      </c>
      <c r="AL36" s="1136"/>
      <c r="AM36" s="1136"/>
      <c r="AN36" s="1137"/>
      <c r="AO36" s="290">
        <v>4558</v>
      </c>
      <c r="AP36" s="290">
        <v>2926</v>
      </c>
      <c r="AQ36" s="291">
        <v>2793</v>
      </c>
      <c r="AR36" s="292">
        <v>4.8</v>
      </c>
    </row>
    <row r="37" spans="1:46" ht="13.5" customHeight="1" x14ac:dyDescent="0.15">
      <c r="A37" s="246"/>
      <c r="AK37" s="1135" t="s">
        <v>535</v>
      </c>
      <c r="AL37" s="1136"/>
      <c r="AM37" s="1136"/>
      <c r="AN37" s="1137"/>
      <c r="AO37" s="290" t="s">
        <v>516</v>
      </c>
      <c r="AP37" s="290" t="s">
        <v>516</v>
      </c>
      <c r="AQ37" s="291">
        <v>608</v>
      </c>
      <c r="AR37" s="292" t="s">
        <v>516</v>
      </c>
    </row>
    <row r="38" spans="1:46" ht="27" customHeight="1" x14ac:dyDescent="0.15">
      <c r="A38" s="246"/>
      <c r="AK38" s="1138" t="s">
        <v>536</v>
      </c>
      <c r="AL38" s="1139"/>
      <c r="AM38" s="1139"/>
      <c r="AN38" s="1140"/>
      <c r="AO38" s="293">
        <v>5</v>
      </c>
      <c r="AP38" s="293">
        <v>3</v>
      </c>
      <c r="AQ38" s="294">
        <v>12</v>
      </c>
      <c r="AR38" s="282">
        <v>-75</v>
      </c>
      <c r="AS38" s="289"/>
    </row>
    <row r="39" spans="1:46" x14ac:dyDescent="0.15">
      <c r="A39" s="246"/>
      <c r="AK39" s="1138" t="s">
        <v>537</v>
      </c>
      <c r="AL39" s="1139"/>
      <c r="AM39" s="1139"/>
      <c r="AN39" s="1140"/>
      <c r="AO39" s="290">
        <v>-9493</v>
      </c>
      <c r="AP39" s="290">
        <v>-6093</v>
      </c>
      <c r="AQ39" s="291">
        <v>-2283</v>
      </c>
      <c r="AR39" s="292">
        <v>166.9</v>
      </c>
      <c r="AS39" s="289"/>
    </row>
    <row r="40" spans="1:46" ht="27" customHeight="1" x14ac:dyDescent="0.15">
      <c r="A40" s="246"/>
      <c r="AK40" s="1135" t="s">
        <v>538</v>
      </c>
      <c r="AL40" s="1136"/>
      <c r="AM40" s="1136"/>
      <c r="AN40" s="1137"/>
      <c r="AO40" s="290">
        <v>-245935</v>
      </c>
      <c r="AP40" s="290">
        <v>-157853</v>
      </c>
      <c r="AQ40" s="291">
        <v>-109335</v>
      </c>
      <c r="AR40" s="292">
        <v>44.4</v>
      </c>
      <c r="AS40" s="289"/>
    </row>
    <row r="41" spans="1:46" x14ac:dyDescent="0.15">
      <c r="A41" s="246"/>
      <c r="AK41" s="1141" t="s">
        <v>302</v>
      </c>
      <c r="AL41" s="1142"/>
      <c r="AM41" s="1142"/>
      <c r="AN41" s="1143"/>
      <c r="AO41" s="290">
        <v>76768</v>
      </c>
      <c r="AP41" s="290">
        <v>49273</v>
      </c>
      <c r="AQ41" s="291">
        <v>36494</v>
      </c>
      <c r="AR41" s="292">
        <v>35</v>
      </c>
      <c r="AS41" s="289"/>
    </row>
    <row r="42" spans="1:46" x14ac:dyDescent="0.15">
      <c r="A42" s="246"/>
      <c r="AK42" s="295" t="s">
        <v>539</v>
      </c>
      <c r="AQ42" s="267"/>
      <c r="AR42" s="267"/>
      <c r="AS42" s="289"/>
    </row>
    <row r="43" spans="1:46" x14ac:dyDescent="0.15">
      <c r="A43" s="246"/>
      <c r="AP43" s="296"/>
      <c r="AQ43" s="267"/>
      <c r="AS43" s="289"/>
    </row>
    <row r="44" spans="1:46" x14ac:dyDescent="0.15">
      <c r="A44" s="246"/>
      <c r="AQ44" s="267"/>
    </row>
    <row r="45" spans="1:46" x14ac:dyDescent="0.15">
      <c r="A45" s="244"/>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97"/>
      <c r="AR45" s="244"/>
      <c r="AS45" s="244"/>
      <c r="AT45" s="242"/>
    </row>
    <row r="46" spans="1:46" x14ac:dyDescent="0.15">
      <c r="A46" s="298"/>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42"/>
    </row>
    <row r="47" spans="1:46" ht="17.25" customHeight="1" x14ac:dyDescent="0.15">
      <c r="A47" s="299" t="s">
        <v>540</v>
      </c>
    </row>
    <row r="48" spans="1:46" x14ac:dyDescent="0.15">
      <c r="A48" s="246"/>
      <c r="AK48" s="300" t="s">
        <v>541</v>
      </c>
      <c r="AL48" s="300"/>
      <c r="AM48" s="300"/>
      <c r="AN48" s="300"/>
      <c r="AO48" s="300"/>
      <c r="AP48" s="300"/>
      <c r="AQ48" s="301"/>
      <c r="AR48" s="300"/>
    </row>
    <row r="49" spans="1:44" ht="13.5" customHeight="1" x14ac:dyDescent="0.15">
      <c r="A49" s="246"/>
      <c r="AK49" s="302"/>
      <c r="AL49" s="303"/>
      <c r="AM49" s="1130" t="s">
        <v>508</v>
      </c>
      <c r="AN49" s="1132" t="s">
        <v>542</v>
      </c>
      <c r="AO49" s="1133"/>
      <c r="AP49" s="1133"/>
      <c r="AQ49" s="1133"/>
      <c r="AR49" s="1134"/>
    </row>
    <row r="50" spans="1:44" x14ac:dyDescent="0.15">
      <c r="A50" s="246"/>
      <c r="AK50" s="304"/>
      <c r="AL50" s="305"/>
      <c r="AM50" s="1131"/>
      <c r="AN50" s="306" t="s">
        <v>543</v>
      </c>
      <c r="AO50" s="307" t="s">
        <v>544</v>
      </c>
      <c r="AP50" s="308" t="s">
        <v>545</v>
      </c>
      <c r="AQ50" s="309" t="s">
        <v>546</v>
      </c>
      <c r="AR50" s="310" t="s">
        <v>547</v>
      </c>
    </row>
    <row r="51" spans="1:44" x14ac:dyDescent="0.15">
      <c r="A51" s="246"/>
      <c r="AK51" s="302" t="s">
        <v>548</v>
      </c>
      <c r="AL51" s="303"/>
      <c r="AM51" s="311">
        <v>579359</v>
      </c>
      <c r="AN51" s="312">
        <v>345886</v>
      </c>
      <c r="AO51" s="313">
        <v>26.7</v>
      </c>
      <c r="AP51" s="314">
        <v>291173</v>
      </c>
      <c r="AQ51" s="315">
        <v>-0.3</v>
      </c>
      <c r="AR51" s="316">
        <v>27</v>
      </c>
    </row>
    <row r="52" spans="1:44" x14ac:dyDescent="0.15">
      <c r="A52" s="246"/>
      <c r="AK52" s="317"/>
      <c r="AL52" s="318" t="s">
        <v>549</v>
      </c>
      <c r="AM52" s="319">
        <v>269835</v>
      </c>
      <c r="AN52" s="320">
        <v>161096</v>
      </c>
      <c r="AO52" s="321">
        <v>-10.199999999999999</v>
      </c>
      <c r="AP52" s="322">
        <v>119071</v>
      </c>
      <c r="AQ52" s="323">
        <v>-6.7</v>
      </c>
      <c r="AR52" s="324">
        <v>-3.5</v>
      </c>
    </row>
    <row r="53" spans="1:44" x14ac:dyDescent="0.15">
      <c r="A53" s="246"/>
      <c r="AK53" s="302" t="s">
        <v>550</v>
      </c>
      <c r="AL53" s="303"/>
      <c r="AM53" s="311">
        <v>286005</v>
      </c>
      <c r="AN53" s="312">
        <v>175141</v>
      </c>
      <c r="AO53" s="313">
        <v>-49.4</v>
      </c>
      <c r="AP53" s="314">
        <v>271581</v>
      </c>
      <c r="AQ53" s="315">
        <v>-6.7</v>
      </c>
      <c r="AR53" s="316">
        <v>-42.7</v>
      </c>
    </row>
    <row r="54" spans="1:44" x14ac:dyDescent="0.15">
      <c r="A54" s="246"/>
      <c r="AK54" s="317"/>
      <c r="AL54" s="318" t="s">
        <v>549</v>
      </c>
      <c r="AM54" s="319">
        <v>186118</v>
      </c>
      <c r="AN54" s="320">
        <v>113973</v>
      </c>
      <c r="AO54" s="321">
        <v>-29.3</v>
      </c>
      <c r="AP54" s="322">
        <v>117844</v>
      </c>
      <c r="AQ54" s="323">
        <v>-1</v>
      </c>
      <c r="AR54" s="324">
        <v>-28.3</v>
      </c>
    </row>
    <row r="55" spans="1:44" x14ac:dyDescent="0.15">
      <c r="A55" s="246"/>
      <c r="AK55" s="302" t="s">
        <v>551</v>
      </c>
      <c r="AL55" s="303"/>
      <c r="AM55" s="311">
        <v>525363</v>
      </c>
      <c r="AN55" s="312">
        <v>325101</v>
      </c>
      <c r="AO55" s="313">
        <v>85.6</v>
      </c>
      <c r="AP55" s="314">
        <v>268375</v>
      </c>
      <c r="AQ55" s="315">
        <v>-1.2</v>
      </c>
      <c r="AR55" s="316">
        <v>86.8</v>
      </c>
    </row>
    <row r="56" spans="1:44" x14ac:dyDescent="0.15">
      <c r="A56" s="246"/>
      <c r="AK56" s="317"/>
      <c r="AL56" s="318" t="s">
        <v>549</v>
      </c>
      <c r="AM56" s="319">
        <v>255177</v>
      </c>
      <c r="AN56" s="320">
        <v>157907</v>
      </c>
      <c r="AO56" s="321">
        <v>38.5</v>
      </c>
      <c r="AP56" s="322">
        <v>119602</v>
      </c>
      <c r="AQ56" s="323">
        <v>1.5</v>
      </c>
      <c r="AR56" s="324">
        <v>37</v>
      </c>
    </row>
    <row r="57" spans="1:44" x14ac:dyDescent="0.15">
      <c r="A57" s="246"/>
      <c r="AK57" s="302" t="s">
        <v>552</v>
      </c>
      <c r="AL57" s="303"/>
      <c r="AM57" s="311">
        <v>574997</v>
      </c>
      <c r="AN57" s="312">
        <v>362545</v>
      </c>
      <c r="AO57" s="313">
        <v>11.5</v>
      </c>
      <c r="AP57" s="314">
        <v>301035</v>
      </c>
      <c r="AQ57" s="315">
        <v>12.2</v>
      </c>
      <c r="AR57" s="316">
        <v>-0.7</v>
      </c>
    </row>
    <row r="58" spans="1:44" x14ac:dyDescent="0.15">
      <c r="A58" s="246"/>
      <c r="AK58" s="317"/>
      <c r="AL58" s="318" t="s">
        <v>549</v>
      </c>
      <c r="AM58" s="319">
        <v>440160</v>
      </c>
      <c r="AN58" s="320">
        <v>277528</v>
      </c>
      <c r="AO58" s="321">
        <v>75.8</v>
      </c>
      <c r="AP58" s="322">
        <v>154376</v>
      </c>
      <c r="AQ58" s="323">
        <v>29.1</v>
      </c>
      <c r="AR58" s="324">
        <v>46.7</v>
      </c>
    </row>
    <row r="59" spans="1:44" x14ac:dyDescent="0.15">
      <c r="A59" s="246"/>
      <c r="AK59" s="302" t="s">
        <v>553</v>
      </c>
      <c r="AL59" s="303"/>
      <c r="AM59" s="311">
        <v>395648</v>
      </c>
      <c r="AN59" s="312">
        <v>253946</v>
      </c>
      <c r="AO59" s="313">
        <v>-30</v>
      </c>
      <c r="AP59" s="314">
        <v>330026</v>
      </c>
      <c r="AQ59" s="315">
        <v>9.6</v>
      </c>
      <c r="AR59" s="316">
        <v>-39.6</v>
      </c>
    </row>
    <row r="60" spans="1:44" x14ac:dyDescent="0.15">
      <c r="A60" s="246"/>
      <c r="AK60" s="317"/>
      <c r="AL60" s="318" t="s">
        <v>549</v>
      </c>
      <c r="AM60" s="319">
        <v>262495</v>
      </c>
      <c r="AN60" s="320">
        <v>168482</v>
      </c>
      <c r="AO60" s="321">
        <v>-39.299999999999997</v>
      </c>
      <c r="AP60" s="322">
        <v>141075</v>
      </c>
      <c r="AQ60" s="323">
        <v>-8.6</v>
      </c>
      <c r="AR60" s="324">
        <v>-30.7</v>
      </c>
    </row>
    <row r="61" spans="1:44" x14ac:dyDescent="0.15">
      <c r="A61" s="246"/>
      <c r="AK61" s="302" t="s">
        <v>554</v>
      </c>
      <c r="AL61" s="325"/>
      <c r="AM61" s="311">
        <v>472274</v>
      </c>
      <c r="AN61" s="312">
        <v>292524</v>
      </c>
      <c r="AO61" s="313">
        <v>8.9</v>
      </c>
      <c r="AP61" s="314">
        <v>292438</v>
      </c>
      <c r="AQ61" s="326">
        <v>2.7</v>
      </c>
      <c r="AR61" s="316">
        <v>6.2</v>
      </c>
    </row>
    <row r="62" spans="1:44" x14ac:dyDescent="0.15">
      <c r="A62" s="246"/>
      <c r="AK62" s="317"/>
      <c r="AL62" s="318" t="s">
        <v>549</v>
      </c>
      <c r="AM62" s="319">
        <v>282757</v>
      </c>
      <c r="AN62" s="320">
        <v>175797</v>
      </c>
      <c r="AO62" s="321">
        <v>7.1</v>
      </c>
      <c r="AP62" s="322">
        <v>130394</v>
      </c>
      <c r="AQ62" s="323">
        <v>2.9</v>
      </c>
      <c r="AR62" s="324">
        <v>4.2</v>
      </c>
    </row>
    <row r="63" spans="1:44" x14ac:dyDescent="0.15">
      <c r="A63" s="246"/>
    </row>
    <row r="64" spans="1:44" x14ac:dyDescent="0.15">
      <c r="A64" s="246"/>
    </row>
    <row r="65" spans="1:46" x14ac:dyDescent="0.15">
      <c r="A65" s="246"/>
    </row>
    <row r="66" spans="1:46" x14ac:dyDescent="0.15">
      <c r="A66" s="327"/>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328"/>
    </row>
    <row r="67" spans="1:46" ht="13.5" hidden="1" customHeight="1" x14ac:dyDescent="0.15">
      <c r="AS67" s="242"/>
      <c r="AT67" s="242"/>
    </row>
    <row r="70" spans="1:46" hidden="1" x14ac:dyDescent="0.15"/>
    <row r="71" spans="1:46" hidden="1" x14ac:dyDescent="0.15"/>
    <row r="72" spans="1:46" hidden="1" x14ac:dyDescent="0.15"/>
    <row r="73" spans="1:46" hidden="1" x14ac:dyDescent="0.15"/>
  </sheetData>
  <sheetProtection algorithmName="SHA-512" hashValue="41XU7Jg3BPe0MYi4MAvg77hu3apidCwR3JhBFDNlLnVEutC8eGEVREnhiw8YkpoSCqDdjku5ObDurru+MBNibA==" saltValue="n2kn1Gbu/zrTcdE1XN1o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C106" sqref="C106"/>
    </sheetView>
  </sheetViews>
  <sheetFormatPr defaultColWidth="0" defaultRowHeight="13.5" customHeight="1" zeroHeight="1" x14ac:dyDescent="0.15"/>
  <cols>
    <col min="1" max="125" width="2.375" style="241" customWidth="1"/>
    <col min="126" max="16384" width="9" style="240" hidden="1"/>
  </cols>
  <sheetData>
    <row r="1" spans="2:125" ht="13.5" customHeight="1"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row>
    <row r="2" spans="2:125" x14ac:dyDescent="0.15">
      <c r="B2" s="240"/>
      <c r="DG2" s="240"/>
    </row>
    <row r="3" spans="2:125" x14ac:dyDescent="0.15">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H3" s="240"/>
      <c r="DI3" s="240"/>
      <c r="DJ3" s="240"/>
      <c r="DK3" s="240"/>
      <c r="DL3" s="240"/>
      <c r="DM3" s="240"/>
      <c r="DN3" s="240"/>
      <c r="DO3" s="240"/>
      <c r="DP3" s="240"/>
      <c r="DQ3" s="240"/>
      <c r="DR3" s="240"/>
      <c r="DS3" s="240"/>
      <c r="DT3" s="240"/>
      <c r="DU3" s="240"/>
    </row>
    <row r="4" spans="2:125" x14ac:dyDescent="0.15"/>
    <row r="5" spans="2:125" x14ac:dyDescent="0.15"/>
    <row r="6" spans="2:125" x14ac:dyDescent="0.15"/>
    <row r="7" spans="2:125" x14ac:dyDescent="0.15"/>
    <row r="8" spans="2:125" x14ac:dyDescent="0.15"/>
    <row r="9" spans="2:125" x14ac:dyDescent="0.15">
      <c r="DU9" s="24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0"/>
    </row>
    <row r="18" spans="125:125" x14ac:dyDescent="0.15"/>
    <row r="19" spans="125:125" x14ac:dyDescent="0.15"/>
    <row r="20" spans="125:125" x14ac:dyDescent="0.15">
      <c r="DU20" s="240"/>
    </row>
    <row r="21" spans="125:125" x14ac:dyDescent="0.15">
      <c r="DU21" s="24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0"/>
    </row>
    <row r="29" spans="125:125" x14ac:dyDescent="0.15"/>
    <row r="30" spans="125:125" x14ac:dyDescent="0.15"/>
    <row r="31" spans="125:125" x14ac:dyDescent="0.15"/>
    <row r="32" spans="125:125" x14ac:dyDescent="0.15"/>
    <row r="33" spans="2:125" x14ac:dyDescent="0.15">
      <c r="B33" s="240"/>
      <c r="G33" s="240"/>
      <c r="I33" s="240"/>
    </row>
    <row r="34" spans="2:125" x14ac:dyDescent="0.15">
      <c r="C34" s="240"/>
      <c r="P34" s="240"/>
      <c r="DE34" s="240"/>
      <c r="DH34" s="240"/>
    </row>
    <row r="35" spans="2:125" x14ac:dyDescent="0.15">
      <c r="D35" s="240"/>
      <c r="E35" s="240"/>
      <c r="DG35" s="240"/>
      <c r="DJ35" s="240"/>
      <c r="DP35" s="240"/>
      <c r="DQ35" s="240"/>
      <c r="DR35" s="240"/>
      <c r="DS35" s="240"/>
      <c r="DT35" s="240"/>
      <c r="DU35" s="240"/>
    </row>
    <row r="36" spans="2:125" x14ac:dyDescent="0.15">
      <c r="F36" s="240"/>
      <c r="H36" s="240"/>
      <c r="J36" s="240"/>
      <c r="K36" s="240"/>
      <c r="L36" s="240"/>
      <c r="M36" s="240"/>
      <c r="N36" s="240"/>
      <c r="O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240"/>
      <c r="CD36" s="240"/>
      <c r="CE36" s="240"/>
      <c r="CF36" s="240"/>
      <c r="CG36" s="240"/>
      <c r="CH36" s="240"/>
      <c r="CI36" s="240"/>
      <c r="CJ36" s="240"/>
      <c r="CK36" s="240"/>
      <c r="CL36" s="240"/>
      <c r="CM36" s="240"/>
      <c r="CN36" s="240"/>
      <c r="CO36" s="240"/>
      <c r="CP36" s="240"/>
      <c r="CQ36" s="240"/>
      <c r="CR36" s="240"/>
      <c r="CS36" s="240"/>
      <c r="CT36" s="240"/>
      <c r="CU36" s="240"/>
      <c r="CV36" s="240"/>
      <c r="CW36" s="240"/>
      <c r="CX36" s="240"/>
      <c r="CY36" s="240"/>
      <c r="CZ36" s="240"/>
      <c r="DA36" s="240"/>
      <c r="DB36" s="240"/>
      <c r="DC36" s="240"/>
      <c r="DD36" s="240"/>
      <c r="DF36" s="240"/>
      <c r="DI36" s="240"/>
      <c r="DK36" s="240"/>
      <c r="DL36" s="240"/>
      <c r="DM36" s="240"/>
      <c r="DN36" s="240"/>
      <c r="DO36" s="240"/>
      <c r="DP36" s="240"/>
      <c r="DQ36" s="240"/>
      <c r="DR36" s="240"/>
      <c r="DS36" s="240"/>
      <c r="DT36" s="240"/>
      <c r="DU36" s="240"/>
    </row>
    <row r="37" spans="2:125" x14ac:dyDescent="0.15">
      <c r="DU37" s="240"/>
    </row>
    <row r="38" spans="2:125" x14ac:dyDescent="0.15">
      <c r="DT38" s="240"/>
      <c r="DU38" s="240"/>
    </row>
    <row r="39" spans="2:125" x14ac:dyDescent="0.15"/>
    <row r="40" spans="2:125" x14ac:dyDescent="0.15">
      <c r="DH40" s="240"/>
    </row>
    <row r="41" spans="2:125" x14ac:dyDescent="0.15">
      <c r="DE41" s="240"/>
    </row>
    <row r="42" spans="2:125" x14ac:dyDescent="0.15">
      <c r="DG42" s="240"/>
      <c r="DJ42" s="240"/>
    </row>
    <row r="43" spans="2:125" x14ac:dyDescent="0.15">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F43" s="240"/>
      <c r="DI43" s="240"/>
      <c r="DK43" s="240"/>
      <c r="DL43" s="240"/>
      <c r="DM43" s="240"/>
      <c r="DN43" s="240"/>
      <c r="DO43" s="240"/>
      <c r="DP43" s="240"/>
      <c r="DQ43" s="240"/>
      <c r="DR43" s="240"/>
      <c r="DS43" s="240"/>
      <c r="DT43" s="240"/>
      <c r="DU43" s="240"/>
    </row>
    <row r="44" spans="2:125" x14ac:dyDescent="0.15">
      <c r="DU44" s="240"/>
    </row>
    <row r="45" spans="2:125" x14ac:dyDescent="0.15"/>
    <row r="46" spans="2:125" x14ac:dyDescent="0.15"/>
    <row r="47" spans="2:125" x14ac:dyDescent="0.15"/>
    <row r="48" spans="2:125" x14ac:dyDescent="0.15">
      <c r="DT48" s="240"/>
      <c r="DU48" s="240"/>
    </row>
    <row r="49" spans="120:125" x14ac:dyDescent="0.15">
      <c r="DU49" s="240"/>
    </row>
    <row r="50" spans="120:125" x14ac:dyDescent="0.15">
      <c r="DU50" s="240"/>
    </row>
    <row r="51" spans="120:125" x14ac:dyDescent="0.15">
      <c r="DP51" s="240"/>
      <c r="DQ51" s="240"/>
      <c r="DR51" s="240"/>
      <c r="DS51" s="240"/>
      <c r="DT51" s="240"/>
      <c r="DU51" s="240"/>
    </row>
    <row r="52" spans="120:125" x14ac:dyDescent="0.15"/>
    <row r="53" spans="120:125" x14ac:dyDescent="0.15"/>
    <row r="54" spans="120:125" x14ac:dyDescent="0.15">
      <c r="DU54" s="240"/>
    </row>
    <row r="55" spans="120:125" x14ac:dyDescent="0.15"/>
    <row r="56" spans="120:125" x14ac:dyDescent="0.15"/>
    <row r="57" spans="120:125" x14ac:dyDescent="0.15"/>
    <row r="58" spans="120:125" x14ac:dyDescent="0.15">
      <c r="DU58" s="240"/>
    </row>
    <row r="59" spans="120:125" x14ac:dyDescent="0.15"/>
    <row r="60" spans="120:125" x14ac:dyDescent="0.15"/>
    <row r="61" spans="120:125" x14ac:dyDescent="0.15"/>
    <row r="62" spans="120:125" x14ac:dyDescent="0.15"/>
    <row r="63" spans="120:125" x14ac:dyDescent="0.15">
      <c r="DU63" s="240"/>
    </row>
    <row r="64" spans="120:125" x14ac:dyDescent="0.15">
      <c r="DT64" s="240"/>
      <c r="DU64" s="240"/>
    </row>
    <row r="65" spans="123:125" x14ac:dyDescent="0.15"/>
    <row r="66" spans="123:125" x14ac:dyDescent="0.15"/>
    <row r="67" spans="123:125" x14ac:dyDescent="0.15"/>
    <row r="68" spans="123:125" x14ac:dyDescent="0.15"/>
    <row r="69" spans="123:125" x14ac:dyDescent="0.15">
      <c r="DS69" s="240"/>
      <c r="DT69" s="240"/>
      <c r="DU69" s="24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0"/>
    </row>
    <row r="83" spans="116:125" x14ac:dyDescent="0.15">
      <c r="DM83" s="240"/>
      <c r="DN83" s="240"/>
      <c r="DO83" s="240"/>
      <c r="DP83" s="240"/>
      <c r="DQ83" s="240"/>
      <c r="DR83" s="240"/>
      <c r="DS83" s="240"/>
      <c r="DT83" s="240"/>
      <c r="DU83" s="240"/>
    </row>
    <row r="84" spans="116:125" x14ac:dyDescent="0.15"/>
    <row r="85" spans="116:125" x14ac:dyDescent="0.15"/>
    <row r="86" spans="116:125" x14ac:dyDescent="0.15"/>
    <row r="87" spans="116:125" x14ac:dyDescent="0.15"/>
    <row r="88" spans="116:125" x14ac:dyDescent="0.15">
      <c r="DU88" s="24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0"/>
      <c r="DT94" s="240"/>
      <c r="DU94" s="240"/>
    </row>
    <row r="95" spans="116:125" ht="13.5" customHeight="1" x14ac:dyDescent="0.15">
      <c r="DU95" s="24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0"/>
    </row>
    <row r="102" spans="124:125" ht="13.5" customHeight="1" x14ac:dyDescent="0.15"/>
    <row r="103" spans="124:125" ht="13.5" customHeight="1" x14ac:dyDescent="0.15"/>
    <row r="104" spans="124:125" ht="13.5" customHeight="1" x14ac:dyDescent="0.15">
      <c r="DT104" s="240"/>
      <c r="DU104" s="24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0" t="s">
        <v>556</v>
      </c>
    </row>
    <row r="121" spans="125:125" ht="13.5" hidden="1" customHeight="1" x14ac:dyDescent="0.15">
      <c r="DU121" s="240"/>
    </row>
  </sheetData>
  <sheetProtection algorithmName="SHA-512" hashValue="dGuPIZwaD50mN2+uB01Iu5XbiYqyqbGfe2/h328WadN97oqgmKEv25NFc4rXbAP4eWgqcbVg5uURP7paduTsWQ==" saltValue="Di+cuUbtLUN9ut4IL0Ae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C111" sqref="C111"/>
    </sheetView>
  </sheetViews>
  <sheetFormatPr defaultColWidth="0" defaultRowHeight="13.5" customHeight="1" zeroHeight="1" x14ac:dyDescent="0.15"/>
  <cols>
    <col min="1" max="125" width="2.375" style="241" customWidth="1"/>
    <col min="126" max="142" width="0" style="240" hidden="1" customWidth="1"/>
    <col min="143" max="16384" width="9" style="240" hidden="1"/>
  </cols>
  <sheetData>
    <row r="1" spans="1:125" ht="13.5" customHeight="1"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row>
    <row r="2" spans="1:125" x14ac:dyDescent="0.15">
      <c r="B2" s="240"/>
      <c r="T2" s="240"/>
    </row>
    <row r="3" spans="1:125"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0"/>
      <c r="G33" s="240"/>
      <c r="I33" s="240"/>
    </row>
    <row r="34" spans="2:125" x14ac:dyDescent="0.15">
      <c r="C34" s="240"/>
      <c r="P34" s="240"/>
      <c r="R34" s="240"/>
      <c r="U34" s="240"/>
    </row>
    <row r="35" spans="2:125" x14ac:dyDescent="0.15">
      <c r="D35" s="240"/>
      <c r="E35" s="240"/>
      <c r="T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c r="BX35" s="240"/>
      <c r="BY35" s="240"/>
      <c r="BZ35" s="240"/>
      <c r="CA35" s="240"/>
      <c r="CB35" s="240"/>
      <c r="CC35" s="240"/>
      <c r="CD35" s="240"/>
      <c r="CE35" s="240"/>
      <c r="CF35" s="240"/>
      <c r="CG35" s="240"/>
      <c r="CH35" s="240"/>
      <c r="CI35" s="240"/>
      <c r="CJ35" s="240"/>
      <c r="CK35" s="240"/>
      <c r="CL35" s="240"/>
      <c r="CM35" s="240"/>
      <c r="CN35" s="240"/>
      <c r="CO35" s="240"/>
      <c r="CP35" s="240"/>
      <c r="CQ35" s="240"/>
      <c r="CR35" s="240"/>
      <c r="CS35" s="240"/>
      <c r="CT35" s="240"/>
      <c r="CU35" s="240"/>
      <c r="CV35" s="240"/>
      <c r="CW35" s="240"/>
      <c r="CX35" s="240"/>
      <c r="CY35" s="240"/>
      <c r="CZ35" s="240"/>
      <c r="DA35" s="240"/>
      <c r="DB35" s="240"/>
      <c r="DC35" s="240"/>
      <c r="DD35" s="240"/>
      <c r="DE35" s="240"/>
      <c r="DF35" s="240"/>
      <c r="DG35" s="240"/>
      <c r="DH35" s="240"/>
      <c r="DI35" s="240"/>
      <c r="DJ35" s="240"/>
      <c r="DK35" s="240"/>
      <c r="DL35" s="240"/>
      <c r="DM35" s="240"/>
      <c r="DN35" s="240"/>
      <c r="DO35" s="240"/>
      <c r="DP35" s="240"/>
      <c r="DQ35" s="240"/>
      <c r="DR35" s="240"/>
      <c r="DS35" s="240"/>
      <c r="DT35" s="240"/>
      <c r="DU35" s="240"/>
    </row>
    <row r="36" spans="2:125" x14ac:dyDescent="0.15">
      <c r="F36" s="240"/>
      <c r="H36" s="240"/>
      <c r="J36" s="240"/>
      <c r="K36" s="240"/>
      <c r="L36" s="240"/>
      <c r="M36" s="240"/>
      <c r="N36" s="240"/>
      <c r="O36" s="240"/>
      <c r="Q36" s="240"/>
      <c r="S36" s="240"/>
      <c r="V36" s="240"/>
    </row>
    <row r="37" spans="2:125" x14ac:dyDescent="0.15"/>
    <row r="38" spans="2:125" x14ac:dyDescent="0.15"/>
    <row r="39" spans="2:125" x14ac:dyDescent="0.15"/>
    <row r="40" spans="2:125" x14ac:dyDescent="0.15">
      <c r="U40" s="240"/>
    </row>
    <row r="41" spans="2:125" x14ac:dyDescent="0.15">
      <c r="R41" s="240"/>
    </row>
    <row r="42" spans="2:125" x14ac:dyDescent="0.15">
      <c r="T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40"/>
      <c r="CG42" s="240"/>
      <c r="CH42" s="240"/>
      <c r="CI42" s="240"/>
      <c r="CJ42" s="240"/>
      <c r="CK42" s="240"/>
      <c r="CL42" s="240"/>
      <c r="CM42" s="240"/>
      <c r="CN42" s="240"/>
      <c r="CO42" s="240"/>
      <c r="CP42" s="240"/>
      <c r="CQ42" s="240"/>
      <c r="CR42" s="240"/>
      <c r="CS42" s="240"/>
      <c r="CT42" s="240"/>
      <c r="CU42" s="240"/>
      <c r="CV42" s="240"/>
      <c r="CW42" s="240"/>
      <c r="CX42" s="240"/>
      <c r="CY42" s="240"/>
      <c r="CZ42" s="240"/>
      <c r="DA42" s="240"/>
      <c r="DB42" s="240"/>
      <c r="DC42" s="240"/>
      <c r="DD42" s="240"/>
      <c r="DE42" s="240"/>
      <c r="DF42" s="240"/>
      <c r="DG42" s="240"/>
      <c r="DH42" s="240"/>
      <c r="DI42" s="240"/>
      <c r="DJ42" s="240"/>
      <c r="DK42" s="240"/>
      <c r="DL42" s="240"/>
      <c r="DM42" s="240"/>
      <c r="DN42" s="240"/>
      <c r="DO42" s="240"/>
      <c r="DP42" s="240"/>
      <c r="DQ42" s="240"/>
      <c r="DR42" s="240"/>
      <c r="DS42" s="240"/>
      <c r="DT42" s="240"/>
      <c r="DU42" s="240"/>
    </row>
    <row r="43" spans="2:125" x14ac:dyDescent="0.15">
      <c r="Q43" s="240"/>
      <c r="S43" s="240"/>
      <c r="V43" s="24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557</v>
      </c>
    </row>
  </sheetData>
  <sheetProtection algorithmName="SHA-512" hashValue="ETp1zdve0KCOAKIO3xvlkoIrz1Gjr1m1l9hKOeazui9wS6nAZs25giGc8WWXyKgOF0BGQzfAo9AhkKxk6h9eEA==" saltValue="+gGqgmHZ4WWI2zJ/Daqd6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44" t="s">
        <v>3</v>
      </c>
      <c r="D47" s="1144"/>
      <c r="E47" s="1145"/>
      <c r="F47" s="11">
        <v>31.25</v>
      </c>
      <c r="G47" s="12">
        <v>31.86</v>
      </c>
      <c r="H47" s="12">
        <v>44.52</v>
      </c>
      <c r="I47" s="12">
        <v>47.82</v>
      </c>
      <c r="J47" s="13">
        <v>60.13</v>
      </c>
    </row>
    <row r="48" spans="2:10" ht="57.75" customHeight="1" x14ac:dyDescent="0.15">
      <c r="B48" s="14"/>
      <c r="C48" s="1146" t="s">
        <v>4</v>
      </c>
      <c r="D48" s="1146"/>
      <c r="E48" s="1147"/>
      <c r="F48" s="15">
        <v>15.37</v>
      </c>
      <c r="G48" s="16">
        <v>17.41</v>
      </c>
      <c r="H48" s="16">
        <v>13.87</v>
      </c>
      <c r="I48" s="16">
        <v>12.43</v>
      </c>
      <c r="J48" s="17">
        <v>13.61</v>
      </c>
    </row>
    <row r="49" spans="2:10" ht="57.75" customHeight="1" thickBot="1" x14ac:dyDescent="0.2">
      <c r="B49" s="18"/>
      <c r="C49" s="1148" t="s">
        <v>5</v>
      </c>
      <c r="D49" s="1148"/>
      <c r="E49" s="1149"/>
      <c r="F49" s="19">
        <v>2.06</v>
      </c>
      <c r="G49" s="20">
        <v>3.25</v>
      </c>
      <c r="H49" s="20">
        <v>10.15</v>
      </c>
      <c r="I49" s="20">
        <v>6.59</v>
      </c>
      <c r="J49" s="21">
        <v>21.85</v>
      </c>
    </row>
    <row r="50" spans="2:10" x14ac:dyDescent="0.15"/>
  </sheetData>
  <sheetProtection algorithmName="SHA-512" hashValue="qprX7qAG16OC3enlhiaCpwBwkAp+aaL7buDBAdQcChaZDXoskuvqrhYltJBhunrnXQOB4D/xMs4O46Fl55cE3w==" saltValue="5ixD239aZm0nD8Qbauba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bkbpl</cp:lastModifiedBy>
  <dcterms:created xsi:type="dcterms:W3CDTF">2023-02-20T05:22:14Z</dcterms:created>
  <dcterms:modified xsi:type="dcterms:W3CDTF">2023-09-29T07:17:22Z</dcterms:modified>
  <cp:category/>
</cp:coreProperties>
</file>