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nt-fs-001.vdi.pref.nagano.lg.jp\shares\課共有\市町村課\財政係\一般財政\R5\小林個人用\R3財政状況資料集（R5.11末up予定）\"/>
    </mc:Choice>
  </mc:AlternateContent>
  <xr:revisionPtr revIDLastSave="0" documentId="13_ncr:1_{4DECB87C-0A67-4CA8-91A1-15BA1A8DE68C}" xr6:coauthVersionLast="47" xr6:coauthVersionMax="47" xr10:uidLastSave="{00000000-0000-0000-0000-000000000000}"/>
  <bookViews>
    <workbookView xWindow="-120" yWindow="-120" windowWidth="25440" windowHeight="15390"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U35" i="10" s="1"/>
  <c r="U36" i="10" s="1"/>
  <c r="U37"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<sst xmlns="http://schemas.openxmlformats.org/spreadsheetml/2006/main" count="1204" uniqueCount="619">
  <si>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</si>
  <si>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</si>
  <si>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</si>
  <si>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</si>
  <si>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</si>
  <si>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</si>
  <si>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</si>
  <si>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</si>
  <si>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</si>
  <si>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</si>
  <si>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</si>
  <si>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</si>
  <si>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</si>
  <si>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</si>
  <si>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</si>
  <si>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</si>
  <si>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</si>
  <si>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</si>
  <si>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</si>
  <si>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</si>
  <si>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</si>
  <si>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</si>
  <si>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</si>
  <si>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</si>
  <si>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</si>
  <si>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</si>
  <si>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</si>
  <si>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</si>
  <si>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</si>
  <si>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</si>
  <si>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</si>
  <si>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</si>
  <si>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</si>
  <si>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</si>
  <si>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</si>
  <si>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</si>
  <si>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</si>
  <si>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</si>
  <si>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</si>
  <si>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</si>
  <si>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</si>
  <si>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</si>
  <si>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</si>
  <si>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</si>
  <si>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</si>
  <si>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</si>
  <si>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</si>
  <si>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</si>
  <si>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</si>
  <si>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</si>
  <si>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</si>
  <si>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</si>
  <si>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</si>
  <si>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</si>
  <si>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</si>
  <si>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</si>
  <si>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</si>
  <si>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</si>
  <si>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</si>
  <si>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</si>
  <si>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</si>
  <si>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</si>
  <si>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</si>
  <si>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</si>
  <si>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</si>
  <si>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</si>
  <si>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</si>
  <si>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</si>
  <si>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</si>
  <si>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</si>
  <si>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</si>
  <si>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</si>
  <si>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</si>
  <si>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</si>
  <si>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</si>
  <si>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</si>
  <si>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</si>
  <si>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</si>
  <si>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</si>
  <si>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</si>
  <si>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</si>
  <si>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</si>
  <si>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</si>
  <si>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</si>
  <si>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</si>
  <si>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</si>
  <si>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</si>
  <si>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</si>
  <si>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</si>
  <si>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</si>
  <si>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</si>
  <si>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</si>
  <si>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</si>
  <si>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</si>
  <si>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</si>
  <si>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</si>
  <si>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</si>
  <si>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</si>
  <si>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</si>
  <si>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</si>
  <si>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</si>
  <si>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</si>
  <si>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</si>
  <si>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</si>
  <si>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</si>
  <si>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</si>
  <si>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</si>
  <si>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</si>
  <si>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</si>
  <si>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</si>
  <si>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</si>
  <si>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</si>
  <si>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</si>
  <si>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</si>
  <si>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</si>
  <si>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</si>
  <si>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</si>
  <si>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</si>
  <si>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</si>
  <si>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</si>
  <si>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</si>
  <si>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</si>
  <si>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</si>
  <si>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</si>
  <si>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</si>
  <si>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</si>
  <si>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</si>
  <si>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</si>
  <si>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</si>
  <si>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</si>
  <si>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</si>
  <si>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</si>
  <si>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</si>
  <si>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</si>
  <si>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</si>
  <si>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</si>
  <si>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</si>
  <si>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</si>
  <si>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</si>
  <si>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</si>
  <si>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</si>
  <si>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</si>
  <si>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</si>
  <si>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</si>
  <si>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</si>
  <si>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</si>
  <si>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</si>
  <si>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</si>
  <si>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</si>
  <si>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</si>
  <si>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</si>
  <si>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</si>
  <si>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</si>
  <si>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</si>
  <si>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</si>
  <si>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</si>
  <si>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</si>
  <si>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</si>
  <si>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</si>
  <si>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</si>
  <si>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</si>
  <si>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</si>
  <si>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</si>
  <si>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</si>
  <si>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</si>
  <si>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</si>
  <si>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</si>
  <si>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</si>
  <si>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</si>
  <si>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</si>
  <si>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</si>
  <si>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</si>
  <si>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</si>
  <si>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</si>
  <si>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</si>
  <si>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</si>
  <si>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</si>
  <si>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</si>
  <si>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</si>
  <si>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</si>
  <si>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</si>
  <si>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</si>
  <si>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</si>
  <si>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</si>
  <si>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</si>
  <si>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</si>
  <si>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</si>
  <si>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</si>
  <si>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</si>
  <si>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</si>
  <si>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</si>
  <si>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</si>
  <si>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</si>
  <si>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</si>
  <si>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</si>
  <si>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</si>
  <si>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</si>
  <si>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</si>
  <si>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</si>
  <si>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</si>
  <si>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</si>
  <si>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</si>
  <si>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</si>
  <si>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</si>
  <si>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</si>
  <si>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</si>
  <si>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</si>
  <si>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</si>
  <si>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</si>
  <si>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</si>
  <si>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</si>
  <si>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</si>
  <si>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</si>
  <si>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</si>
  <si>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</si>
  <si>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長野県天龍村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</si>
  <si>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</si>
  <si>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</si>
  <si>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</si>
  <si>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</si>
  <si>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</si>
  <si>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</si>
  <si>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</si>
  <si>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</si>
  <si>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</si>
  <si>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</si>
  <si>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</si>
  <si>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</si>
  <si>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</si>
  <si>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</si>
  <si>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</si>
  <si>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</si>
  <si>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</si>
  <si>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</si>
  <si>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</si>
  <si>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</si>
  <si>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</si>
  <si>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</si>
  <si>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</si>
  <si>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</si>
  <si>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</si>
  <si>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</si>
  <si>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</si>
  <si>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</si>
  <si>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</si>
  <si>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</si>
  <si>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</si>
  <si>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</si>
  <si>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</si>
  <si>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</si>
  <si>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</si>
  <si>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</si>
  <si>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</si>
  <si>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</si>
  <si>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</si>
  <si>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</si>
  <si>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</si>
  <si>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</si>
  <si>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</si>
  <si>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</si>
  <si>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</si>
  <si>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</si>
  <si>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</si>
  <si>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</si>
  <si>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</si>
  <si>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</si>
  <si>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</si>
  <si>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</si>
  <si>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</si>
  <si>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</si>
  <si>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</si>
  <si>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</si>
  <si>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</si>
  <si>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</si>
  <si>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</si>
  <si>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</si>
  <si>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</si>
  <si>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</si>
  <si>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</si>
  <si>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</si>
  <si>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</si>
  <si>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</si>
  <si>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</si>
  <si>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</si>
  <si>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</si>
  <si>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</si>
  <si>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</si>
  <si>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</si>
  <si>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</si>
  <si>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</si>
  <si>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</si>
  <si>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</si>
  <si>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</si>
  <si>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</si>
  <si>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</si>
  <si>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</si>
  <si>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</si>
  <si>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</si>
  <si>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</si>
  <si>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</si>
  <si>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</si>
  <si>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</si>
  <si>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</si>
  <si>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</si>
  <si>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</si>
  <si>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</si>
  <si>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</si>
  <si>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</si>
  <si>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</si>
  <si>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</si>
  <si>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</si>
  <si>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</si>
  <si>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</si>
  <si>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</si>
  <si>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</si>
  <si>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</si>
  <si>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</si>
  <si>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</si>
  <si>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</si>
  <si>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</si>
  <si>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</si>
  <si>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</si>
  <si>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</si>
  <si>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</si>
  <si>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</si>
  <si>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</si>
  <si>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</si>
  <si>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</si>
  <si>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</si>
  <si>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</si>
  <si>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</si>
  <si>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</si>
  <si>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</si>
  <si>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</si>
  <si>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</si>
  <si>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</si>
  <si>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</si>
  <si>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</si>
  <si>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</si>
  <si>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</si>
  <si>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</si>
  <si>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</si>
  <si>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</si>
  <si>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</si>
  <si>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</si>
  <si>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</si>
  <si>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</si>
  <si>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</si>
  <si>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</si>
  <si>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</si>
  <si>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</si>
  <si>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</si>
  <si>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</si>
  <si>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</si>
  <si>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</si>
  <si>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</si>
  <si>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</si>
  <si>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</si>
  <si>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</si>
  <si>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</si>
  <si>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</si>
  <si>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</si>
  <si>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</si>
  <si>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</si>
  <si>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</si>
  <si>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</si>
  <si>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</si>
  <si>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</si>
  <si>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</si>
  <si>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長野県天龍村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</si>
  <si>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</si>
  <si>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</si>
  <si>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</si>
  <si>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</si>
  <si>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</si>
  <si>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</si>
  <si>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</si>
  <si>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</si>
  <si>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</si>
  <si>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</si>
  <si>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</si>
  <si>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</si>
  <si>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</si>
  <si>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</si>
  <si>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</si>
  <si>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</si>
  <si>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</si>
  <si>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</si>
  <si>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</si>
  <si>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</si>
  <si>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</si>
  <si>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</si>
  <si>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</si>
  <si>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</si>
  <si>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</si>
  <si>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</si>
  <si>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</si>
  <si>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</si>
  <si>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</si>
  <si>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</si>
  <si>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</si>
  <si>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</si>
  <si>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</si>
  <si>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</si>
  <si>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</si>
  <si>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</si>
  <si>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天龍村後期高齢者医療保険特別会計</t>
    <phoneticPr fontId="5"/>
  </si>
  <si>
    <t>天龍村国民健康保険診療所特別会計</t>
    <phoneticPr fontId="5"/>
  </si>
  <si>
    <t>天龍村営水道特別会計</t>
    <phoneticPr fontId="5"/>
  </si>
  <si>
    <t>法非適用企業</t>
    <phoneticPr fontId="5"/>
  </si>
  <si>
    <t>天龍村営下水道事業特別会計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</si>
  <si>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</si>
  <si>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</si>
  <si>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</si>
  <si>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</si>
  <si>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</si>
  <si>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</si>
  <si>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</si>
  <si>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</si>
  <si>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</si>
  <si>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</si>
  <si>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</si>
  <si>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</si>
  <si>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</si>
  <si>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</si>
  <si>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</si>
  <si>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</si>
  <si>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</si>
  <si>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</si>
  <si>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</si>
  <si>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</si>
  <si>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</si>
  <si>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</si>
  <si>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</si>
  <si>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</si>
  <si>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</si>
  <si>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</si>
  <si>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</si>
  <si>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</si>
  <si>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</si>
  <si>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</si>
  <si>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</si>
  <si>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</si>
  <si>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</si>
  <si>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</si>
  <si>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</si>
  <si>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</si>
  <si>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</si>
  <si>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</si>
  <si>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</si>
  <si>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</si>
  <si>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</si>
  <si>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</si>
  <si>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</si>
  <si>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</si>
  <si>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</si>
  <si>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</si>
  <si>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</si>
  <si>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</si>
  <si>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</si>
  <si>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</si>
  <si>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</si>
  <si>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</si>
  <si>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</si>
  <si>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</si>
  <si>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</si>
  <si>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</si>
  <si>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</si>
  <si>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</si>
  <si>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</si>
  <si>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</si>
  <si>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</si>
  <si>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</si>
  <si>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</si>
  <si>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</si>
  <si>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</si>
  <si>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</si>
  <si>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天龍村営下水道事業特別会計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</si>
  <si>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</si>
  <si>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</si>
  <si>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天龍村営水道特別会計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</si>
  <si>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</si>
  <si>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天龍村介護保険特別会計</t>
    <phoneticPr fontId="5"/>
  </si>
  <si>
    <t>(Ｆ)</t>
    <phoneticPr fontId="5"/>
  </si>
  <si>
    <t>天龍村後期高齢者医療保険特別会計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</si>
  <si>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</si>
  <si>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</si>
  <si>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</si>
  <si>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</si>
  <si>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</si>
  <si>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</si>
  <si>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</si>
  <si>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</si>
  <si>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</si>
  <si>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</si>
  <si>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</si>
  <si>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</si>
  <si>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</si>
  <si>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</si>
  <si>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</si>
  <si>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</si>
  <si>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</si>
  <si>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</si>
  <si>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</si>
  <si>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</si>
  <si>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</si>
  <si>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</si>
  <si>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</si>
  <si>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</si>
  <si>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</si>
  <si>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</si>
  <si>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</si>
  <si>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</si>
  <si>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</si>
  <si>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</si>
  <si>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</si>
  <si>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</si>
  <si>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</si>
  <si>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</si>
  <si>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</si>
  <si>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</si>
  <si>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</si>
  <si>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</si>
  <si>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</si>
  <si>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</si>
  <si>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</si>
  <si>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</si>
  <si>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</si>
  <si>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</si>
  <si>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</si>
  <si>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</si>
  <si>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</si>
  <si>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</si>
  <si>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</si>
  <si>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</si>
  <si>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</si>
  <si>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</si>
  <si>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</si>
  <si>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</si>
  <si>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</si>
  <si>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</si>
  <si>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</si>
  <si>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</si>
  <si>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</si>
  <si>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</si>
  <si>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</si>
  <si>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</si>
  <si>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</si>
  <si>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</si>
  <si>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</si>
  <si>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</si>
  <si>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</si>
  <si>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</si>
  <si>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</si>
  <si>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</si>
  <si>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</si>
  <si>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</si>
  <si>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</si>
  <si>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</si>
  <si>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</si>
  <si>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</si>
  <si>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</si>
  <si>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</si>
  <si>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</si>
  <si>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</si>
  <si>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</si>
  <si>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</si>
  <si>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</si>
  <si>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</si>
  <si>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</si>
  <si>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天龍村国民健康保険特別会計</t>
  </si>
  <si>
    <t>天龍村国民健康保険診療所特別会計</t>
  </si>
  <si>
    <t>天龍村介護保険特別会計</t>
  </si>
  <si>
    <t>天龍村営水道特別会計</t>
  </si>
  <si>
    <t>天龍村営下水道事業特別会計</t>
  </si>
  <si>
    <t>天龍村後期高齢者医療保険特別会計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</si>
  <si>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</si>
  <si>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</si>
  <si>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</si>
  <si>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</si>
  <si>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</si>
  <si>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</si>
  <si>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</si>
  <si>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</si>
  <si>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有限会社　龍泉閣</t>
    <rPh sb="0" eb="2">
      <t>ユウゲン</t>
    </rPh>
    <rPh sb="2" eb="4">
      <t>カイシャ</t>
    </rPh>
    <rPh sb="5" eb="7">
      <t>リュウセン</t>
    </rPh>
    <rPh sb="7" eb="8">
      <t>カク</t>
    </rPh>
    <phoneticPr fontId="2"/>
  </si>
  <si>
    <t>有限会社　天龍農林業公社</t>
    <rPh sb="0" eb="2">
      <t>ユウゲン</t>
    </rPh>
    <rPh sb="2" eb="4">
      <t>カイシャ</t>
    </rPh>
    <rPh sb="5" eb="7">
      <t>テンリュウ</t>
    </rPh>
    <rPh sb="7" eb="10">
      <t>ノウリンギョウ</t>
    </rPh>
    <rPh sb="10" eb="12">
      <t>コウシャ</t>
    </rPh>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</si>
  <si>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</si>
  <si>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</si>
  <si>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</si>
  <si>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</si>
  <si>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</si>
  <si>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</si>
  <si>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</si>
  <si>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</si>
  <si>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</si>
  <si>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下伊那郡土木技術センター組合</t>
    <rPh sb="0" eb="3">
      <t>シモイナ</t>
    </rPh>
    <rPh sb="3" eb="4">
      <t>グン</t>
    </rPh>
    <rPh sb="4" eb="6">
      <t>ドボク</t>
    </rPh>
    <rPh sb="6" eb="8">
      <t>ギジュツ</t>
    </rPh>
    <rPh sb="12" eb="14">
      <t>クミアイ</t>
    </rPh>
    <phoneticPr fontId="2"/>
  </si>
  <si>
    <t>下伊那自治センター組合</t>
    <rPh sb="0" eb="3">
      <t>シモイナ</t>
    </rPh>
    <rPh sb="3" eb="5">
      <t>ジチ</t>
    </rPh>
    <rPh sb="9" eb="11">
      <t>クミアイ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</si>
  <si>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</si>
  <si>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長野県後期高齢者医療広域連合（後期高齢医療特別会計）</t>
    <rPh sb="0" eb="3">
      <t>ナガノケン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</si>
  <si>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</si>
  <si>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</si>
  <si>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下伊那南部総合事務組合</t>
    <rPh sb="0" eb="3">
      <t>シモイナ</t>
    </rPh>
    <rPh sb="3" eb="5">
      <t>ナンブ</t>
    </rPh>
    <rPh sb="5" eb="7">
      <t>ソウゴウ</t>
    </rPh>
    <rPh sb="7" eb="9">
      <t>ジム</t>
    </rPh>
    <rPh sb="9" eb="11">
      <t>クミアイ</t>
    </rPh>
    <phoneticPr fontId="2"/>
  </si>
  <si>
    <t>地域福祉基金</t>
    <rPh sb="0" eb="2">
      <t>チイキ</t>
    </rPh>
    <rPh sb="2" eb="4">
      <t>フクシ</t>
    </rPh>
    <rPh sb="4" eb="6">
      <t>キキン</t>
    </rPh>
    <phoneticPr fontId="5"/>
  </si>
  <si>
    <t>天龍村ふるさと寄附金基金</t>
    <rPh sb="0" eb="3">
      <t>テンリュウムラ</t>
    </rPh>
    <rPh sb="7" eb="10">
      <t>キフキン</t>
    </rPh>
    <rPh sb="10" eb="12">
      <t>キキン</t>
    </rPh>
    <phoneticPr fontId="5"/>
  </si>
  <si>
    <t>公共施設等総合管理基金</t>
    <rPh sb="0" eb="2">
      <t>コウキョウ</t>
    </rPh>
    <rPh sb="2" eb="4">
      <t>シセツ</t>
    </rPh>
    <rPh sb="4" eb="5">
      <t>トウ</t>
    </rPh>
    <rPh sb="5" eb="7">
      <t>ソウゴウ</t>
    </rPh>
    <rPh sb="7" eb="9">
      <t>カンリ</t>
    </rPh>
    <rPh sb="9" eb="11">
      <t>キキン</t>
    </rPh>
    <phoneticPr fontId="5"/>
  </si>
  <si>
    <t>森林環境整備基金</t>
    <rPh sb="0" eb="2">
      <t>シンリン</t>
    </rPh>
    <rPh sb="2" eb="4">
      <t>カンキョウ</t>
    </rPh>
    <rPh sb="4" eb="6">
      <t>セイビ</t>
    </rPh>
    <rPh sb="6" eb="8">
      <t>キキン</t>
    </rPh>
    <phoneticPr fontId="5"/>
  </si>
  <si>
    <t>有線テレビジョン放送施設維持管理基金</t>
    <rPh sb="0" eb="2">
      <t>ユウセン</t>
    </rPh>
    <rPh sb="8" eb="10">
      <t>ホウソウ</t>
    </rPh>
    <rPh sb="10" eb="12">
      <t>シセツ</t>
    </rPh>
    <rPh sb="12" eb="14">
      <t>イジ</t>
    </rPh>
    <rPh sb="14" eb="16">
      <t>カンリ</t>
    </rPh>
    <rPh sb="16" eb="1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</si>
  <si>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</si>
  <si>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</si>
  <si>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</si>
  <si>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当村の将来負担可能比率は、基金などの充当加納財源等が将来負担額を大きく上回っているため、健全な財政状況となっています。
有形固定資産減価償却率については、類似団体平均値をやや上回っており、今後は平成28年度策定の「公共施設等総合管理計画」及び令和２年度策定の「公共施設個別施設計画」を基に、施設の維持管理を進めていきます。</t>
    <rPh sb="0" eb="2">
      <t>トウソン</t>
    </rPh>
    <rPh sb="3" eb="5">
      <t>ショウライ</t>
    </rPh>
    <rPh sb="5" eb="7">
      <t>フタン</t>
    </rPh>
    <rPh sb="7" eb="11">
      <t>カノウヒリツ</t>
    </rPh>
    <rPh sb="13" eb="15">
      <t>キキン</t>
    </rPh>
    <rPh sb="18" eb="25">
      <t>ジュウトウカノウザイゲントウ</t>
    </rPh>
    <rPh sb="26" eb="31">
      <t>ショウライフタンガク</t>
    </rPh>
    <rPh sb="32" eb="33">
      <t>オオ</t>
    </rPh>
    <rPh sb="35" eb="37">
      <t>ウワマワ</t>
    </rPh>
    <rPh sb="44" eb="46">
      <t>ケンゼン</t>
    </rPh>
    <rPh sb="47" eb="49">
      <t>ザイセイ</t>
    </rPh>
    <rPh sb="49" eb="51">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</si>
  <si>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</si>
  <si>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</si>
  <si>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</si>
  <si>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</si>
  <si>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</si>
  <si>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</si>
  <si>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当村では将来負担比率、実質公債費比率ともに、令和２年まではマイナスとなっており、令和３年からはプラスですが類似団体平均より非常に低い数値となっています。
　今後は、大型事業がいくつか予定されているため、実質公債費比率は今後もプラスになることが予想されます。</t>
    <rPh sb="23" eb="25">
      <t>レイワ</t>
    </rPh>
    <rPh sb="26" eb="27">
      <t>ネン</t>
    </rPh>
    <rPh sb="41" eb="43">
      <t>レイワ</t>
    </rPh>
    <rPh sb="110" eb="112">
      <t>コンゴ</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</si>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</sst>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13B23E3-47B7-419C-AD1D-E0EEBC00980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9EF0-4044-B5FA-616B0452E0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250794</c:v>
                </c:pt>
                <c:pt idx="1">
                  <c:v>298016</c:v>
                </c:pt>
                <c:pt idx="2">
                  <c:v>619575</c:v>
                </c:pt>
                <c:pt idx="3">
                  <c:v>438199</c:v>
                </c:pt>
                <c:pt idx="4">
                  <c:v>486871</c:v>
                </c:pt>
              </c:numCache>
            </c:numRef>
          </c:val>
          <c:smooth val="0"/>
          <c:extLst>
            <c:ext xmlns:c16="http://schemas.microsoft.com/office/drawing/2014/chart" uri="{C3380CC4-5D6E-409C-BE32-E72D297353CC}">
              <c16:uniqueId val="{00000001-9EF0-4044-B5FA-616B0452E0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3.36</c:v>
                </c:pt>
                <c:pt idx="1">
                  <c:v>3.56</c:v>
                </c:pt>
                <c:pt idx="2">
                  <c:v>8.2799999999999994</c:v>
                </c:pt>
                <c:pt idx="3">
                  <c:v>6.22</c:v>
                </c:pt>
                <c:pt idx="4">
                  <c:v>9.19</c:v>
                </c:pt>
              </c:numCache>
            </c:numRef>
          </c:val>
          <c:extLst>
            <c:ext xmlns:c16="http://schemas.microsoft.com/office/drawing/2014/chart" uri="{C3380CC4-5D6E-409C-BE32-E72D297353CC}">
              <c16:uniqueId val="{00000000-ACE5-426D-94BE-A163F2BBF9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120.61</c:v>
                </c:pt>
                <c:pt idx="1">
                  <c:v>136.13999999999999</c:v>
                </c:pt>
                <c:pt idx="2">
                  <c:v>131.69</c:v>
                </c:pt>
                <c:pt idx="3">
                  <c:v>138.46</c:v>
                </c:pt>
                <c:pt idx="4">
                  <c:v>134.72</c:v>
                </c:pt>
              </c:numCache>
            </c:numRef>
          </c:val>
          <c:extLst>
            <c:ext xmlns:c16="http://schemas.microsoft.com/office/drawing/2014/chart" uri="{C3380CC4-5D6E-409C-BE32-E72D297353CC}">
              <c16:uniqueId val="{00000001-ACE5-426D-94BE-A163F2BBF9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15.29</c:v>
                </c:pt>
                <c:pt idx="1">
                  <c:v>16.71</c:v>
                </c:pt>
                <c:pt idx="2">
                  <c:v>5.04</c:v>
                </c:pt>
                <c:pt idx="3">
                  <c:v>15.99</c:v>
                </c:pt>
                <c:pt idx="4">
                  <c:v>30.7</c:v>
                </c:pt>
              </c:numCache>
            </c:numRef>
          </c:val>
          <c:smooth val="0"/>
          <c:extLst>
            <c:ext xmlns:c16="http://schemas.microsoft.com/office/drawing/2014/chart" uri="{C3380CC4-5D6E-409C-BE32-E72D297353CC}">
              <c16:uniqueId val="{00000002-ACE5-426D-94BE-A163F2BBF9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6B-45A8-B5D7-809B223DCB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6B-45A8-B5D7-809B223DCB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6B-45A8-B5D7-809B223DCB37}"/>
            </c:ext>
          </c:extLst>
        </c:ser>
        <c:ser>
          <c:idx val="3"/>
          <c:order val="3"/>
          <c:tx>
            <c:strRef>
              <c:f>データシート!$A$30</c:f>
              <c:strCache>
                <c:ptCount val="1"/>
                <c:pt idx="0">
                  <c:v>天龍村後期高齢者医療保険特別会計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0.05</c:v>
                </c:pt>
                <c:pt idx="6">
                  <c:v>#N/A</c:v>
                </c:pt>
                <c:pt idx="7">
                  <c:v>0.05</c:v>
                </c:pt>
                <c:pt idx="8">
                  <c:v>#N/A</c:v>
                </c:pt>
                <c:pt idx="9">
                  <c:v>0.06</c:v>
                </c:pt>
              </c:numCache>
            </c:numRef>
          </c:val>
          <c:extLst>
            <c:ext xmlns:c16="http://schemas.microsoft.com/office/drawing/2014/chart" uri="{C3380CC4-5D6E-409C-BE32-E72D297353CC}">
              <c16:uniqueId val="{00000003-7D6B-45A8-B5D7-809B223DCB37}"/>
            </c:ext>
          </c:extLst>
        </c:ser>
        <c:ser>
          <c:idx val="4"/>
          <c:order val="4"/>
          <c:tx>
            <c:strRef>
              <c:f>データシート!$A$31</c:f>
              <c:strCache>
                <c:ptCount val="1"/>
                <c:pt idx="0">
                  <c:v>天龍村営下水道事業特別会計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0.03</c:v>
                </c:pt>
                <c:pt idx="6">
                  <c:v>#N/A</c:v>
                </c:pt>
                <c:pt idx="7">
                  <c:v>0.04</c:v>
                </c:pt>
                <c:pt idx="8">
                  <c:v>#N/A</c:v>
                </c:pt>
                <c:pt idx="9">
                  <c:v>0.09</c:v>
                </c:pt>
              </c:numCache>
            </c:numRef>
          </c:val>
          <c:extLst>
            <c:ext xmlns:c16="http://schemas.microsoft.com/office/drawing/2014/chart" uri="{C3380CC4-5D6E-409C-BE32-E72D297353CC}">
              <c16:uniqueId val="{00000004-7D6B-45A8-B5D7-809B223DCB37}"/>
            </c:ext>
          </c:extLst>
        </c:ser>
        <c:ser>
          <c:idx val="5"/>
          <c:order val="5"/>
          <c:tx>
            <c:strRef>
              <c:f>データシート!$A$32</c:f>
              <c:strCache>
                <c:ptCount val="1"/>
                <c:pt idx="0">
                  <c:v>天龍村営水道特別会計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0.05</c:v>
                </c:pt>
                <c:pt idx="4">
                  <c:v>#N/A</c:v>
                </c:pt>
                <c:pt idx="5">
                  <c:v>0.09</c:v>
                </c:pt>
                <c:pt idx="6">
                  <c:v>#N/A</c:v>
                </c:pt>
                <c:pt idx="7">
                  <c:v>7.0000000000000007E-2</c:v>
                </c:pt>
                <c:pt idx="8">
                  <c:v>#N/A</c:v>
                </c:pt>
                <c:pt idx="9">
                  <c:v>0.13</c:v>
                </c:pt>
              </c:numCache>
            </c:numRef>
          </c:val>
          <c:extLst>
            <c:ext xmlns:c16="http://schemas.microsoft.com/office/drawing/2014/chart" uri="{C3380CC4-5D6E-409C-BE32-E72D297353CC}">
              <c16:uniqueId val="{00000005-7D6B-45A8-B5D7-809B223DCB37}"/>
            </c:ext>
          </c:extLst>
        </c:ser>
        <c:ser>
          <c:idx val="6"/>
          <c:order val="6"/>
          <c:tx>
            <c:strRef>
              <c:f>データシート!$A$33</c:f>
              <c:strCache>
                <c:ptCount val="1"/>
                <c:pt idx="0">
                  <c:v>天龍村介護保険特別会計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0.15</c:v>
                </c:pt>
                <c:pt idx="4">
                  <c:v>#N/A</c:v>
                </c:pt>
                <c:pt idx="5">
                  <c:v>0.12</c:v>
                </c:pt>
                <c:pt idx="6">
                  <c:v>#N/A</c:v>
                </c:pt>
                <c:pt idx="7">
                  <c:v>0.08</c:v>
                </c:pt>
                <c:pt idx="8">
                  <c:v>#N/A</c:v>
                </c:pt>
                <c:pt idx="9">
                  <c:v>0.15</c:v>
                </c:pt>
              </c:numCache>
            </c:numRef>
          </c:val>
          <c:extLst>
            <c:ext xmlns:c16="http://schemas.microsoft.com/office/drawing/2014/chart" uri="{C3380CC4-5D6E-409C-BE32-E72D297353CC}">
              <c16:uniqueId val="{00000006-7D6B-45A8-B5D7-809B223DCB37}"/>
            </c:ext>
          </c:extLst>
        </c:ser>
        <c:ser>
          <c:idx val="7"/>
          <c:order val="7"/>
          <c:tx>
            <c:strRef>
              <c:f>データシート!$A$34</c:f>
              <c:strCache>
                <c:ptCount val="1"/>
                <c:pt idx="0">
                  <c:v>天龍村国民健康保険診療所特別会計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7-7D6B-45A8-B5D7-809B223DCB37}"/>
            </c:ext>
          </c:extLst>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0.64</c:v>
                </c:pt>
                <c:pt idx="2">
                  <c:v>#N/A</c:v>
                </c:pt>
                <c:pt idx="3">
                  <c:v>0.44</c:v>
                </c:pt>
                <c:pt idx="4">
                  <c:v>#N/A</c:v>
                </c:pt>
                <c:pt idx="5">
                  <c:v>0.47</c:v>
                </c:pt>
                <c:pt idx="6">
                  <c:v>#N/A</c:v>
                </c:pt>
                <c:pt idx="7">
                  <c:v>0.24</c:v>
                </c:pt>
                <c:pt idx="8">
                  <c:v>#N/A</c:v>
                </c:pt>
                <c:pt idx="9">
                  <c:v>0.28000000000000003</c:v>
                </c:pt>
              </c:numCache>
            </c:numRef>
          </c:val>
          <c:extLst>
            <c:ext xmlns:c16="http://schemas.microsoft.com/office/drawing/2014/chart" uri="{C3380CC4-5D6E-409C-BE32-E72D297353CC}">
              <c16:uniqueId val="{00000008-7D6B-45A8-B5D7-809B223DCB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3.35</c:v>
                </c:pt>
                <c:pt idx="2">
                  <c:v>#N/A</c:v>
                </c:pt>
                <c:pt idx="3">
                  <c:v>3.56</c:v>
                </c:pt>
                <c:pt idx="4">
                  <c:v>#N/A</c:v>
                </c:pt>
                <c:pt idx="5">
                  <c:v>8.27</c:v>
                </c:pt>
                <c:pt idx="6">
                  <c:v>#N/A</c:v>
                </c:pt>
                <c:pt idx="7">
                  <c:v>6.22</c:v>
                </c:pt>
                <c:pt idx="8">
                  <c:v>#N/A</c:v>
                </c:pt>
                <c:pt idx="9">
                  <c:v>9.19</c:v>
                </c:pt>
              </c:numCache>
            </c:numRef>
          </c:val>
          <c:extLst>
            <c:ext xmlns:c16="http://schemas.microsoft.com/office/drawing/2014/chart" uri="{C3380CC4-5D6E-409C-BE32-E72D297353CC}">
              <c16:uniqueId val="{00000009-7D6B-45A8-B5D7-809B223DCB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282</c:v>
                </c:pt>
                <c:pt idx="5">
                  <c:v>279</c:v>
                </c:pt>
                <c:pt idx="8">
                  <c:v>290</c:v>
                </c:pt>
                <c:pt idx="11">
                  <c:v>284</c:v>
                </c:pt>
                <c:pt idx="14">
                  <c:v>295</c:v>
                </c:pt>
              </c:numCache>
            </c:numRef>
          </c:val>
          <c:extLst>
            <c:ext xmlns:c16="http://schemas.microsoft.com/office/drawing/2014/chart" uri="{C3380CC4-5D6E-409C-BE32-E72D297353CC}">
              <c16:uniqueId val="{00000000-E1A7-4042-AE8D-0878A4980D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A7-4042-AE8D-0878A4980D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A7-4042-AE8D-0878A4980D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1</c:v>
                </c:pt>
                <c:pt idx="6">
                  <c:v>1</c:v>
                </c:pt>
                <c:pt idx="9">
                  <c:v>3</c:v>
                </c:pt>
                <c:pt idx="12">
                  <c:v>4</c:v>
                </c:pt>
              </c:numCache>
            </c:numRef>
          </c:val>
          <c:extLst>
            <c:ext xmlns:c16="http://schemas.microsoft.com/office/drawing/2014/chart" uri="{C3380CC4-5D6E-409C-BE32-E72D297353CC}">
              <c16:uniqueId val="{00000003-E1A7-4042-AE8D-0878A4980D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c:v>
                </c:pt>
                <c:pt idx="3">
                  <c:v>28</c:v>
                </c:pt>
                <c:pt idx="6">
                  <c:v>31</c:v>
                </c:pt>
                <c:pt idx="9">
                  <c:v>34</c:v>
                </c:pt>
                <c:pt idx="12">
                  <c:v>34</c:v>
                </c:pt>
              </c:numCache>
            </c:numRef>
          </c:val>
          <c:extLst>
            <c:ext xmlns:c16="http://schemas.microsoft.com/office/drawing/2014/chart" uri="{C3380CC4-5D6E-409C-BE32-E72D297353CC}">
              <c16:uniqueId val="{00000004-E1A7-4042-AE8D-0878A4980D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A7-4042-AE8D-0878A4980D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A7-4042-AE8D-0878A4980D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222</c:v>
                </c:pt>
                <c:pt idx="3">
                  <c:v>239</c:v>
                </c:pt>
                <c:pt idx="6">
                  <c:v>252</c:v>
                </c:pt>
                <c:pt idx="9">
                  <c:v>252</c:v>
                </c:pt>
                <c:pt idx="12">
                  <c:v>264</c:v>
                </c:pt>
              </c:numCache>
            </c:numRef>
          </c:val>
          <c:extLst>
            <c:ext xmlns:c16="http://schemas.microsoft.com/office/drawing/2014/chart" uri="{C3380CC4-5D6E-409C-BE32-E72D297353CC}">
              <c16:uniqueId val="{00000007-E1A7-4042-AE8D-0878A4980D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c:v>
                </c:pt>
                <c:pt idx="2">
                  <c:v>#N/A</c:v>
                </c:pt>
                <c:pt idx="3">
                  <c:v>#N/A</c:v>
                </c:pt>
                <c:pt idx="4">
                  <c:v>-11</c:v>
                </c:pt>
                <c:pt idx="5">
                  <c:v>#N/A</c:v>
                </c:pt>
                <c:pt idx="6">
                  <c:v>#N/A</c:v>
                </c:pt>
                <c:pt idx="7">
                  <c:v>-6</c:v>
                </c:pt>
                <c:pt idx="8">
                  <c:v>#N/A</c:v>
                </c:pt>
                <c:pt idx="9">
                  <c:v>#N/A</c:v>
                </c:pt>
                <c:pt idx="10">
                  <c:v>5</c:v>
                </c:pt>
                <c:pt idx="11">
                  <c:v>#N/A</c:v>
                </c:pt>
                <c:pt idx="12">
                  <c:v>#N/A</c:v>
                </c:pt>
                <c:pt idx="13">
                  <c:v>7</c:v>
                </c:pt>
                <c:pt idx="14">
                  <c:v>#N/A</c:v>
                </c:pt>
              </c:numCache>
            </c:numRef>
          </c:val>
          <c:smooth val="0"/>
          <c:extLst>
            <c:ext xmlns:c16="http://schemas.microsoft.com/office/drawing/2014/chart" uri="{C3380CC4-5D6E-409C-BE32-E72D297353CC}">
              <c16:uniqueId val="{00000008-E1A7-4042-AE8D-0878A4980D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2438</c:v>
                </c:pt>
                <c:pt idx="5">
                  <c:v>2371</c:v>
                </c:pt>
                <c:pt idx="8">
                  <c:v>2403</c:v>
                </c:pt>
                <c:pt idx="11">
                  <c:v>2727</c:v>
                </c:pt>
                <c:pt idx="14">
                  <c:v>2747</c:v>
                </c:pt>
              </c:numCache>
            </c:numRef>
          </c:val>
          <c:extLst>
            <c:ext xmlns:c16="http://schemas.microsoft.com/office/drawing/2014/chart" uri="{C3380CC4-5D6E-409C-BE32-E72D297353CC}">
              <c16:uniqueId val="{00000000-3D37-414F-ABDE-D825794D80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c:v>
                </c:pt>
                <c:pt idx="5">
                  <c:v>54</c:v>
                </c:pt>
                <c:pt idx="8">
                  <c:v>36</c:v>
                </c:pt>
                <c:pt idx="11">
                  <c:v>0</c:v>
                </c:pt>
                <c:pt idx="14">
                  <c:v>0</c:v>
                </c:pt>
              </c:numCache>
            </c:numRef>
          </c:val>
          <c:extLst>
            <c:ext xmlns:c16="http://schemas.microsoft.com/office/drawing/2014/chart" uri="{C3380CC4-5D6E-409C-BE32-E72D297353CC}">
              <c16:uniqueId val="{00000001-3D37-414F-ABDE-D825794D80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2211</c:v>
                </c:pt>
                <c:pt idx="5">
                  <c:v>2361</c:v>
                </c:pt>
                <c:pt idx="8">
                  <c:v>2379</c:v>
                </c:pt>
                <c:pt idx="11">
                  <c:v>2689</c:v>
                </c:pt>
                <c:pt idx="14">
                  <c:v>2634</c:v>
                </c:pt>
              </c:numCache>
            </c:numRef>
          </c:val>
          <c:extLst>
            <c:ext xmlns:c16="http://schemas.microsoft.com/office/drawing/2014/chart" uri="{C3380CC4-5D6E-409C-BE32-E72D297353CC}">
              <c16:uniqueId val="{00000002-3D37-414F-ABDE-D825794D80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37-414F-ABDE-D825794D80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37-414F-ABDE-D825794D80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37-414F-ABDE-D825794D80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608</c:v>
                </c:pt>
                <c:pt idx="3">
                  <c:v>573</c:v>
                </c:pt>
                <c:pt idx="6">
                  <c:v>592</c:v>
                </c:pt>
                <c:pt idx="9">
                  <c:v>580</c:v>
                </c:pt>
                <c:pt idx="12">
                  <c:v>588</c:v>
                </c:pt>
              </c:numCache>
            </c:numRef>
          </c:val>
          <c:extLst>
            <c:ext xmlns:c16="http://schemas.microsoft.com/office/drawing/2014/chart" uri="{C3380CC4-5D6E-409C-BE32-E72D297353CC}">
              <c16:uniqueId val="{00000006-3D37-414F-ABDE-D825794D80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c:v>
                </c:pt>
                <c:pt idx="3">
                  <c:v>53</c:v>
                </c:pt>
                <c:pt idx="6">
                  <c:v>45</c:v>
                </c:pt>
                <c:pt idx="9">
                  <c:v>42</c:v>
                </c:pt>
                <c:pt idx="12">
                  <c:v>38</c:v>
                </c:pt>
              </c:numCache>
            </c:numRef>
          </c:val>
          <c:extLst>
            <c:ext xmlns:c16="http://schemas.microsoft.com/office/drawing/2014/chart" uri="{C3380CC4-5D6E-409C-BE32-E72D297353CC}">
              <c16:uniqueId val="{00000007-3D37-414F-ABDE-D825794D80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332</c:v>
                </c:pt>
                <c:pt idx="3">
                  <c:v>316</c:v>
                </c:pt>
                <c:pt idx="6">
                  <c:v>292</c:v>
                </c:pt>
                <c:pt idx="9">
                  <c:v>309</c:v>
                </c:pt>
                <c:pt idx="12">
                  <c:v>301</c:v>
                </c:pt>
              </c:numCache>
            </c:numRef>
          </c:val>
          <c:extLst>
            <c:ext xmlns:c16="http://schemas.microsoft.com/office/drawing/2014/chart" uri="{C3380CC4-5D6E-409C-BE32-E72D297353CC}">
              <c16:uniqueId val="{00000008-3D37-414F-ABDE-D825794D80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258</c:v>
                </c:pt>
                <c:pt idx="9">
                  <c:v>0</c:v>
                </c:pt>
                <c:pt idx="12">
                  <c:v>0</c:v>
                </c:pt>
              </c:numCache>
            </c:numRef>
          </c:val>
          <c:extLst>
            <c:ext xmlns:c16="http://schemas.microsoft.com/office/drawing/2014/chart" uri="{C3380CC4-5D6E-409C-BE32-E72D297353CC}">
              <c16:uniqueId val="{00000009-3D37-414F-ABDE-D825794D80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1984</c:v>
                </c:pt>
                <c:pt idx="3">
                  <c:v>1945</c:v>
                </c:pt>
                <c:pt idx="6">
                  <c:v>2328</c:v>
                </c:pt>
                <c:pt idx="9">
                  <c:v>2461</c:v>
                </c:pt>
                <c:pt idx="12">
                  <c:v>2249</c:v>
                </c:pt>
              </c:numCache>
            </c:numRef>
          </c:val>
          <c:extLst>
            <c:ext xmlns:c16="http://schemas.microsoft.com/office/drawing/2014/chart" uri="{C3380CC4-5D6E-409C-BE32-E72D297353CC}">
              <c16:uniqueId val="{0000000A-3D37-414F-ABDE-D825794D80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37-414F-ABDE-D825794D80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1751</c:v>
                </c:pt>
                <c:pt idx="1">
                  <c:v>1948</c:v>
                </c:pt>
                <c:pt idx="2">
                  <c:v>2080</c:v>
                </c:pt>
              </c:numCache>
            </c:numRef>
          </c:val>
          <c:extLst>
            <c:ext xmlns:c16="http://schemas.microsoft.com/office/drawing/2014/chart" uri="{C3380CC4-5D6E-409C-BE32-E72D297353CC}">
              <c16:uniqueId val="{00000000-A107-4A13-AB34-917744C41A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307</c:v>
                </c:pt>
                <c:pt idx="1">
                  <c:v>369</c:v>
                </c:pt>
                <c:pt idx="2">
                  <c:v>156</c:v>
                </c:pt>
              </c:numCache>
            </c:numRef>
          </c:val>
          <c:extLst>
            <c:ext xmlns:c16="http://schemas.microsoft.com/office/drawing/2014/chart" uri="{C3380CC4-5D6E-409C-BE32-E72D297353CC}">
              <c16:uniqueId val="{00000001-A107-4A13-AB34-917744C41A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206</c:v>
                </c:pt>
                <c:pt idx="1">
                  <c:v>231</c:v>
                </c:pt>
                <c:pt idx="2">
                  <c:v>308</c:v>
                </c:pt>
              </c:numCache>
            </c:numRef>
          </c:val>
          <c:extLst>
            <c:ext xmlns:c16="http://schemas.microsoft.com/office/drawing/2014/chart" uri="{C3380CC4-5D6E-409C-BE32-E72D297353CC}">
              <c16:uniqueId val="{00000002-A107-4A13-AB34-917744C41A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{5C342A2D-DB7F-4073-B0A5-D692EE001B53}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0E1-461C-8A8E-129508F69D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{BBCEB7B6-80DE-4E5E-BE46-AD461351B482}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E1-461C-8A8E-129508F69D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{15933B4F-A7A1-4944-8FDC-41E03C2F2D4E}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E1-461C-8A8E-129508F69D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{B0085459-E993-4F06-929F-36570A0E4A14}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E1-461C-8A8E-129508F69D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{DE12814B-3785-4538-8B2F-642E2B80D38C}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E1-461C-8A8E-129508F69D9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{413FC45A-AE68-43F7-836B-FBC9049F15B2}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0E1-461C-8A8E-129508F69D9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{6F59750C-F7DA-4C2B-88FC-8BB68D4218DA}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0E1-461C-8A8E-129508F69D9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{E6652595-892E-40DE-978A-D1E2D8164C50}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0E1-461C-8A8E-129508F69D9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{E61576FF-99C2-47AE-A92B-75347E0F3B35}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0E1-461C-8A8E-129508F69D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62.4</c:v>
                </c:pt>
                <c:pt idx="16">
                  <c:v>63.9</c:v>
                </c:pt>
                <c:pt idx="24">
                  <c:v>65.900000000000006</c:v>
                </c:pt>
                <c:pt idx="32">
                  <c:v>67.400000000000006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E1-461C-8A8E-129508F69D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{A3FA7659-C78C-4CD6-A82F-A35E4C26E6DB}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0E1-461C-8A8E-129508F69D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{4B52AA52-2AF9-4002-BBCE-6059C598B171}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E1-461C-8A8E-129508F69D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{F3F17186-2383-4936-82E0-CAADE9FDF341}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E1-461C-8A8E-129508F69D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{A037F451-5725-4B65-AD77-A9ECC0F67B97}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E1-461C-8A8E-129508F69D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{AF9A4562-D1BD-48F8-A629-B077867BB21C}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E1-461C-8A8E-129508F69D9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{63077983-E91C-487A-8A7E-8CFF102FE88B}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0E1-461C-8A8E-129508F69D9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{555B7924-2309-4F96-8073-198C95C5FA8B}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0E1-461C-8A8E-129508F69D9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{F242FEB1-2B4D-4BC5-94ED-1288D58FEBFB}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0E1-461C-8A8E-129508F69D9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{323CFEE7-2242-4ED6-A97F-1E43CA5E8D89}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0E1-461C-8A8E-129508F69D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0E1-461C-8A8E-129508F69D9F}"/>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{271E8786-59D8-4E09-84D1-E53F0EECF3B0}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6F1-4946-A72C-B4F5F5DDDD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{CDBDBDD6-0C66-4DD1-B2EA-A5434EDCD222}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F1-4946-A72C-B4F5F5DDDD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{89BC01E1-5F22-4412-9DF7-F1ACE09A8D56}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F1-4946-A72C-B4F5F5DDDD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{F6979589-53D2-4ECF-9441-F4EACD204C6A}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F1-4946-A72C-B4F5F5DDDD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{58B18AB7-BB7F-42C2-A3FB-F184E6BDE1CE}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F1-4946-A72C-B4F5F5DDDD0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{EE953CE3-EA1E-4BE2-9F30-8E499E971205}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6F1-4946-A72C-B4F5F5DDDD0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{3D0E6DEB-56F0-4785-8369-FD2C7DA94D25}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6F1-4946-A72C-B4F5F5DDDD0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{8EDF7F79-FBDC-4DAF-86DD-498FD0DBFB07}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6F1-4946-A72C-B4F5F5DDDD0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{FABE50A5-E991-472E-9E98-5BE81E3CAECF}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6F1-4946-A72C-B4F5F5DDDD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-2.4</c:v>
                </c:pt>
                <c:pt idx="16">
                  <c:v>-1.3</c:v>
                </c:pt>
                <c:pt idx="24">
                  <c:v>-0.4</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6F1-4946-A72C-B4F5F5DDDD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{BBA16BBF-D953-4298-843A-E1CC43FFC2F9}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6F1-4946-A72C-B4F5F5DDDD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{DD141D8D-53F5-49EB-93AB-E3B851B7C53B}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F1-4946-A72C-B4F5F5DDDD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{ACCFA558-9A21-4DAF-8909-F6E6047A12D7}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F1-4946-A72C-B4F5F5DDDD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{3D9FD61E-7B88-4737-8157-4F00F5FEC930}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F1-4946-A72C-B4F5F5DDDD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{9BA940BA-7AA6-4B74-BED7-A2F02DBE1AAC}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F1-4946-A72C-B4F5F5DDDD0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{0CACF1C8-E54F-4046-B46C-E2E2D86C939D}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6F1-4946-A72C-B4F5F5DDDD08}"/>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{22398C34-C76D-4F14-B2AF-F7E643CD11D5}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6F1-4946-A72C-B4F5F5DDDD08}"/>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{570ADF0D-73FB-4771-A063-F611AEF6B195}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6F1-4946-A72C-B4F5F5DDDD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{74B327E6-FE5B-438D-A09D-9E1815F00E57}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6F1-4946-A72C-B4F5F5DDDD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6F1-4946-A72C-B4F5F5DDDD08}"/>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62D30FC-EF4C-44C3-8697-4A04438970F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1E06F24-CCB0-4765-985F-46693599FA5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年度以降、起債抑制策、繰上償還実施により、地方債現在高はピーク時の</a:t>
          </a:r>
          <a:r>
            <a:rPr kumimoji="1" lang="en-US" altLang="ja-JP" sz="1200">
              <a:latin typeface="ＭＳ ゴシック" pitchFamily="49" charset="-128"/>
              <a:ea typeface="ＭＳ ゴシック" pitchFamily="49" charset="-128"/>
            </a:rPr>
            <a:t>4,977</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年度末）から、</a:t>
          </a:r>
          <a:r>
            <a:rPr kumimoji="1" lang="en-US" altLang="ja-JP" sz="1200">
              <a:latin typeface="ＭＳ ゴシック" pitchFamily="49" charset="-128"/>
              <a:ea typeface="ＭＳ ゴシック" pitchFamily="49" charset="-128"/>
            </a:rPr>
            <a:t>2,248</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年度末）と大幅に減少しています。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公債費決算額は平成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年度に実施したおきよめの湯大規模改修事業に係る辺地債の元利償還等が始まったことで大幅に増加し、令和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現在に至るまで同水準で推移しております。なお、近年、大型建設事業が続くことから、それらの財源確保等に伴う起債の償還により、将来的には現在の水準よりもさらに上がることが予測されてお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今後も公債費の適正化により、より一層財政健全化を図ります。</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一般会計等に係る地方債の現在高は、ピーク時の</a:t>
          </a:r>
          <a:r>
            <a:rPr kumimoji="1" lang="en-US" altLang="ja-JP" sz="1400">
              <a:latin typeface="ＭＳ ゴシック" pitchFamily="49" charset="-128"/>
              <a:ea typeface="ＭＳ ゴシック" pitchFamily="49" charset="-128"/>
            </a:rPr>
            <a:t>4,977</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年度末）から令和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年度末時点の</a:t>
          </a:r>
          <a:r>
            <a:rPr kumimoji="1" lang="en-US" altLang="ja-JP" sz="1400">
              <a:latin typeface="ＭＳ ゴシック" pitchFamily="49" charset="-128"/>
              <a:ea typeface="ＭＳ ゴシック" pitchFamily="49" charset="-128"/>
            </a:rPr>
            <a:t>2,248</a:t>
          </a:r>
          <a:r>
            <a:rPr kumimoji="1" lang="ja-JP" altLang="en-US" sz="1400">
              <a:latin typeface="ＭＳ ゴシック" pitchFamily="49" charset="-128"/>
              <a:ea typeface="ＭＳ ゴシック" pitchFamily="49" charset="-128"/>
            </a:rPr>
            <a:t>百万円と大幅に減少しています。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また、充当可能基金についても前年度と同規模の水準を維持しております。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引き続き、公債費の抑制、繰上償還の実施、基金積立により一層財政健全化を図ります。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長野県天龍村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基金全体としては、昨年度と規模で推移しているが、繰上償還に伴う減債基金の取り崩しや、ふるさと寄附金繰入に伴うその他特定目的基金の取り崩しにより、約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内訳は、財政調整基金が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今後も基金の使途の明確化を図るため、財政調整基金を取り崩し、個々の特定目的基金への移行を進める予定です。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　高齢者福祉の増進を図るための事業に使用します。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　→　天龍村を応援していただく方からの寄付金を財源に各種事業を実施する場合に使用します。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　天龍村が所有する公共施設等の長寿命化、整備更新、除却、転用等を実施する場合に使用します。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　森林環境譲与税を積立て、森林整備及びその促進にかかる費用に充てます。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・有線テレビジョン放送施設維持管理基金　→　有線テレビジョン（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放送施設）の維持、補修及び管理に関する経費に使用します。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　寄付額の増加による積み立て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　→　寄附者の意向による積み立て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　公共施設等総合整備計画等に基づき、一般会計より積み立て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　森林環境譲与税の譲与分による積み立て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・有線テレビジョン放送施設維持管理基金　→　災害時に備えて一般会計より積み立て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今後も各基金の実情に応じて、積立を行っていく予定です。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2248</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景気の動向による法人関係税等の変動、公共施設の老朽化対策、人口減少による税収減を見越して年々積立を行っているため増加しています。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基金の使途の明確化を図るために、個々の特定目的基金に積み立てていくことを予定しています。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臨財債及び緊急防災・減債事業債の繰上償還のために取崩をした結果、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地方債の償還計画等を踏まえ、今後も同様に積立と取崩を行い、適切に運用する予定です。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2A8114-378C-49A2-8804-C02AF7399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88ACDE9-8096-489B-B20F-5D6797CFC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0EC7DC2-3965-4E26-93D3-C6E2855ECE2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EB50547-E0D1-47A8-8E1C-F9DAE492495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A806F44-00E6-4987-8461-B3415870E3A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8653EE0-B1A3-4935-8ED5-D2ED84EE267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11A6C6B-5AAC-44C9-B4C7-D853325FEA9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A93FC7E-A65D-440D-A3EA-E57EC4C5B7C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0E19649-AFDC-4237-BFDB-65D8F79AF7B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B653BBC-2175-41EE-B42B-869CB14F042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3AAC801-D1EC-4965-A4C7-34B16F99D48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ABC3678-D0AD-4351-A709-7859DBC9E67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0DF02B6-3334-423F-9984-3AC94C783C3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0438D6C-E23B-4DC3-A2FC-9A7937297B8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5FC8187-6B3A-4001-8AC9-0E09F6125F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E500040-AA4E-436C-80D5-4993A9BF47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886E3E5-12B8-44DA-BB10-C72067F68AC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9AEB079-5321-480A-8516-0911371E8C7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93CB3A3-D91C-439E-BA0A-336A3FEC52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2CE1DD5-F66C-49B0-8740-28D7D4350D0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A4BE21A-86E1-47AE-9FFD-13659F491DA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AADE018-F59A-47F1-9360-C286E40F657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
1,153
109.44
3,228,285
3,059,739
141,922
1,544,219
2,248,768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63C8408-917D-49EF-93DF-B7288A016BA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057C1B8-09AA-4FB4-BE0E-B463872BD7A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1DB4A6F-BFFA-4009-98AE-27981282CC1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998FE98-BD86-478F-8921-74F405A6920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F6C33B2-CB54-4953-B2B6-F426D37E139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EF8D6C5-4B88-48F9-BB9B-BFD06F2D0F1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5A6499B-B27E-400A-A7ED-CA9F51533A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7F0BB71-B88A-464F-92D0-1C831B7EF8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4C1A3E7-AE73-4D4B-A39B-ACC18E3247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B87BBB2-80BE-4216-B919-FD185B630AC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0E208E0-801A-4716-B0A7-4026B8A119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DB28F39-F477-411D-A8B3-B3E76EC5DA6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1018EA4-8992-4D61-9EA9-4753AF7D545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B9063A3-0CC0-4A66-8779-70DBF121D33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99630B9-6B71-48DB-92E0-CEF9E0C1084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00337F9-1435-4920-AA92-E1EEEBE257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4031991-0F2D-4516-A758-062EFEF6CD4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728BC2E-9CC6-4CBD-8DD8-4EF7CF57B53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0CC2F6C-3CDB-4DBE-AD87-9C38B6EBE9C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0A220CD-BBE2-46D5-8AE0-41CF80DAEEB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2D9450A-BCBC-46CD-848E-333563567ED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8C84A67-AC50-46F0-B3A5-724040A1553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8114EC5-8438-40DC-B1EB-2A433D4C6B0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7956DA1-5E54-4B82-98E3-2A6220D475B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F452DF8-11BC-4C81-9858-5A44CE4F49E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20EE277-03DC-4F99-B7B8-08B60468B35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DDB781D-BD07-47A2-A8CC-D1CC0BD633C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6D8E27C-8F78-4988-8449-550F0FBDB33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A90A04C-A7A4-4B7F-AAAD-1E69F94BAB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DB1411F-2096-4E28-B745-C23495797F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15CD80D-85C5-49EE-A73E-9A8AE8391D6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37B564C-730F-4ACB-B404-0527836F01A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3350F66-2E25-4556-9993-1A06975FE7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DC60D3B-FFA4-4AC2-8BD8-9295422460D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61C0301-8D70-476E-9BEF-FC3DBB94716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各種利用需要に対応するため、多種多様な公共施設やインフラ施設を整備してきましたが、これらの施設が耐用年数を迎えつつあることから、有形固定資産原価償却率が全国平均や県平均に比べやや高い水準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状況を踏まえ、平成２９年３月に「天龍村公共施設等総合管理計画」、令和３年３月に「天龍村公共施設個別施設計画」を策定し、長期的な視点を持って、公共施設の利活用の促進や、統廃合・長寿命化等の施策を計画的に取り組むこととしています。</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CC49F05-6AF3-4E23-B57C-6043EE16C1D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1229D08-B1F3-4A74-AB2A-0E087E5E02C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F98E2E2-7AC1-4B43-8F1D-C3F6A93B887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1497589-73A3-494D-A97D-6688DAABFE9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F91DC51-76F4-436D-8CB0-C8EF787F99E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E172497-C57D-4E29-A64F-1CBD3EEA5B6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2239C7E-99D3-42FE-AC72-53FF2296C59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E34B39BB-A7EB-4EA2-B741-FF3B07F932D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D51CD85D-397A-48B9-97C1-16C739FE779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F841287-E34C-4329-95CD-D4AAD1AE2DD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B760F56-4B95-4F53-B75D-CEA2891FCDA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5C11E47-A22C-4D5B-8BBE-4D786CD1E09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2F5003FF-C132-417E-A7D5-A1433A7098F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ED2E839-8B7B-4661-A5FF-CF6A70948E2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D8C2B01-ACB0-41F0-8B36-ECA77AFEBA8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332A2D7-B96F-45CE-90CC-C8267B1A014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CDCFE7D-B619-4F43-9A88-4A428090BED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CBA9686-4A48-448C-8242-D341D6EA13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4A233E64-30B7-4C16-A7E3-D7B3C3088377}"/>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342A921C-5C94-4291-9942-21009B498D6B}"/>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F9A7DD7F-8E7D-4910-A8FF-60942E2203CE}"/>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1C6AF8AB-980D-4319-993A-6BFA78D8332A}"/>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4192F27-1026-4F4C-9004-9E09647BF4E6}"/>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0FE16A98-86B6-4BAE-8EBE-897BFC5D59BF}"/>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DD984B97-7E12-4EE9-8554-E746F8389592}"/>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5C3DF7F1-62EF-4EA9-A122-E5AB0ECF62BF}"/>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3EDCAD5E-08C1-4F34-ADAC-2537EB604430}"/>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25FB5E48-2A29-4819-97A6-47014378DCC0}"/>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318EFD07-4395-4B9A-AA52-37243C819EB1}"/>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F3975B0-88FC-4B70-A596-F459ED2FB46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321D3A7-BF9D-49B6-852C-207DC37D4B7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25130E5-7CE8-4123-BED3-0B2F526E735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391556A-D13F-4743-AB2D-88B7B784098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908FE16-FE11-40F7-8C43-9D0B521F104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93" name="楕円 92">
          <a:extLst>
            <a:ext uri="{FF2B5EF4-FFF2-40B4-BE49-F238E27FC236}">
              <a16:creationId xmlns:a16="http://schemas.microsoft.com/office/drawing/2014/main" id="{41F5AE05-0AE6-45CD-A39C-0928FB0E6646}"/>
            </a:ext>
          </a:extLst>
        </xdr:cNvPr>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119125</xdr:rowOff>
    </xdr:from>
    <xdr:ext cx="405111" cy="259045"/>
    <xdr:sp macro="" textlink="">
      <xdr:nvSpPr>
        <xdr:cNvPr id="94" name="有形固定資産減価償却率該当値テキスト">
          <a:extLst>
            <a:ext uri="{FF2B5EF4-FFF2-40B4-BE49-F238E27FC236}">
              <a16:creationId xmlns:a16="http://schemas.microsoft.com/office/drawing/2014/main" id="{BD97ADB6-F0EC-4425-82A7-143EF79CD2E1}"/>
            </a:ext>
          </a:extLst>
        </xdr:cNvPr>
        <xdr:cNvSpPr txBox="1"/>
      </xdr:nvSpPr>
      <xdr:spPr>
        <a:xfrm>
          <a:off x="4813300" y="6034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95" name="楕円 94">
          <a:extLst>
            <a:ext uri="{FF2B5EF4-FFF2-40B4-BE49-F238E27FC236}">
              <a16:creationId xmlns:a16="http://schemas.microsoft.com/office/drawing/2014/main" id="{3FF06D63-5B25-4616-A74C-6555599E8B0E}"/>
            </a:ext>
          </a:extLst>
        </xdr:cNvPr>
        <xdr:cNvSpPr/>
      </xdr:nvSpPr>
      <xdr:spPr>
        <a:xfrm>
          <a:off x="4000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31</xdr:row>
      <xdr:rowOff>20048</xdr:rowOff>
    </xdr:to>
    <xdr:cxnSp macro="">
      <xdr:nvCxnSpPr>
        <xdr:cNvPr id="96" name="直線コネクタ 95">
          <a:extLst>
            <a:ext uri="{FF2B5EF4-FFF2-40B4-BE49-F238E27FC236}">
              <a16:creationId xmlns:a16="http://schemas.microsoft.com/office/drawing/2014/main" id="{EB02BCAA-5C72-4363-80A7-7E567A5DCF9C}"/>
            </a:ext>
          </a:extLst>
        </xdr:cNvPr>
        <xdr:cNvCxnSpPr/>
      </xdr:nvCxnSpPr>
      <xdr:spPr>
        <a:xfrm>
          <a:off x="4051300" y="6060258"/>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32748</xdr:rowOff>
    </xdr:from>
    <xdr:to>
      <xdr:col>15</xdr:col>
      <xdr:colOff>187325</xdr:colOff>
      <xdr:row>30</xdr:row>
      <xdr:rowOff>134348</xdr:rowOff>
    </xdr:to>
    <xdr:sp macro="" textlink="">
      <xdr:nvSpPr>
        <xdr:cNvPr id="97" name="楕円 96">
          <a:extLst>
            <a:ext uri="{FF2B5EF4-FFF2-40B4-BE49-F238E27FC236}">
              <a16:creationId xmlns:a16="http://schemas.microsoft.com/office/drawing/2014/main" id="{4701FD8C-3CFA-41F9-AB45-89FEBE200D57}"/>
            </a:ext>
          </a:extLst>
        </xdr:cNvPr>
        <xdr:cNvSpPr/>
      </xdr:nvSpPr>
      <xdr:spPr>
        <a:xfrm>
          <a:off x="3238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83548</xdr:rowOff>
    </xdr:from>
    <xdr:to>
      <xdr:col>19</xdr:col>
      <xdr:colOff>136525</xdr:colOff>
      <xdr:row>30</xdr:row>
      <xdr:rowOff>145233</xdr:rowOff>
    </xdr:to>
    <xdr:cxnSp macro="">
      <xdr:nvCxnSpPr>
        <xdr:cNvPr id="98" name="直線コネクタ 97">
          <a:extLst>
            <a:ext uri="{FF2B5EF4-FFF2-40B4-BE49-F238E27FC236}">
              <a16:creationId xmlns:a16="http://schemas.microsoft.com/office/drawing/2014/main" id="{9C312685-07C5-4E71-A75A-869FF883A5BC}"/>
            </a:ext>
          </a:extLst>
        </xdr:cNvPr>
        <xdr:cNvCxnSpPr/>
      </xdr:nvCxnSpPr>
      <xdr:spPr>
        <a:xfrm>
          <a:off x="3289300" y="5998573"/>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99" name="楕円 98">
          <a:extLst>
            <a:ext uri="{FF2B5EF4-FFF2-40B4-BE49-F238E27FC236}">
              <a16:creationId xmlns:a16="http://schemas.microsoft.com/office/drawing/2014/main" id="{D618C601-A4ED-4BDC-BB9C-E7D2B83ED65D}"/>
            </a:ext>
          </a:extLst>
        </xdr:cNvPr>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30</xdr:row>
      <xdr:rowOff>83548</xdr:rowOff>
    </xdr:to>
    <xdr:cxnSp macro="">
      <xdr:nvCxnSpPr>
        <xdr:cNvPr id="100" name="直線コネクタ 99">
          <a:extLst>
            <a:ext uri="{FF2B5EF4-FFF2-40B4-BE49-F238E27FC236}">
              <a16:creationId xmlns:a16="http://schemas.microsoft.com/office/drawing/2014/main" id="{6A5B00EE-913D-4D43-9C55-A720D13B2BC5}"/>
            </a:ext>
          </a:extLst>
        </xdr:cNvPr>
        <xdr:cNvCxnSpPr/>
      </xdr:nvCxnSpPr>
      <xdr:spPr>
        <a:xfrm>
          <a:off x="2527300" y="595230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102417</xdr:rowOff>
    </xdr:from>
    <xdr:to>
      <xdr:col>7</xdr:col>
      <xdr:colOff>187325</xdr:colOff>
      <xdr:row>30</xdr:row>
      <xdr:rowOff>32567</xdr:rowOff>
    </xdr:to>
    <xdr:sp macro="" textlink="">
      <xdr:nvSpPr>
        <xdr:cNvPr id="101" name="楕円 100">
          <a:extLst>
            <a:ext uri="{FF2B5EF4-FFF2-40B4-BE49-F238E27FC236}">
              <a16:creationId xmlns:a16="http://schemas.microsoft.com/office/drawing/2014/main" id="{7A420900-6D0A-46D1-8B6A-156DB4A0E300}"/>
            </a:ext>
          </a:extLst>
        </xdr:cNvPr>
        <xdr:cNvSpPr/>
      </xdr:nvSpPr>
      <xdr:spPr>
        <a:xfrm>
          <a:off x="1714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153217</xdr:rowOff>
    </xdr:from>
    <xdr:to>
      <xdr:col>11</xdr:col>
      <xdr:colOff>136525</xdr:colOff>
      <xdr:row>30</xdr:row>
      <xdr:rowOff>37283</xdr:rowOff>
    </xdr:to>
    <xdr:cxnSp macro="">
      <xdr:nvCxnSpPr>
        <xdr:cNvPr id="102" name="直線コネクタ 101">
          <a:extLst>
            <a:ext uri="{FF2B5EF4-FFF2-40B4-BE49-F238E27FC236}">
              <a16:creationId xmlns:a16="http://schemas.microsoft.com/office/drawing/2014/main" id="{6D1D9A8F-5EBC-4D61-AAA8-2DCA7547B298}"/>
            </a:ext>
          </a:extLst>
        </xdr:cNvPr>
        <xdr:cNvCxnSpPr/>
      </xdr:nvCxnSpPr>
      <xdr:spPr>
        <a:xfrm>
          <a:off x="1765300" y="589679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D1FEE7F6-C494-4D74-ACBA-A306C73971A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A8B79EDD-1896-45FE-800E-C1704511395A}"/>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56A090E7-8264-4661-AF18-80A54BBE0061}"/>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B64CD185-B158-404E-A7FB-09FBF1DA56B3}"/>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15710</xdr:rowOff>
    </xdr:from>
    <xdr:ext cx="405111" cy="259045"/>
    <xdr:sp macro="" textlink="">
      <xdr:nvSpPr>
        <xdr:cNvPr id="107" name="n_1mainValue有形固定資産減価償却率">
          <a:extLst>
            <a:ext uri="{FF2B5EF4-FFF2-40B4-BE49-F238E27FC236}">
              <a16:creationId xmlns:a16="http://schemas.microsoft.com/office/drawing/2014/main" id="{F69F5451-6FAF-4EFF-A8FB-B80974FBB30F}"/>
            </a:ext>
          </a:extLst>
        </xdr:cNvPr>
        <xdr:cNvSpPr txBox="1"/>
      </xdr:nvSpPr>
      <xdr:spPr>
        <a:xfrm>
          <a:off x="38360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125475</xdr:rowOff>
    </xdr:from>
    <xdr:ext cx="405111" cy="259045"/>
    <xdr:sp macro="" textlink="">
      <xdr:nvSpPr>
        <xdr:cNvPr id="108" name="n_2mainValue有形固定資産減価償却率">
          <a:extLst>
            <a:ext uri="{FF2B5EF4-FFF2-40B4-BE49-F238E27FC236}">
              <a16:creationId xmlns:a16="http://schemas.microsoft.com/office/drawing/2014/main" id="{1F112744-931B-4321-87A1-A26F49A8D91E}"/>
            </a:ext>
          </a:extLst>
        </xdr:cNvPr>
        <xdr:cNvSpPr txBox="1"/>
      </xdr:nvSpPr>
      <xdr:spPr>
        <a:xfrm>
          <a:off x="30867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79210</xdr:rowOff>
    </xdr:from>
    <xdr:ext cx="405111" cy="259045"/>
    <xdr:sp macro="" textlink="">
      <xdr:nvSpPr>
        <xdr:cNvPr id="109" name="n_3mainValue有形固定資産減価償却率">
          <a:extLst>
            <a:ext uri="{FF2B5EF4-FFF2-40B4-BE49-F238E27FC236}">
              <a16:creationId xmlns:a16="http://schemas.microsoft.com/office/drawing/2014/main" id="{F713F12C-D044-42E3-81BA-5D00EFBD0691}"/>
            </a:ext>
          </a:extLst>
        </xdr:cNvPr>
        <xdr:cNvSpPr txBox="1"/>
      </xdr:nvSpPr>
      <xdr:spPr>
        <a:xfrm>
          <a:off x="2324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23694</xdr:rowOff>
    </xdr:from>
    <xdr:ext cx="405111" cy="259045"/>
    <xdr:sp macro="" textlink="">
      <xdr:nvSpPr>
        <xdr:cNvPr id="110" name="n_4mainValue有形固定資産減価償却率">
          <a:extLst>
            <a:ext uri="{FF2B5EF4-FFF2-40B4-BE49-F238E27FC236}">
              <a16:creationId xmlns:a16="http://schemas.microsoft.com/office/drawing/2014/main" id="{38B55131-A683-48EA-BF64-7953515E8FF7}"/>
            </a:ext>
          </a:extLst>
        </xdr:cNvPr>
        <xdr:cNvSpPr txBox="1"/>
      </xdr:nvSpPr>
      <xdr:spPr>
        <a:xfrm>
          <a:off x="15627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CFE3137-8EE6-43DF-8357-1D2E2E08A47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1D0AF6E-F59E-425C-907A-1DB11BA2F4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AA5E391E-B866-485A-9A5C-D964ED68B77E}"/>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D295378-512F-4972-9E6F-1A37D4FB980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BF78944-FC93-4AF4-8714-804936ED694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DDEA2C0-CBB3-4F09-B8BF-02B501AD08B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080FC0E-BF2E-4259-8DFE-A0E99746B62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3B3092D-E702-428E-BEA9-7247542DB16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00C8EC2-B743-450D-87A9-E0E9D97225F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63DF4A4-3CCB-45EA-8EFE-597330F9F5A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63A6564-8CD4-4E77-85A0-0AF09E3112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B183418-8460-410B-AA1E-8881A3F1D1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6F69754-87C1-45B6-9424-72CC7C2953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当村の債務償還可能年数は、地方債の繰上償還等による将来負担の軽減や適正な基金の積立、有利な地方債の活用等により、全国平均や県平均、類似団体に比べ非常に低い数値となっております。</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BBC9DC7-A872-4264-9978-98DDBC2D66C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B95505F-4FA5-495E-BCAD-2BEEAA4A659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8F28ED0-0C1F-45EC-B0B3-950EF2174B2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97C66702-618B-4DF1-89EE-B92DBB1EC0E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A0E04BF1-BB0E-4F65-84CC-2705DADD3A4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5B082C6-58F7-468C-A816-5E4240A5A67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5456280-6B3A-40C8-93D3-1316F74678A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22265D70-0D89-4389-8675-512A93072A0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1B339B27-6FEF-46E7-957C-C4E9B750178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73B9526-71EF-4C44-8595-E3AC9D4A1AD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163E49D1-29CD-46DA-8DB7-B9ED71DC9A5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B8A4BAC-9CE2-47D5-9B83-729B9BB8E04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BDF89921-B703-468F-8634-080EFE41244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F3BA8C4-8524-400B-B1C6-EF0710EA98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F6C501ED-D7D7-4498-A426-D0FAC68D8DC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23216C03-1B24-4CDD-A297-482B0C80E0F3}"/>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87F3F0A6-B307-449B-A815-A3F933E59319}"/>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536E38D-2341-4AA9-A11A-FE966F8B7589}"/>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979259AE-DF36-4147-89B9-2EECD00C6AB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28AAF115-EA82-42E8-B1A0-961E90802D8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3DE4DCF3-9FC4-46B3-8D7B-01869224C6A4}"/>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F7D23A24-8222-4224-8A2A-4D12DB391176}"/>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6CEE06A5-1B42-4F87-B57A-6C5BC83D556B}"/>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A985BA76-E5D9-41DB-8833-B0A0D296B9C8}"/>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9B746A0C-A092-4A60-AADA-0B65BAC7141C}"/>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7B2B2C93-44BA-40F3-B74E-18C4FDDDF90F}"/>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05CBEAC-7E5B-49EC-ABCE-A8E82B44ADD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A1B470B-0E5B-4498-AD02-00ED034D847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4939A27-D51B-4A68-BE91-4EE1E2827A0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18051A6-33A3-4D02-88AE-B444BFF2AD8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0D3E5F8-2ADD-415C-BE92-ED55BCCE2B1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164147</xdr:rowOff>
    </xdr:from>
    <xdr:to>
      <xdr:col>76</xdr:col>
      <xdr:colOff>73025</xdr:colOff>
      <xdr:row>27</xdr:row>
      <xdr:rowOff>94297</xdr:rowOff>
    </xdr:to>
    <xdr:sp macro="" textlink="">
      <xdr:nvSpPr>
        <xdr:cNvPr id="155" name="楕円 154">
          <a:extLst>
            <a:ext uri="{FF2B5EF4-FFF2-40B4-BE49-F238E27FC236}">
              <a16:creationId xmlns:a16="http://schemas.microsoft.com/office/drawing/2014/main" id="{5AB52FB8-FD2C-404A-A57D-D7A93C966537}"/>
            </a:ext>
          </a:extLst>
        </xdr:cNvPr>
        <xdr:cNvSpPr/>
      </xdr:nvSpPr>
      <xdr:spPr>
        <a:xfrm>
          <a:off x="14744700" y="53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15574</xdr:rowOff>
    </xdr:from>
    <xdr:ext cx="405111" cy="259045"/>
    <xdr:sp macro="" textlink="">
      <xdr:nvSpPr>
        <xdr:cNvPr id="156" name="債務償還比率該当値テキスト">
          <a:extLst>
            <a:ext uri="{FF2B5EF4-FFF2-40B4-BE49-F238E27FC236}">
              <a16:creationId xmlns:a16="http://schemas.microsoft.com/office/drawing/2014/main" id="{F6B468A4-A74E-4F65-8313-7F4101EC7096}"/>
            </a:ext>
          </a:extLst>
        </xdr:cNvPr>
        <xdr:cNvSpPr txBox="1"/>
      </xdr:nvSpPr>
      <xdr:spPr>
        <a:xfrm>
          <a:off x="14846300" y="5244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56208</xdr:rowOff>
    </xdr:from>
    <xdr:to>
      <xdr:col>72</xdr:col>
      <xdr:colOff>123825</xdr:colOff>
      <xdr:row>27</xdr:row>
      <xdr:rowOff>157808</xdr:rowOff>
    </xdr:to>
    <xdr:sp macro="" textlink="">
      <xdr:nvSpPr>
        <xdr:cNvPr id="157" name="楕円 156">
          <a:extLst>
            <a:ext uri="{FF2B5EF4-FFF2-40B4-BE49-F238E27FC236}">
              <a16:creationId xmlns:a16="http://schemas.microsoft.com/office/drawing/2014/main" id="{71377074-F1FE-4AB6-87BF-2C3A95EFDB3B}"/>
            </a:ext>
          </a:extLst>
        </xdr:cNvPr>
        <xdr:cNvSpPr/>
      </xdr:nvSpPr>
      <xdr:spPr>
        <a:xfrm>
          <a:off x="14033500" y="54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43497</xdr:rowOff>
    </xdr:from>
    <xdr:to>
      <xdr:col>76</xdr:col>
      <xdr:colOff>22225</xdr:colOff>
      <xdr:row>27</xdr:row>
      <xdr:rowOff>107008</xdr:rowOff>
    </xdr:to>
    <xdr:cxnSp macro="">
      <xdr:nvCxnSpPr>
        <xdr:cNvPr id="158" name="直線コネクタ 157">
          <a:extLst>
            <a:ext uri="{FF2B5EF4-FFF2-40B4-BE49-F238E27FC236}">
              <a16:creationId xmlns:a16="http://schemas.microsoft.com/office/drawing/2014/main" id="{494512D0-1232-4ABB-9ACC-0D89A567B79F}"/>
            </a:ext>
          </a:extLst>
        </xdr:cNvPr>
        <xdr:cNvCxnSpPr/>
      </xdr:nvCxnSpPr>
      <xdr:spPr>
        <a:xfrm flipV="1">
          <a:off x="14084300" y="5444172"/>
          <a:ext cx="711200" cy="6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30671</xdr:rowOff>
    </xdr:from>
    <xdr:to>
      <xdr:col>68</xdr:col>
      <xdr:colOff>123825</xdr:colOff>
      <xdr:row>28</xdr:row>
      <xdr:rowOff>132271</xdr:rowOff>
    </xdr:to>
    <xdr:sp macro="" textlink="">
      <xdr:nvSpPr>
        <xdr:cNvPr id="159" name="楕円 158">
          <a:extLst>
            <a:ext uri="{FF2B5EF4-FFF2-40B4-BE49-F238E27FC236}">
              <a16:creationId xmlns:a16="http://schemas.microsoft.com/office/drawing/2014/main" id="{9A2DEA93-05B3-42A8-BF5F-04F4840224E2}"/>
            </a:ext>
          </a:extLst>
        </xdr:cNvPr>
        <xdr:cNvSpPr/>
      </xdr:nvSpPr>
      <xdr:spPr>
        <a:xfrm>
          <a:off x="13271500" y="56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107008</xdr:rowOff>
    </xdr:from>
    <xdr:to>
      <xdr:col>72</xdr:col>
      <xdr:colOff>73025</xdr:colOff>
      <xdr:row>28</xdr:row>
      <xdr:rowOff>81471</xdr:rowOff>
    </xdr:to>
    <xdr:cxnSp macro="">
      <xdr:nvCxnSpPr>
        <xdr:cNvPr id="160" name="直線コネクタ 159">
          <a:extLst>
            <a:ext uri="{FF2B5EF4-FFF2-40B4-BE49-F238E27FC236}">
              <a16:creationId xmlns:a16="http://schemas.microsoft.com/office/drawing/2014/main" id="{34CCCC90-0FE3-4064-8E67-88DFE30D57D6}"/>
            </a:ext>
          </a:extLst>
        </xdr:cNvPr>
        <xdr:cNvCxnSpPr/>
      </xdr:nvCxnSpPr>
      <xdr:spPr>
        <a:xfrm flipV="1">
          <a:off x="13322300" y="5507683"/>
          <a:ext cx="762000" cy="14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170624</xdr:rowOff>
    </xdr:from>
    <xdr:to>
      <xdr:col>64</xdr:col>
      <xdr:colOff>123825</xdr:colOff>
      <xdr:row>27</xdr:row>
      <xdr:rowOff>100774</xdr:rowOff>
    </xdr:to>
    <xdr:sp macro="" textlink="">
      <xdr:nvSpPr>
        <xdr:cNvPr id="161" name="楕円 160">
          <a:extLst>
            <a:ext uri="{FF2B5EF4-FFF2-40B4-BE49-F238E27FC236}">
              <a16:creationId xmlns:a16="http://schemas.microsoft.com/office/drawing/2014/main" id="{FFAB34C2-6762-43A0-8CBA-3203AB3D1926}"/>
            </a:ext>
          </a:extLst>
        </xdr:cNvPr>
        <xdr:cNvSpPr/>
      </xdr:nvSpPr>
      <xdr:spPr>
        <a:xfrm>
          <a:off x="12509500" y="53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49974</xdr:rowOff>
    </xdr:from>
    <xdr:to>
      <xdr:col>68</xdr:col>
      <xdr:colOff>73025</xdr:colOff>
      <xdr:row>28</xdr:row>
      <xdr:rowOff>81471</xdr:rowOff>
    </xdr:to>
    <xdr:cxnSp macro="">
      <xdr:nvCxnSpPr>
        <xdr:cNvPr id="162" name="直線コネクタ 161">
          <a:extLst>
            <a:ext uri="{FF2B5EF4-FFF2-40B4-BE49-F238E27FC236}">
              <a16:creationId xmlns:a16="http://schemas.microsoft.com/office/drawing/2014/main" id="{8CB54866-20C2-46D2-B840-ACC009566A2B}"/>
            </a:ext>
          </a:extLst>
        </xdr:cNvPr>
        <xdr:cNvCxnSpPr/>
      </xdr:nvCxnSpPr>
      <xdr:spPr>
        <a:xfrm>
          <a:off x="12560300" y="5450649"/>
          <a:ext cx="762000" cy="2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70781</xdr:rowOff>
    </xdr:from>
    <xdr:to>
      <xdr:col>60</xdr:col>
      <xdr:colOff>123825</xdr:colOff>
      <xdr:row>28</xdr:row>
      <xdr:rowOff>931</xdr:rowOff>
    </xdr:to>
    <xdr:sp macro="" textlink="">
      <xdr:nvSpPr>
        <xdr:cNvPr id="163" name="楕円 162">
          <a:extLst>
            <a:ext uri="{FF2B5EF4-FFF2-40B4-BE49-F238E27FC236}">
              <a16:creationId xmlns:a16="http://schemas.microsoft.com/office/drawing/2014/main" id="{96487930-6A56-480D-A54C-E438CB95977B}"/>
            </a:ext>
          </a:extLst>
        </xdr:cNvPr>
        <xdr:cNvSpPr/>
      </xdr:nvSpPr>
      <xdr:spPr>
        <a:xfrm>
          <a:off x="11747500" y="54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49974</xdr:rowOff>
    </xdr:from>
    <xdr:to>
      <xdr:col>64</xdr:col>
      <xdr:colOff>73025</xdr:colOff>
      <xdr:row>27</xdr:row>
      <xdr:rowOff>121581</xdr:rowOff>
    </xdr:to>
    <xdr:cxnSp macro="">
      <xdr:nvCxnSpPr>
        <xdr:cNvPr id="164" name="直線コネクタ 163">
          <a:extLst>
            <a:ext uri="{FF2B5EF4-FFF2-40B4-BE49-F238E27FC236}">
              <a16:creationId xmlns:a16="http://schemas.microsoft.com/office/drawing/2014/main" id="{D6B07425-1B3D-45EC-8713-668175497235}"/>
            </a:ext>
          </a:extLst>
        </xdr:cNvPr>
        <xdr:cNvCxnSpPr/>
      </xdr:nvCxnSpPr>
      <xdr:spPr>
        <a:xfrm flipV="1">
          <a:off x="11798300" y="5450649"/>
          <a:ext cx="762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5023</xdr:rowOff>
    </xdr:from>
    <xdr:ext cx="469744" cy="259045"/>
    <xdr:sp macro="" textlink="">
      <xdr:nvSpPr>
        <xdr:cNvPr id="165" name="n_1aveValue債務償還比率">
          <a:extLst>
            <a:ext uri="{FF2B5EF4-FFF2-40B4-BE49-F238E27FC236}">
              <a16:creationId xmlns:a16="http://schemas.microsoft.com/office/drawing/2014/main" id="{77D2C105-180B-4B17-B966-55B068DEBC7E}"/>
            </a:ext>
          </a:extLst>
        </xdr:cNvPr>
        <xdr:cNvSpPr txBox="1"/>
      </xdr:nvSpPr>
      <xdr:spPr>
        <a:xfrm>
          <a:off x="13836727" y="57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106856</xdr:rowOff>
    </xdr:from>
    <xdr:ext cx="469744" cy="259045"/>
    <xdr:sp macro="" textlink="">
      <xdr:nvSpPr>
        <xdr:cNvPr id="166" name="n_2aveValue債務償還比率">
          <a:extLst>
            <a:ext uri="{FF2B5EF4-FFF2-40B4-BE49-F238E27FC236}">
              <a16:creationId xmlns:a16="http://schemas.microsoft.com/office/drawing/2014/main" id="{37149235-3445-4F94-9DE9-2E44E7B6BEAA}"/>
            </a:ext>
          </a:extLst>
        </xdr:cNvPr>
        <xdr:cNvSpPr txBox="1"/>
      </xdr:nvSpPr>
      <xdr:spPr>
        <a:xfrm>
          <a:off x="130874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30931</xdr:rowOff>
    </xdr:from>
    <xdr:ext cx="469744" cy="259045"/>
    <xdr:sp macro="" textlink="">
      <xdr:nvSpPr>
        <xdr:cNvPr id="167" name="n_3aveValue債務償還比率">
          <a:extLst>
            <a:ext uri="{FF2B5EF4-FFF2-40B4-BE49-F238E27FC236}">
              <a16:creationId xmlns:a16="http://schemas.microsoft.com/office/drawing/2014/main" id="{588FAA53-88C4-4286-AC70-A4BC2BFA509E}"/>
            </a:ext>
          </a:extLst>
        </xdr:cNvPr>
        <xdr:cNvSpPr txBox="1"/>
      </xdr:nvSpPr>
      <xdr:spPr>
        <a:xfrm>
          <a:off x="12325427" y="577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66195</xdr:rowOff>
    </xdr:from>
    <xdr:ext cx="469744" cy="259045"/>
    <xdr:sp macro="" textlink="">
      <xdr:nvSpPr>
        <xdr:cNvPr id="168" name="n_4aveValue債務償還比率">
          <a:extLst>
            <a:ext uri="{FF2B5EF4-FFF2-40B4-BE49-F238E27FC236}">
              <a16:creationId xmlns:a16="http://schemas.microsoft.com/office/drawing/2014/main" id="{8403719A-780B-4C14-A9E8-34EFFF4A354A}"/>
            </a:ext>
          </a:extLst>
        </xdr:cNvPr>
        <xdr:cNvSpPr txBox="1"/>
      </xdr:nvSpPr>
      <xdr:spPr>
        <a:xfrm>
          <a:off x="11563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2885</xdr:rowOff>
    </xdr:from>
    <xdr:ext cx="469744" cy="259045"/>
    <xdr:sp macro="" textlink="">
      <xdr:nvSpPr>
        <xdr:cNvPr id="169" name="n_1mainValue債務償還比率">
          <a:extLst>
            <a:ext uri="{FF2B5EF4-FFF2-40B4-BE49-F238E27FC236}">
              <a16:creationId xmlns:a16="http://schemas.microsoft.com/office/drawing/2014/main" id="{58DBF9C8-B9F0-4FA2-ACD9-194D47CCCE30}"/>
            </a:ext>
          </a:extLst>
        </xdr:cNvPr>
        <xdr:cNvSpPr txBox="1"/>
      </xdr:nvSpPr>
      <xdr:spPr>
        <a:xfrm>
          <a:off x="13836727" y="52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148798</xdr:rowOff>
    </xdr:from>
    <xdr:ext cx="469744" cy="259045"/>
    <xdr:sp macro="" textlink="">
      <xdr:nvSpPr>
        <xdr:cNvPr id="170" name="n_2mainValue債務償還比率">
          <a:extLst>
            <a:ext uri="{FF2B5EF4-FFF2-40B4-BE49-F238E27FC236}">
              <a16:creationId xmlns:a16="http://schemas.microsoft.com/office/drawing/2014/main" id="{C584F05C-056B-4490-86A4-8DB01A231145}"/>
            </a:ext>
          </a:extLst>
        </xdr:cNvPr>
        <xdr:cNvSpPr txBox="1"/>
      </xdr:nvSpPr>
      <xdr:spPr>
        <a:xfrm>
          <a:off x="13087427" y="53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117301</xdr:rowOff>
    </xdr:from>
    <xdr:ext cx="405111" cy="259045"/>
    <xdr:sp macro="" textlink="">
      <xdr:nvSpPr>
        <xdr:cNvPr id="171" name="n_3mainValue債務償還比率">
          <a:extLst>
            <a:ext uri="{FF2B5EF4-FFF2-40B4-BE49-F238E27FC236}">
              <a16:creationId xmlns:a16="http://schemas.microsoft.com/office/drawing/2014/main" id="{4AE1ED78-9609-4B49-8759-B054D84F0B29}"/>
            </a:ext>
          </a:extLst>
        </xdr:cNvPr>
        <xdr:cNvSpPr txBox="1"/>
      </xdr:nvSpPr>
      <xdr:spPr>
        <a:xfrm>
          <a:off x="12357744" y="5175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17458</xdr:rowOff>
    </xdr:from>
    <xdr:ext cx="469744" cy="259045"/>
    <xdr:sp macro="" textlink="">
      <xdr:nvSpPr>
        <xdr:cNvPr id="172" name="n_4mainValue債務償還比率">
          <a:extLst>
            <a:ext uri="{FF2B5EF4-FFF2-40B4-BE49-F238E27FC236}">
              <a16:creationId xmlns:a16="http://schemas.microsoft.com/office/drawing/2014/main" id="{6FBF5ECE-82F8-49E9-B863-FBCCB15F3617}"/>
            </a:ext>
          </a:extLst>
        </xdr:cNvPr>
        <xdr:cNvSpPr txBox="1"/>
      </xdr:nvSpPr>
      <xdr:spPr>
        <a:xfrm>
          <a:off x="11563427" y="524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C40A912-8370-43BD-AE77-25F51829C2C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40012F0-9584-4712-9606-779B50309A7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DEB0C660-A9A2-45DD-A99D-30D50A068AA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F918A0AB-A7ED-4C0B-A78B-1409DB4579B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915DE46-E142-4F71-8D0D-DD75FB92DD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6002C54-F162-4557-9C88-9B53112BBFD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2EE715-BC00-499D-9DD6-4391E8BD1E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265421-2453-48F6-A6F8-6C8BB9538D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4D37D0-DDA4-4953-91FD-643C580600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6E615E-432B-45F4-977E-3DF7DE3199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D20CD3-407B-4AD6-BC6A-50DA88928D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671409-8D81-440B-9AD6-7CB19FDE09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F82629-1C13-436C-AEDA-CE3ACB3AD4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300CCC-6005-4DC9-98DC-8591F14917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7A6DC6-DA50-4C62-83FB-1953D30C3B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DD6335-372F-44D9-A3DB-FB227A5148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
1,153
109.44
3,228,285
3,059,739
141,922
1,544,219
2,248,768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8B58E8-335C-45DA-8265-4D9ADAC5F1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52BBBE-5E6B-41C6-AD93-4287D4F919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615119-681A-4BFA-BCAE-93E3DF72B4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67EF30-4868-428A-9B83-2C606C395F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5D957E-B333-4798-BCEA-071E060025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AFEDD88-BF7E-495A-80B2-9BBC28D699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A9CE34-41BB-4686-B25C-443DC14264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6B0F9B-5E7E-4062-8154-22E3650A0B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4B8B19-CF64-4600-808B-A843E0FA97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281FBF-E49F-4968-BAB6-951619622E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783F12-632C-4B34-A4EB-5CC558D933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128FED-B51D-4647-BE2D-3F4F1D58A0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F9CD36-EDD2-4CA4-88A9-FFEEA70092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2105F7-42D7-4FCF-90CA-EF06703C52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046CB1-BBDB-444E-848F-9B92D0A14C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6AC6C5-D402-4BF1-9E01-9E39FEBBE9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6A3E1D-18A0-4FBA-BBA8-AD3443001F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7A8026-8647-4661-AF3B-B039F1E37E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4A393E-5C6B-4D6D-A379-589BDE3883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92BED20-A458-490A-86EB-18D692BFD7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2163E1-F6C9-491E-9A44-ADE73D6B44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4438EF-B541-4D06-8A70-21CD761749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8BD976-E81F-4541-AE29-C31321D41E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520A10C-26BF-4DD1-B8CA-DA73CE7E4A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A4872B-C7DB-4ECC-911D-32B37C30830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F1F4F5-26F6-4FD4-BEA9-935D988CDA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36E1CA-E606-44BB-A62B-E6B21FA938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7E4D1B-95AC-4B03-AE40-083B99B7CD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F61B3E-D57F-46A0-810E-E100377F36E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EC9435-867C-4081-BF32-F8F9DC8AFD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EEDF3F-1A1B-48EB-9F59-28B9DA28C0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F0C192-00F1-44CB-B23B-3E051A38F3B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32DA39D-2037-425C-A3FA-33D08895E4E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D3F9228-6527-48CD-B1B3-7A6047C477E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5842667-F0C9-4C00-BCF5-7F8D3D956B1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81E289D-E4C2-49A1-81EF-411DC066ECD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01072E-9763-4487-9419-04011EABDC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D500C9E-FA21-4A8E-873C-C091699A42F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7E8C991-75A6-46C6-B565-FC85536BD0F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3311396-3FD4-4E03-8BFC-3E77ACA8DA4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E3097B4-1DB8-4EC8-9FC8-E336C3BA699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742A392-7120-4CA9-B976-F66C67C31A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971D81B-4287-4F9E-A03E-B32F2AB94D0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CDF3246-F655-4DB1-BDA5-DFB46CA0DCB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AF63C94-B020-4ABE-AE70-5C6ECB7912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E31F529-9D4C-4249-A74C-2945EDACA9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97E7E35-BCEF-40A8-9506-2EAD07B23E87}"/>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C98838-DAD5-49ED-9EC6-9652477E9CC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99C8826-CDA2-4C21-9FE5-EF20901793BC}"/>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79F332FA-C441-4BFF-AF5D-528A6D89FB4C}"/>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C1C2E415-AFA6-4E62-8C64-579BBCA16826}"/>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78021D34-C92B-4030-B270-E7830FEFF046}"/>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4B79BE0F-72E9-435D-AD13-A24D7DE0E6E9}"/>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CB002B27-54DF-4CAF-BF3F-FE675E2D60EA}"/>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F73EC520-255F-424B-9DB0-991A7FD021E1}"/>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EA10368C-AADE-4DCD-8F08-DCF85024A7CF}"/>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1F307522-709B-4D8E-99C5-41DC97ECFC51}"/>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E9D6FA-F81C-4468-9B74-70FA53CFDC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E64B67-7284-4079-B7AB-EF890793C4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6D5DF8B-E036-454D-B534-F808962EEBB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11C328F-917D-4C44-8259-A54DBDB754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31DBF80-69D9-4314-AEDD-87A7BEE7EF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129903</xdr:rowOff>
    </xdr:from>
    <xdr:to>
      <xdr:col>24</xdr:col>
      <xdr:colOff>114300</xdr:colOff>
      <xdr:row>39</xdr:row>
      <xdr:rowOff>60053</xdr:rowOff>
    </xdr:to>
    <xdr:sp macro="" textlink="">
      <xdr:nvSpPr>
        <xdr:cNvPr id="74" name="楕円 73">
          <a:extLst>
            <a:ext uri="{FF2B5EF4-FFF2-40B4-BE49-F238E27FC236}">
              <a16:creationId xmlns:a16="http://schemas.microsoft.com/office/drawing/2014/main" id="{217C7458-16DE-452B-8567-26B3C4E9839C}"/>
            </a:ext>
          </a:extLst>
        </xdr:cNvPr>
        <xdr:cNvSpPr/>
      </xdr:nvSpPr>
      <xdr:spPr>
        <a:xfrm>
          <a:off x="4584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152780</xdr:rowOff>
    </xdr:from>
    <xdr:ext cx="405111" cy="259045"/>
    <xdr:sp macro="" textlink="">
      <xdr:nvSpPr>
        <xdr:cNvPr id="75" name="【道路】&#10;有形固定資産減価償却率該当値テキスト">
          <a:extLst>
            <a:ext uri="{FF2B5EF4-FFF2-40B4-BE49-F238E27FC236}">
              <a16:creationId xmlns:a16="http://schemas.microsoft.com/office/drawing/2014/main" id="{2FD2FEC4-0078-43C6-8105-F88B1CA4230F}"/>
            </a:ext>
          </a:extLst>
        </xdr:cNvPr>
        <xdr:cNvSpPr txBox="1"/>
      </xdr:nvSpPr>
      <xdr:spPr>
        <a:xfrm>
          <a:off x="4673600" y="649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6" name="楕円 75">
          <a:extLst>
            <a:ext uri="{FF2B5EF4-FFF2-40B4-BE49-F238E27FC236}">
              <a16:creationId xmlns:a16="http://schemas.microsoft.com/office/drawing/2014/main" id="{1AEF8625-2FD9-49DE-A856-C86826D47596}"/>
            </a:ext>
          </a:extLst>
        </xdr:cNvPr>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151312</xdr:rowOff>
    </xdr:from>
    <xdr:to>
      <xdr:col>24</xdr:col>
      <xdr:colOff>63500</xdr:colOff>
      <xdr:row>39</xdr:row>
      <xdr:rowOff>9253</xdr:rowOff>
    </xdr:to>
    <xdr:cxnSp macro="">
      <xdr:nvCxnSpPr>
        <xdr:cNvPr id="77" name="直線コネクタ 76">
          <a:extLst>
            <a:ext uri="{FF2B5EF4-FFF2-40B4-BE49-F238E27FC236}">
              <a16:creationId xmlns:a16="http://schemas.microsoft.com/office/drawing/2014/main" id="{EBEB75B7-484C-473B-8DF2-23CEDB2AB347}"/>
            </a:ext>
          </a:extLst>
        </xdr:cNvPr>
        <xdr:cNvCxnSpPr/>
      </xdr:nvCxnSpPr>
      <xdr:spPr>
        <a:xfrm>
          <a:off x="3797300" y="66664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xdr:rowOff>
    </xdr:from>
    <xdr:to>
      <xdr:col>15</xdr:col>
      <xdr:colOff>101600</xdr:colOff>
      <xdr:row>38</xdr:row>
      <xdr:rowOff>102507</xdr:rowOff>
    </xdr:to>
    <xdr:sp macro="" textlink="">
      <xdr:nvSpPr>
        <xdr:cNvPr id="78" name="楕円 77">
          <a:extLst>
            <a:ext uri="{FF2B5EF4-FFF2-40B4-BE49-F238E27FC236}">
              <a16:creationId xmlns:a16="http://schemas.microsoft.com/office/drawing/2014/main" id="{278ACF6E-BA4E-474C-8F42-EB2CB046D523}"/>
            </a:ext>
          </a:extLst>
        </xdr:cNvPr>
        <xdr:cNvSpPr/>
      </xdr:nvSpPr>
      <xdr:spPr>
        <a:xfrm>
          <a:off x="2857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51707</xdr:rowOff>
    </xdr:from>
    <xdr:to>
      <xdr:col>19</xdr:col>
      <xdr:colOff>177800</xdr:colOff>
      <xdr:row>38</xdr:row>
      <xdr:rowOff>151312</xdr:rowOff>
    </xdr:to>
    <xdr:cxnSp macro="">
      <xdr:nvCxnSpPr>
        <xdr:cNvPr id="79" name="直線コネクタ 78">
          <a:extLst>
            <a:ext uri="{FF2B5EF4-FFF2-40B4-BE49-F238E27FC236}">
              <a16:creationId xmlns:a16="http://schemas.microsoft.com/office/drawing/2014/main" id="{C1BC745C-F0C4-43BF-A949-42D586660C85}"/>
            </a:ext>
          </a:extLst>
        </xdr:cNvPr>
        <xdr:cNvCxnSpPr/>
      </xdr:nvCxnSpPr>
      <xdr:spPr>
        <a:xfrm>
          <a:off x="2908300" y="6566807"/>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80" name="楕円 79">
          <a:extLst>
            <a:ext uri="{FF2B5EF4-FFF2-40B4-BE49-F238E27FC236}">
              <a16:creationId xmlns:a16="http://schemas.microsoft.com/office/drawing/2014/main" id="{785AB7B5-2CA9-4D36-AAE8-F0856853C7DB}"/>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51707</xdr:rowOff>
    </xdr:from>
    <xdr:to>
      <xdr:col>15</xdr:col>
      <xdr:colOff>50800</xdr:colOff>
      <xdr:row>38</xdr:row>
      <xdr:rowOff>121920</xdr:rowOff>
    </xdr:to>
    <xdr:cxnSp macro="">
      <xdr:nvCxnSpPr>
        <xdr:cNvPr id="81" name="直線コネクタ 80">
          <a:extLst>
            <a:ext uri="{FF2B5EF4-FFF2-40B4-BE49-F238E27FC236}">
              <a16:creationId xmlns:a16="http://schemas.microsoft.com/office/drawing/2014/main" id="{C88AB41E-196D-4E78-8B7A-61C9972F1808}"/>
            </a:ext>
          </a:extLst>
        </xdr:cNvPr>
        <xdr:cNvCxnSpPr/>
      </xdr:nvCxnSpPr>
      <xdr:spPr>
        <a:xfrm flipV="1">
          <a:off x="2019300" y="656680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17235</xdr:rowOff>
    </xdr:from>
    <xdr:to>
      <xdr:col>6</xdr:col>
      <xdr:colOff>38100</xdr:colOff>
      <xdr:row>38</xdr:row>
      <xdr:rowOff>118835</xdr:rowOff>
    </xdr:to>
    <xdr:sp macro="" textlink="">
      <xdr:nvSpPr>
        <xdr:cNvPr id="82" name="楕円 81">
          <a:extLst>
            <a:ext uri="{FF2B5EF4-FFF2-40B4-BE49-F238E27FC236}">
              <a16:creationId xmlns:a16="http://schemas.microsoft.com/office/drawing/2014/main" id="{1DA2A82A-6397-4E97-9873-9532FB55C7B4}"/>
            </a:ext>
          </a:extLst>
        </xdr:cNvPr>
        <xdr:cNvSpPr/>
      </xdr:nvSpPr>
      <xdr:spPr>
        <a:xfrm>
          <a:off x="1079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68035</xdr:rowOff>
    </xdr:from>
    <xdr:to>
      <xdr:col>10</xdr:col>
      <xdr:colOff>114300</xdr:colOff>
      <xdr:row>38</xdr:row>
      <xdr:rowOff>121920</xdr:rowOff>
    </xdr:to>
    <xdr:cxnSp macro="">
      <xdr:nvCxnSpPr>
        <xdr:cNvPr id="83" name="直線コネクタ 82">
          <a:extLst>
            <a:ext uri="{FF2B5EF4-FFF2-40B4-BE49-F238E27FC236}">
              <a16:creationId xmlns:a16="http://schemas.microsoft.com/office/drawing/2014/main" id="{4A576B5F-5ADF-4E53-B9AE-20B2C1068D92}"/>
            </a:ext>
          </a:extLst>
        </xdr:cNvPr>
        <xdr:cNvCxnSpPr/>
      </xdr:nvCxnSpPr>
      <xdr:spPr>
        <a:xfrm>
          <a:off x="1130300" y="658313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a:extLst>
            <a:ext uri="{FF2B5EF4-FFF2-40B4-BE49-F238E27FC236}">
              <a16:creationId xmlns:a16="http://schemas.microsoft.com/office/drawing/2014/main" id="{F09C85F9-CDE7-406A-A1B9-160A078F4312}"/>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a:extLst>
            <a:ext uri="{FF2B5EF4-FFF2-40B4-BE49-F238E27FC236}">
              <a16:creationId xmlns:a16="http://schemas.microsoft.com/office/drawing/2014/main" id="{B4305641-D7FA-433F-822E-DB824D46724A}"/>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a:extLst>
            <a:ext uri="{FF2B5EF4-FFF2-40B4-BE49-F238E27FC236}">
              <a16:creationId xmlns:a16="http://schemas.microsoft.com/office/drawing/2014/main" id="{73310157-6D4C-43D6-B87E-98ECAEE12287}"/>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a:extLst>
            <a:ext uri="{FF2B5EF4-FFF2-40B4-BE49-F238E27FC236}">
              <a16:creationId xmlns:a16="http://schemas.microsoft.com/office/drawing/2014/main" id="{25791658-A4B9-4C1D-B8CD-C526872FF8BB}"/>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47188</xdr:rowOff>
    </xdr:from>
    <xdr:ext cx="405111" cy="259045"/>
    <xdr:sp macro="" textlink="">
      <xdr:nvSpPr>
        <xdr:cNvPr id="88" name="n_1mainValue【道路】&#10;有形固定資産減価償却率">
          <a:extLst>
            <a:ext uri="{FF2B5EF4-FFF2-40B4-BE49-F238E27FC236}">
              <a16:creationId xmlns:a16="http://schemas.microsoft.com/office/drawing/2014/main" id="{8F17E608-E981-4BC9-8225-838E3FC758C3}"/>
            </a:ext>
          </a:extLst>
        </xdr:cNvPr>
        <xdr:cNvSpPr txBox="1"/>
      </xdr:nvSpPr>
      <xdr:spPr>
        <a:xfrm>
          <a:off x="35820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119034</xdr:rowOff>
    </xdr:from>
    <xdr:ext cx="405111" cy="259045"/>
    <xdr:sp macro="" textlink="">
      <xdr:nvSpPr>
        <xdr:cNvPr id="89" name="n_2mainValue【道路】&#10;有形固定資産減価償却率">
          <a:extLst>
            <a:ext uri="{FF2B5EF4-FFF2-40B4-BE49-F238E27FC236}">
              <a16:creationId xmlns:a16="http://schemas.microsoft.com/office/drawing/2014/main" id="{16A1A6E4-C836-4897-86CC-10219B7D1E04}"/>
            </a:ext>
          </a:extLst>
        </xdr:cNvPr>
        <xdr:cNvSpPr txBox="1"/>
      </xdr:nvSpPr>
      <xdr:spPr>
        <a:xfrm>
          <a:off x="2705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90" name="n_3mainValue【道路】&#10;有形固定資産減価償却率">
          <a:extLst>
            <a:ext uri="{FF2B5EF4-FFF2-40B4-BE49-F238E27FC236}">
              <a16:creationId xmlns:a16="http://schemas.microsoft.com/office/drawing/2014/main" id="{30A66C39-7F35-4563-A9B2-6FFBD6A3C995}"/>
            </a:ext>
          </a:extLst>
        </xdr:cNvPr>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135363</xdr:rowOff>
    </xdr:from>
    <xdr:ext cx="405111" cy="259045"/>
    <xdr:sp macro="" textlink="">
      <xdr:nvSpPr>
        <xdr:cNvPr id="91" name="n_4mainValue【道路】&#10;有形固定資産減価償却率">
          <a:extLst>
            <a:ext uri="{FF2B5EF4-FFF2-40B4-BE49-F238E27FC236}">
              <a16:creationId xmlns:a16="http://schemas.microsoft.com/office/drawing/2014/main" id="{45039AFA-F6D8-49C6-A51E-4889AED3EB1C}"/>
            </a:ext>
          </a:extLst>
        </xdr:cNvPr>
        <xdr:cNvSpPr txBox="1"/>
      </xdr:nvSpPr>
      <xdr:spPr>
        <a:xfrm>
          <a:off x="927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3776491-0491-4E43-958C-9099219123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8A292FA-EDE9-4407-8FFA-37F1D345A52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52AEAEA-0CA2-4D33-B89A-C0110628CE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BF5CF35-083E-4EDA-984F-BCB0C5D8CD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54B3B4C-BA47-4DC8-9539-D8AE8FA64A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BB9CC6A-A221-460A-9445-E91505DF94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0C548BD-F3A4-4B7A-A6C3-88458D1C0E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6F00CFC-ECAA-4B67-A19B-699160DA59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3EF6E4B-41C3-44FE-A7D2-790D841F2D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5CE7A0E-B321-418B-A696-F8A04D6972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F25F88E7-9837-441E-BE5E-3831141B3CD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4C167F8-8AF8-47FB-B410-901CB5A4FCB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EDC243A-60A1-43FF-BC7F-1A1D2F10F5A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FA9783FE-4FFF-4256-8FA5-F24FF8DE0AE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FE81DEE-C10F-4647-834B-C94D5CB0B9A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51811914-C019-4DAA-A648-D3E80A41963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71B9666-05E1-48C2-9377-86610BB8423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7D4C5478-148A-4817-8207-49EFA0C630A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4F1B345-3133-417F-AD50-B91197B98C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CAD4C6D4-E69A-4837-92E2-2B6FF9B7A77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FA3E30E-B291-4087-AC8D-67C44CDA3B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5C7590D9-F4A8-4889-ACCF-7081A0F3F726}"/>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E0529360-64C5-4F82-8F10-8E472FCFFC06}"/>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52259E7A-C09D-4CB2-8C58-8A3501BB2222}"/>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191A87D0-0ACB-47D8-A3D9-7E11F9B1CDEF}"/>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E60BE7C7-C2D7-49F5-82EA-F44E39E396AA}"/>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289BD500-A99C-479E-BEC0-0AA5D264C075}"/>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13284747-8A34-47C7-956F-CA2675F08B4D}"/>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E5D099D2-A6A9-414F-8547-10B00A1D975D}"/>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39BA8719-9DE2-4BFD-B640-BE9CB2C9E609}"/>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14FBBF4D-FD01-4C09-89FB-43AD82152DB2}"/>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F2DDAEFF-444B-4B14-BB73-715E3A5F5D0A}"/>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AD5A349-1456-4536-89F6-481A80FD3A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B8D1F8F-E16E-4B89-86A5-B4F8B37EB19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67825CD-5F07-4739-9275-2EBB925ECB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5837538-84CA-433F-A797-5D532333DE2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1B58C06-2BDC-479A-BA5F-AE0E8ECA260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6984</xdr:rowOff>
    </xdr:from>
    <xdr:to>
      <xdr:col>55</xdr:col>
      <xdr:colOff>50800</xdr:colOff>
      <xdr:row>39</xdr:row>
      <xdr:rowOff>108584</xdr:rowOff>
    </xdr:to>
    <xdr:sp macro="" textlink="">
      <xdr:nvSpPr>
        <xdr:cNvPr id="129" name="楕円 128">
          <a:extLst>
            <a:ext uri="{FF2B5EF4-FFF2-40B4-BE49-F238E27FC236}">
              <a16:creationId xmlns:a16="http://schemas.microsoft.com/office/drawing/2014/main" id="{044971B7-F361-445B-92E5-41CFC25EAEF7}"/>
            </a:ext>
          </a:extLst>
        </xdr:cNvPr>
        <xdr:cNvSpPr/>
      </xdr:nvSpPr>
      <xdr:spPr>
        <a:xfrm>
          <a:off x="10426700" y="66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29861</xdr:rowOff>
    </xdr:from>
    <xdr:ext cx="599010" cy="259045"/>
    <xdr:sp macro="" textlink="">
      <xdr:nvSpPr>
        <xdr:cNvPr id="130" name="【道路】&#10;一人当たり延長該当値テキスト">
          <a:extLst>
            <a:ext uri="{FF2B5EF4-FFF2-40B4-BE49-F238E27FC236}">
              <a16:creationId xmlns:a16="http://schemas.microsoft.com/office/drawing/2014/main" id="{01E51B4F-EA58-4DA0-A77B-26811BC7CA2B}"/>
            </a:ext>
          </a:extLst>
        </xdr:cNvPr>
        <xdr:cNvSpPr txBox="1"/>
      </xdr:nvSpPr>
      <xdr:spPr>
        <a:xfrm>
          <a:off x="10515600" y="654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19845</xdr:rowOff>
    </xdr:from>
    <xdr:to>
      <xdr:col>50</xdr:col>
      <xdr:colOff>165100</xdr:colOff>
      <xdr:row>39</xdr:row>
      <xdr:rowOff>121445</xdr:rowOff>
    </xdr:to>
    <xdr:sp macro="" textlink="">
      <xdr:nvSpPr>
        <xdr:cNvPr id="131" name="楕円 130">
          <a:extLst>
            <a:ext uri="{FF2B5EF4-FFF2-40B4-BE49-F238E27FC236}">
              <a16:creationId xmlns:a16="http://schemas.microsoft.com/office/drawing/2014/main" id="{9B8BF331-5324-48C6-B470-CB390BFCA519}"/>
            </a:ext>
          </a:extLst>
        </xdr:cNvPr>
        <xdr:cNvSpPr/>
      </xdr:nvSpPr>
      <xdr:spPr>
        <a:xfrm>
          <a:off x="9588500" y="67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57784</xdr:rowOff>
    </xdr:from>
    <xdr:to>
      <xdr:col>55</xdr:col>
      <xdr:colOff>0</xdr:colOff>
      <xdr:row>39</xdr:row>
      <xdr:rowOff>70645</xdr:rowOff>
    </xdr:to>
    <xdr:cxnSp macro="">
      <xdr:nvCxnSpPr>
        <xdr:cNvPr id="132" name="直線コネクタ 131">
          <a:extLst>
            <a:ext uri="{FF2B5EF4-FFF2-40B4-BE49-F238E27FC236}">
              <a16:creationId xmlns:a16="http://schemas.microsoft.com/office/drawing/2014/main" id="{7E08972A-8BB1-4885-A0EE-B3F31FEC46B7}"/>
            </a:ext>
          </a:extLst>
        </xdr:cNvPr>
        <xdr:cNvCxnSpPr/>
      </xdr:nvCxnSpPr>
      <xdr:spPr>
        <a:xfrm flipV="1">
          <a:off x="9639300" y="6744334"/>
          <a:ext cx="8382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33536</xdr:rowOff>
    </xdr:from>
    <xdr:to>
      <xdr:col>46</xdr:col>
      <xdr:colOff>38100</xdr:colOff>
      <xdr:row>39</xdr:row>
      <xdr:rowOff>135136</xdr:rowOff>
    </xdr:to>
    <xdr:sp macro="" textlink="">
      <xdr:nvSpPr>
        <xdr:cNvPr id="133" name="楕円 132">
          <a:extLst>
            <a:ext uri="{FF2B5EF4-FFF2-40B4-BE49-F238E27FC236}">
              <a16:creationId xmlns:a16="http://schemas.microsoft.com/office/drawing/2014/main" id="{BC561BD3-8EA5-462F-9F1A-9F337530808E}"/>
            </a:ext>
          </a:extLst>
        </xdr:cNvPr>
        <xdr:cNvSpPr/>
      </xdr:nvSpPr>
      <xdr:spPr>
        <a:xfrm>
          <a:off x="8699500" y="67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70645</xdr:rowOff>
    </xdr:from>
    <xdr:to>
      <xdr:col>50</xdr:col>
      <xdr:colOff>114300</xdr:colOff>
      <xdr:row>39</xdr:row>
      <xdr:rowOff>84336</xdr:rowOff>
    </xdr:to>
    <xdr:cxnSp macro="">
      <xdr:nvCxnSpPr>
        <xdr:cNvPr id="134" name="直線コネクタ 133">
          <a:extLst>
            <a:ext uri="{FF2B5EF4-FFF2-40B4-BE49-F238E27FC236}">
              <a16:creationId xmlns:a16="http://schemas.microsoft.com/office/drawing/2014/main" id="{419F67A5-B466-44E0-BAE9-6E247BF64306}"/>
            </a:ext>
          </a:extLst>
        </xdr:cNvPr>
        <xdr:cNvCxnSpPr/>
      </xdr:nvCxnSpPr>
      <xdr:spPr>
        <a:xfrm flipV="1">
          <a:off x="8750300" y="6757195"/>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47108</xdr:rowOff>
    </xdr:from>
    <xdr:to>
      <xdr:col>41</xdr:col>
      <xdr:colOff>101600</xdr:colOff>
      <xdr:row>39</xdr:row>
      <xdr:rowOff>148708</xdr:rowOff>
    </xdr:to>
    <xdr:sp macro="" textlink="">
      <xdr:nvSpPr>
        <xdr:cNvPr id="135" name="楕円 134">
          <a:extLst>
            <a:ext uri="{FF2B5EF4-FFF2-40B4-BE49-F238E27FC236}">
              <a16:creationId xmlns:a16="http://schemas.microsoft.com/office/drawing/2014/main" id="{B8FF79C4-A1B1-4AD9-BA76-05FD1DA5E212}"/>
            </a:ext>
          </a:extLst>
        </xdr:cNvPr>
        <xdr:cNvSpPr/>
      </xdr:nvSpPr>
      <xdr:spPr>
        <a:xfrm>
          <a:off x="7810500" y="67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84336</xdr:rowOff>
    </xdr:from>
    <xdr:to>
      <xdr:col>45</xdr:col>
      <xdr:colOff>177800</xdr:colOff>
      <xdr:row>39</xdr:row>
      <xdr:rowOff>97908</xdr:rowOff>
    </xdr:to>
    <xdr:cxnSp macro="">
      <xdr:nvCxnSpPr>
        <xdr:cNvPr id="136" name="直線コネクタ 135">
          <a:extLst>
            <a:ext uri="{FF2B5EF4-FFF2-40B4-BE49-F238E27FC236}">
              <a16:creationId xmlns:a16="http://schemas.microsoft.com/office/drawing/2014/main" id="{03C9DA5A-7315-45EC-904E-23C6CD51CC82}"/>
            </a:ext>
          </a:extLst>
        </xdr:cNvPr>
        <xdr:cNvCxnSpPr/>
      </xdr:nvCxnSpPr>
      <xdr:spPr>
        <a:xfrm flipV="1">
          <a:off x="7861300" y="6770886"/>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65553</xdr:rowOff>
    </xdr:from>
    <xdr:to>
      <xdr:col>36</xdr:col>
      <xdr:colOff>165100</xdr:colOff>
      <xdr:row>39</xdr:row>
      <xdr:rowOff>167153</xdr:rowOff>
    </xdr:to>
    <xdr:sp macro="" textlink="">
      <xdr:nvSpPr>
        <xdr:cNvPr id="137" name="楕円 136">
          <a:extLst>
            <a:ext uri="{FF2B5EF4-FFF2-40B4-BE49-F238E27FC236}">
              <a16:creationId xmlns:a16="http://schemas.microsoft.com/office/drawing/2014/main" id="{BFF2C7D6-66EB-4B04-8311-C76C60381D6D}"/>
            </a:ext>
          </a:extLst>
        </xdr:cNvPr>
        <xdr:cNvSpPr/>
      </xdr:nvSpPr>
      <xdr:spPr>
        <a:xfrm>
          <a:off x="6921500" y="67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97908</xdr:rowOff>
    </xdr:from>
    <xdr:to>
      <xdr:col>41</xdr:col>
      <xdr:colOff>50800</xdr:colOff>
      <xdr:row>39</xdr:row>
      <xdr:rowOff>116353</xdr:rowOff>
    </xdr:to>
    <xdr:cxnSp macro="">
      <xdr:nvCxnSpPr>
        <xdr:cNvPr id="138" name="直線コネクタ 137">
          <a:extLst>
            <a:ext uri="{FF2B5EF4-FFF2-40B4-BE49-F238E27FC236}">
              <a16:creationId xmlns:a16="http://schemas.microsoft.com/office/drawing/2014/main" id="{75DAD4B5-EEF8-4744-B270-619A25C0E1C7}"/>
            </a:ext>
          </a:extLst>
        </xdr:cNvPr>
        <xdr:cNvCxnSpPr/>
      </xdr:nvCxnSpPr>
      <xdr:spPr>
        <a:xfrm flipV="1">
          <a:off x="6972300" y="6784458"/>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50717</xdr:rowOff>
    </xdr:from>
    <xdr:ext cx="534377" cy="259045"/>
    <xdr:sp macro="" textlink="">
      <xdr:nvSpPr>
        <xdr:cNvPr id="139" name="n_1aveValue【道路】&#10;一人当たり延長">
          <a:extLst>
            <a:ext uri="{FF2B5EF4-FFF2-40B4-BE49-F238E27FC236}">
              <a16:creationId xmlns:a16="http://schemas.microsoft.com/office/drawing/2014/main" id="{B8F09890-BB47-4F51-BD95-385728B6DDD9}"/>
            </a:ext>
          </a:extLst>
        </xdr:cNvPr>
        <xdr:cNvSpPr txBox="1"/>
      </xdr:nvSpPr>
      <xdr:spPr>
        <a:xfrm>
          <a:off x="9359411" y="70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52425</xdr:rowOff>
    </xdr:from>
    <xdr:ext cx="534377" cy="259045"/>
    <xdr:sp macro="" textlink="">
      <xdr:nvSpPr>
        <xdr:cNvPr id="140" name="n_2aveValue【道路】&#10;一人当たり延長">
          <a:extLst>
            <a:ext uri="{FF2B5EF4-FFF2-40B4-BE49-F238E27FC236}">
              <a16:creationId xmlns:a16="http://schemas.microsoft.com/office/drawing/2014/main" id="{B67A93C5-A2B8-473E-876D-FEAC22CF70BC}"/>
            </a:ext>
          </a:extLst>
        </xdr:cNvPr>
        <xdr:cNvSpPr txBox="1"/>
      </xdr:nvSpPr>
      <xdr:spPr>
        <a:xfrm>
          <a:off x="8483111" y="70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54487</xdr:rowOff>
    </xdr:from>
    <xdr:ext cx="534377" cy="259045"/>
    <xdr:sp macro="" textlink="">
      <xdr:nvSpPr>
        <xdr:cNvPr id="141" name="n_3aveValue【道路】&#10;一人当たり延長">
          <a:extLst>
            <a:ext uri="{FF2B5EF4-FFF2-40B4-BE49-F238E27FC236}">
              <a16:creationId xmlns:a16="http://schemas.microsoft.com/office/drawing/2014/main" id="{6FEC2DB7-431C-4350-98FD-CD170021098A}"/>
            </a:ext>
          </a:extLst>
        </xdr:cNvPr>
        <xdr:cNvSpPr txBox="1"/>
      </xdr:nvSpPr>
      <xdr:spPr>
        <a:xfrm>
          <a:off x="7594111" y="70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53038</xdr:rowOff>
    </xdr:from>
    <xdr:ext cx="534377" cy="259045"/>
    <xdr:sp macro="" textlink="">
      <xdr:nvSpPr>
        <xdr:cNvPr id="142" name="n_4aveValue【道路】&#10;一人当たり延長">
          <a:extLst>
            <a:ext uri="{FF2B5EF4-FFF2-40B4-BE49-F238E27FC236}">
              <a16:creationId xmlns:a16="http://schemas.microsoft.com/office/drawing/2014/main" id="{919C9DBB-1C3E-4571-AA93-185D852D6851}"/>
            </a:ext>
          </a:extLst>
        </xdr:cNvPr>
        <xdr:cNvSpPr txBox="1"/>
      </xdr:nvSpPr>
      <xdr:spPr>
        <a:xfrm>
          <a:off x="6705111" y="70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137972</xdr:rowOff>
    </xdr:from>
    <xdr:ext cx="599010" cy="259045"/>
    <xdr:sp macro="" textlink="">
      <xdr:nvSpPr>
        <xdr:cNvPr id="143" name="n_1mainValue【道路】&#10;一人当たり延長">
          <a:extLst>
            <a:ext uri="{FF2B5EF4-FFF2-40B4-BE49-F238E27FC236}">
              <a16:creationId xmlns:a16="http://schemas.microsoft.com/office/drawing/2014/main" id="{BD58D91E-767D-4957-A2F3-84EC963B4390}"/>
            </a:ext>
          </a:extLst>
        </xdr:cNvPr>
        <xdr:cNvSpPr txBox="1"/>
      </xdr:nvSpPr>
      <xdr:spPr>
        <a:xfrm>
          <a:off x="9327094" y="648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151663</xdr:rowOff>
    </xdr:from>
    <xdr:ext cx="599010" cy="259045"/>
    <xdr:sp macro="" textlink="">
      <xdr:nvSpPr>
        <xdr:cNvPr id="144" name="n_2mainValue【道路】&#10;一人当たり延長">
          <a:extLst>
            <a:ext uri="{FF2B5EF4-FFF2-40B4-BE49-F238E27FC236}">
              <a16:creationId xmlns:a16="http://schemas.microsoft.com/office/drawing/2014/main" id="{3FFCAD57-D867-4A65-ACAA-CEF4E0B8E973}"/>
            </a:ext>
          </a:extLst>
        </xdr:cNvPr>
        <xdr:cNvSpPr txBox="1"/>
      </xdr:nvSpPr>
      <xdr:spPr>
        <a:xfrm>
          <a:off x="8450794" y="649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165235</xdr:rowOff>
    </xdr:from>
    <xdr:ext cx="599010" cy="259045"/>
    <xdr:sp macro="" textlink="">
      <xdr:nvSpPr>
        <xdr:cNvPr id="145" name="n_3mainValue【道路】&#10;一人当たり延長">
          <a:extLst>
            <a:ext uri="{FF2B5EF4-FFF2-40B4-BE49-F238E27FC236}">
              <a16:creationId xmlns:a16="http://schemas.microsoft.com/office/drawing/2014/main" id="{CCBB35CE-B1EA-4D76-8B7B-1FE8905EFDAF}"/>
            </a:ext>
          </a:extLst>
        </xdr:cNvPr>
        <xdr:cNvSpPr txBox="1"/>
      </xdr:nvSpPr>
      <xdr:spPr>
        <a:xfrm>
          <a:off x="7561794" y="650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12230</xdr:rowOff>
    </xdr:from>
    <xdr:ext cx="599010" cy="259045"/>
    <xdr:sp macro="" textlink="">
      <xdr:nvSpPr>
        <xdr:cNvPr id="146" name="n_4mainValue【道路】&#10;一人当たり延長">
          <a:extLst>
            <a:ext uri="{FF2B5EF4-FFF2-40B4-BE49-F238E27FC236}">
              <a16:creationId xmlns:a16="http://schemas.microsoft.com/office/drawing/2014/main" id="{5D9A7FAC-4183-4C6A-8CAE-AA0775B72684}"/>
            </a:ext>
          </a:extLst>
        </xdr:cNvPr>
        <xdr:cNvSpPr txBox="1"/>
      </xdr:nvSpPr>
      <xdr:spPr>
        <a:xfrm>
          <a:off x="6672794" y="652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3B7A0E3-70B2-4B85-9725-5ABEC306F3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8D46BB4-DCB3-435C-9D7B-6373FFA6BB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7CD46F6-2385-4B84-83BA-D22E4AFD6E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42260F2-9CFD-4846-B4EA-12EA9B1E59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E6898E5-F4D8-47D6-9A51-4399695546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3069352-DC4F-49E1-81EF-54CFA911B9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116339E-7186-412F-8FAD-8F67420ED9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7755600-CB77-40AB-842C-43449C9F6E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04565C2-B5A8-4896-986A-BE12C724AD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7DAD65F-5EAD-4790-8F8C-4AC490787A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6A681F27-1FA5-4662-BD41-563380D4DD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46E1CF6-B5FE-4661-B715-DDD7935BE47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DE92AED-061D-4792-81F3-2F638A352D0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C5F313C-F36C-4990-855B-9258105B59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B815D8C5-C9AF-4F0A-80FB-0B5C62FF2A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1362FEC-0BEE-478E-A121-5B8C0D5049A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C064C52C-E8F2-477F-B28C-F8B4EE5D25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FD4A37A-429D-4435-918F-25B8A3EB9B2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770AFD1C-3992-4F14-8A6F-50C8FFB62EA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EA7155E0-9D83-4F5F-9CBD-6774155FFF5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7125F3E4-E458-41BB-A0E9-BEDA1629EE4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7C8AFAD-3D29-4D35-9234-475A14B5D36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3F5E271-A829-4765-A2BD-1BA4E6625F0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6B54C26-A914-4B58-A7D0-A5216CC5EB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E257A99-D398-418D-BA25-101D46A40AF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75DC3F24-9267-46B2-A382-84A113F04DCB}"/>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37AED6F-933F-46C0-BC13-D8B9DC8931F8}"/>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3C60B33B-1FB5-444B-B3A9-7AF13D898FA8}"/>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91DD462B-E489-4E7C-9733-CCE2B4365A8A}"/>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43CA120B-7117-4C79-B0BF-D05F10C8858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32AAE9D4-8B3E-4E45-A84A-670A8B461F9E}"/>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83C9378D-8CE0-4D1D-BCCB-40F3EE09763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9" name="フローチャート: 判断 178">
          <a:extLst>
            <a:ext uri="{FF2B5EF4-FFF2-40B4-BE49-F238E27FC236}">
              <a16:creationId xmlns:a16="http://schemas.microsoft.com/office/drawing/2014/main" id="{BE3D97B8-1E05-4A42-A11D-515E8A242BCD}"/>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0" name="フローチャート: 判断 179">
          <a:extLst>
            <a:ext uri="{FF2B5EF4-FFF2-40B4-BE49-F238E27FC236}">
              <a16:creationId xmlns:a16="http://schemas.microsoft.com/office/drawing/2014/main" id="{B16B92E5-EB76-4705-A812-8C31D015F062}"/>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a:extLst>
            <a:ext uri="{FF2B5EF4-FFF2-40B4-BE49-F238E27FC236}">
              <a16:creationId xmlns:a16="http://schemas.microsoft.com/office/drawing/2014/main" id="{02FBE435-5A9D-45C6-BEA3-7F14274AEAA0}"/>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2" name="フローチャート: 判断 181">
          <a:extLst>
            <a:ext uri="{FF2B5EF4-FFF2-40B4-BE49-F238E27FC236}">
              <a16:creationId xmlns:a16="http://schemas.microsoft.com/office/drawing/2014/main" id="{67AF628D-6FA1-42ED-9C17-0568F2D72DFF}"/>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A9F28E4-5D03-4D5D-9270-64E000772B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2122AB-B025-4467-BBCF-861B3B66E9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D40A8EC-21B4-441F-8C7C-092454ECDD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0FA45C8-C82A-41A4-B234-038E74DD33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A350574-DB38-44C2-8AAF-996276C2A9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122283</xdr:rowOff>
    </xdr:from>
    <xdr:to>
      <xdr:col>24</xdr:col>
      <xdr:colOff>114300</xdr:colOff>
      <xdr:row>63</xdr:row>
      <xdr:rowOff>52433</xdr:rowOff>
    </xdr:to>
    <xdr:sp macro="" textlink="">
      <xdr:nvSpPr>
        <xdr:cNvPr id="188" name="楕円 187">
          <a:extLst>
            <a:ext uri="{FF2B5EF4-FFF2-40B4-BE49-F238E27FC236}">
              <a16:creationId xmlns:a16="http://schemas.microsoft.com/office/drawing/2014/main" id="{A0B8FE2F-0561-4440-9AA5-9AA3C5495235}"/>
            </a:ext>
          </a:extLst>
        </xdr:cNvPr>
        <xdr:cNvSpPr/>
      </xdr:nvSpPr>
      <xdr:spPr>
        <a:xfrm>
          <a:off x="4584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100710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2CF6E8B1-5465-4EFC-8BD1-C1CB56D58762}"/>
            </a:ext>
          </a:extLst>
        </xdr:cNvPr>
        <xdr:cNvSpPr txBox="1"/>
      </xdr:nvSpPr>
      <xdr:spPr>
        <a:xfrm>
          <a:off x="4673600"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90" name="楕円 189">
          <a:extLst>
            <a:ext uri="{FF2B5EF4-FFF2-40B4-BE49-F238E27FC236}">
              <a16:creationId xmlns:a16="http://schemas.microsoft.com/office/drawing/2014/main" id="{27BB7B14-AA91-4656-A1E8-B8288A23E104}"/>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1633</xdr:rowOff>
    </xdr:to>
    <xdr:cxnSp macro="">
      <xdr:nvCxnSpPr>
        <xdr:cNvPr id="191" name="直線コネクタ 190">
          <a:extLst>
            <a:ext uri="{FF2B5EF4-FFF2-40B4-BE49-F238E27FC236}">
              <a16:creationId xmlns:a16="http://schemas.microsoft.com/office/drawing/2014/main" id="{3FE88B2C-08A6-4154-A48D-9BA9757A9C26}"/>
            </a:ext>
          </a:extLst>
        </xdr:cNvPr>
        <xdr:cNvCxnSpPr/>
      </xdr:nvCxnSpPr>
      <xdr:spPr>
        <a:xfrm>
          <a:off x="3797300" y="1077849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14515</xdr:rowOff>
    </xdr:from>
    <xdr:to>
      <xdr:col>15</xdr:col>
      <xdr:colOff>101600</xdr:colOff>
      <xdr:row>62</xdr:row>
      <xdr:rowOff>116115</xdr:rowOff>
    </xdr:to>
    <xdr:sp macro="" textlink="">
      <xdr:nvSpPr>
        <xdr:cNvPr id="192" name="楕円 191">
          <a:extLst>
            <a:ext uri="{FF2B5EF4-FFF2-40B4-BE49-F238E27FC236}">
              <a16:creationId xmlns:a16="http://schemas.microsoft.com/office/drawing/2014/main" id="{871D21F2-5ABF-4B8A-8687-306FD5BFD0FE}"/>
            </a:ext>
          </a:extLst>
        </xdr:cNvPr>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65315</xdr:rowOff>
    </xdr:from>
    <xdr:to>
      <xdr:col>19</xdr:col>
      <xdr:colOff>177800</xdr:colOff>
      <xdr:row>62</xdr:row>
      <xdr:rowOff>148590</xdr:rowOff>
    </xdr:to>
    <xdr:cxnSp macro="">
      <xdr:nvCxnSpPr>
        <xdr:cNvPr id="193" name="直線コネクタ 192">
          <a:extLst>
            <a:ext uri="{FF2B5EF4-FFF2-40B4-BE49-F238E27FC236}">
              <a16:creationId xmlns:a16="http://schemas.microsoft.com/office/drawing/2014/main" id="{2629976E-9BC0-4529-A8DA-74EB7DD896C1}"/>
            </a:ext>
          </a:extLst>
        </xdr:cNvPr>
        <xdr:cNvCxnSpPr/>
      </xdr:nvCxnSpPr>
      <xdr:spPr>
        <a:xfrm>
          <a:off x="2908300" y="10695215"/>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43906</xdr:rowOff>
    </xdr:from>
    <xdr:to>
      <xdr:col>10</xdr:col>
      <xdr:colOff>165100</xdr:colOff>
      <xdr:row>62</xdr:row>
      <xdr:rowOff>145506</xdr:rowOff>
    </xdr:to>
    <xdr:sp macro="" textlink="">
      <xdr:nvSpPr>
        <xdr:cNvPr id="194" name="楕円 193">
          <a:extLst>
            <a:ext uri="{FF2B5EF4-FFF2-40B4-BE49-F238E27FC236}">
              <a16:creationId xmlns:a16="http://schemas.microsoft.com/office/drawing/2014/main" id="{7C00EF56-6177-4BF7-93A7-E8AD13D66496}"/>
            </a:ext>
          </a:extLst>
        </xdr:cNvPr>
        <xdr:cNvSpPr/>
      </xdr:nvSpPr>
      <xdr:spPr>
        <a:xfrm>
          <a:off x="1968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65315</xdr:rowOff>
    </xdr:from>
    <xdr:to>
      <xdr:col>15</xdr:col>
      <xdr:colOff>50800</xdr:colOff>
      <xdr:row>62</xdr:row>
      <xdr:rowOff>94706</xdr:rowOff>
    </xdr:to>
    <xdr:cxnSp macro="">
      <xdr:nvCxnSpPr>
        <xdr:cNvPr id="195" name="直線コネクタ 194">
          <a:extLst>
            <a:ext uri="{FF2B5EF4-FFF2-40B4-BE49-F238E27FC236}">
              <a16:creationId xmlns:a16="http://schemas.microsoft.com/office/drawing/2014/main" id="{56BB32D0-FB63-4661-880A-DD50FC30EE14}"/>
            </a:ext>
          </a:extLst>
        </xdr:cNvPr>
        <xdr:cNvCxnSpPr/>
      </xdr:nvCxnSpPr>
      <xdr:spPr>
        <a:xfrm flipV="1">
          <a:off x="2019300" y="106952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24312</xdr:rowOff>
    </xdr:from>
    <xdr:to>
      <xdr:col>6</xdr:col>
      <xdr:colOff>38100</xdr:colOff>
      <xdr:row>62</xdr:row>
      <xdr:rowOff>125912</xdr:rowOff>
    </xdr:to>
    <xdr:sp macro="" textlink="">
      <xdr:nvSpPr>
        <xdr:cNvPr id="196" name="楕円 195">
          <a:extLst>
            <a:ext uri="{FF2B5EF4-FFF2-40B4-BE49-F238E27FC236}">
              <a16:creationId xmlns:a16="http://schemas.microsoft.com/office/drawing/2014/main" id="{AE608BD7-653C-44FD-8E51-A6843726EE3E}"/>
            </a:ext>
          </a:extLst>
        </xdr:cNvPr>
        <xdr:cNvSpPr/>
      </xdr:nvSpPr>
      <xdr:spPr>
        <a:xfrm>
          <a:off x="1079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75112</xdr:rowOff>
    </xdr:from>
    <xdr:to>
      <xdr:col>10</xdr:col>
      <xdr:colOff>114300</xdr:colOff>
      <xdr:row>62</xdr:row>
      <xdr:rowOff>94706</xdr:rowOff>
    </xdr:to>
    <xdr:cxnSp macro="">
      <xdr:nvCxnSpPr>
        <xdr:cNvPr id="197" name="直線コネクタ 196">
          <a:extLst>
            <a:ext uri="{FF2B5EF4-FFF2-40B4-BE49-F238E27FC236}">
              <a16:creationId xmlns:a16="http://schemas.microsoft.com/office/drawing/2014/main" id="{72DEC97D-DFAF-4DBE-BC26-7BE2896EA2CC}"/>
            </a:ext>
          </a:extLst>
        </xdr:cNvPr>
        <xdr:cNvCxnSpPr/>
      </xdr:nvCxnSpPr>
      <xdr:spPr>
        <a:xfrm>
          <a:off x="1130300" y="107050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3C3ACA73-3A28-4073-B473-0D5B9739AED9}"/>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D566B8ED-50ED-40B4-AA8E-108A3F220A54}"/>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C3C5A7A-E16B-4477-A100-40F2C0786F14}"/>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785C96E-B2F9-4837-BD95-835C59F22CF1}"/>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9E40014-0DF2-4813-9732-76C5C6A22BE9}"/>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107242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B9FAC28-F5DC-46E0-BBED-C4C8D09D89D0}"/>
            </a:ext>
          </a:extLst>
        </xdr:cNvPr>
        <xdr:cNvSpPr txBox="1"/>
      </xdr:nvSpPr>
      <xdr:spPr>
        <a:xfrm>
          <a:off x="2705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136633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2DE56AF-EB34-420D-8C0B-6AFA25F1F7A1}"/>
            </a:ext>
          </a:extLst>
        </xdr:cNvPr>
        <xdr:cNvSpPr txBox="1"/>
      </xdr:nvSpPr>
      <xdr:spPr>
        <a:xfrm>
          <a:off x="1816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117039</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4F7B900-7EBB-4F68-A0F2-3BF9EB807A9F}"/>
            </a:ext>
          </a:extLst>
        </xdr:cNvPr>
        <xdr:cNvSpPr txBox="1"/>
      </xdr:nvSpPr>
      <xdr:spPr>
        <a:xfrm>
          <a:off x="927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5A89A94-35FA-4DDD-9A9F-8DBD72D28FB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56B893C-8BEE-4F00-9382-13E5227AF9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8ED256B-09A8-4A85-8F3A-5CCDAB6159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0269A38-136D-400B-B7DA-B9F21999DB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81C4E7C-AF84-4C7B-A866-BA79966B4B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000601B-9E8A-4D60-BD78-9832D173F9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FF0D6C1-AF5A-4B04-8961-9343E307DE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BB21E88-9BD1-478E-A257-3258860322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E550B87-CCD3-42B9-A18C-974709107F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73D8F31D-2E6F-4320-8E65-17409688C3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0A1FEA1-984D-4A17-9E86-347ABFDA652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3615265C-1BC3-4DCD-BE63-C1B86E90D65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71408AB9-8910-44CA-9B9C-C03FB97A16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8BF6CB57-F3FE-41B9-A46B-8E40E098F55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B3CC3732-F5F9-47E1-A805-906B6034AC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322376C-E540-4D9F-80BD-6FF4D882F58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C4469A5-BF8D-4F61-B463-BF02ED374EA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251EB0C7-8B55-4050-82AE-2FD344FD94B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B144A795-EFFF-46F3-9914-816B9BAF6A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F7944A21-5023-4E4B-8546-594CF5AB334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23FCE29-2BCF-44F4-BD49-35BDA53206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377B5769-7C91-495E-8104-758109F77A0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9F9525A-6C93-4A61-B51C-22824BECD2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F70EB300-FEDC-4CA3-A216-C6133661295B}"/>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97C4E95B-8F43-42E3-B51F-0BD545AAC65D}"/>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B280068-9A34-4B32-B633-8129124F22B8}"/>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513E308C-FB25-4535-AC64-2790C182FDB8}"/>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9414CBC3-6A53-4EDB-8ABF-3A4B75A636CE}"/>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E9A995E-7787-4532-8805-499C9B1341D2}"/>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3083A49D-C43E-475B-9278-B38CA3BEB773}"/>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36" name="フローチャート: 判断 235">
          <a:extLst>
            <a:ext uri="{FF2B5EF4-FFF2-40B4-BE49-F238E27FC236}">
              <a16:creationId xmlns:a16="http://schemas.microsoft.com/office/drawing/2014/main" id="{469CB232-E23D-44AE-8688-AD785DB4A345}"/>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37" name="フローチャート: 判断 236">
          <a:extLst>
            <a:ext uri="{FF2B5EF4-FFF2-40B4-BE49-F238E27FC236}">
              <a16:creationId xmlns:a16="http://schemas.microsoft.com/office/drawing/2014/main" id="{CA118CF7-3A35-44EC-9921-EBEB0C17DD52}"/>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38" name="フローチャート: 判断 237">
          <a:extLst>
            <a:ext uri="{FF2B5EF4-FFF2-40B4-BE49-F238E27FC236}">
              <a16:creationId xmlns:a16="http://schemas.microsoft.com/office/drawing/2014/main" id="{B32DF711-E41A-4660-8F3A-49464694478A}"/>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39" name="フローチャート: 判断 238">
          <a:extLst>
            <a:ext uri="{FF2B5EF4-FFF2-40B4-BE49-F238E27FC236}">
              <a16:creationId xmlns:a16="http://schemas.microsoft.com/office/drawing/2014/main" id="{49C5BFEA-43E5-4DEF-AAB4-2BBB199599AD}"/>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17350E7-9A06-4E01-A4D8-004B675FA2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479AFA6-5945-4EDB-9F82-34298EE3B8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29E5AD9-46B5-4963-80B5-18D0C5036F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ED9A121-8F38-410C-B5FE-8DA94D9E54D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CAEE6E-27A1-4485-9DCF-8CE64848C0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159552</xdr:rowOff>
    </xdr:from>
    <xdr:to>
      <xdr:col>55</xdr:col>
      <xdr:colOff>50800</xdr:colOff>
      <xdr:row>62</xdr:row>
      <xdr:rowOff>89702</xdr:rowOff>
    </xdr:to>
    <xdr:sp macro="" textlink="">
      <xdr:nvSpPr>
        <xdr:cNvPr id="245" name="楕円 244">
          <a:extLst>
            <a:ext uri="{FF2B5EF4-FFF2-40B4-BE49-F238E27FC236}">
              <a16:creationId xmlns:a16="http://schemas.microsoft.com/office/drawing/2014/main" id="{A4A294C1-4D65-437D-BC6B-E5DAA9295E84}"/>
            </a:ext>
          </a:extLst>
        </xdr:cNvPr>
        <xdr:cNvSpPr/>
      </xdr:nvSpPr>
      <xdr:spPr>
        <a:xfrm>
          <a:off x="10426700" y="106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10979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247FF93A-0D57-4DD7-BC65-54CDA66B1368}"/>
            </a:ext>
          </a:extLst>
        </xdr:cNvPr>
        <xdr:cNvSpPr txBox="1"/>
      </xdr:nvSpPr>
      <xdr:spPr>
        <a:xfrm>
          <a:off x="10515600" y="10469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171235</xdr:rowOff>
    </xdr:from>
    <xdr:to>
      <xdr:col>50</xdr:col>
      <xdr:colOff>165100</xdr:colOff>
      <xdr:row>62</xdr:row>
      <xdr:rowOff>101385</xdr:rowOff>
    </xdr:to>
    <xdr:sp macro="" textlink="">
      <xdr:nvSpPr>
        <xdr:cNvPr id="247" name="楕円 246">
          <a:extLst>
            <a:ext uri="{FF2B5EF4-FFF2-40B4-BE49-F238E27FC236}">
              <a16:creationId xmlns:a16="http://schemas.microsoft.com/office/drawing/2014/main" id="{03D7B570-73EF-429A-A995-7334E516DCBA}"/>
            </a:ext>
          </a:extLst>
        </xdr:cNvPr>
        <xdr:cNvSpPr/>
      </xdr:nvSpPr>
      <xdr:spPr>
        <a:xfrm>
          <a:off x="9588500" y="106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38902</xdr:rowOff>
    </xdr:from>
    <xdr:to>
      <xdr:col>55</xdr:col>
      <xdr:colOff>0</xdr:colOff>
      <xdr:row>62</xdr:row>
      <xdr:rowOff>50585</xdr:rowOff>
    </xdr:to>
    <xdr:cxnSp macro="">
      <xdr:nvCxnSpPr>
        <xdr:cNvPr id="248" name="直線コネクタ 247">
          <a:extLst>
            <a:ext uri="{FF2B5EF4-FFF2-40B4-BE49-F238E27FC236}">
              <a16:creationId xmlns:a16="http://schemas.microsoft.com/office/drawing/2014/main" id="{2046369E-2828-479B-A2F1-20B0C2ED52B5}"/>
            </a:ext>
          </a:extLst>
        </xdr:cNvPr>
        <xdr:cNvCxnSpPr/>
      </xdr:nvCxnSpPr>
      <xdr:spPr>
        <a:xfrm flipV="1">
          <a:off x="9639300" y="10668802"/>
          <a:ext cx="8382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10748</xdr:rowOff>
    </xdr:from>
    <xdr:to>
      <xdr:col>46</xdr:col>
      <xdr:colOff>38100</xdr:colOff>
      <xdr:row>62</xdr:row>
      <xdr:rowOff>112348</xdr:rowOff>
    </xdr:to>
    <xdr:sp macro="" textlink="">
      <xdr:nvSpPr>
        <xdr:cNvPr id="249" name="楕円 248">
          <a:extLst>
            <a:ext uri="{FF2B5EF4-FFF2-40B4-BE49-F238E27FC236}">
              <a16:creationId xmlns:a16="http://schemas.microsoft.com/office/drawing/2014/main" id="{5E70C2E5-97CD-4D0D-A25F-924136E7D8BD}"/>
            </a:ext>
          </a:extLst>
        </xdr:cNvPr>
        <xdr:cNvSpPr/>
      </xdr:nvSpPr>
      <xdr:spPr>
        <a:xfrm>
          <a:off x="8699500" y="106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50585</xdr:rowOff>
    </xdr:from>
    <xdr:to>
      <xdr:col>50</xdr:col>
      <xdr:colOff>114300</xdr:colOff>
      <xdr:row>62</xdr:row>
      <xdr:rowOff>61548</xdr:rowOff>
    </xdr:to>
    <xdr:cxnSp macro="">
      <xdr:nvCxnSpPr>
        <xdr:cNvPr id="250" name="直線コネクタ 249">
          <a:extLst>
            <a:ext uri="{FF2B5EF4-FFF2-40B4-BE49-F238E27FC236}">
              <a16:creationId xmlns:a16="http://schemas.microsoft.com/office/drawing/2014/main" id="{6D93583C-75B7-48F4-A4F6-3571DE5BE2F9}"/>
            </a:ext>
          </a:extLst>
        </xdr:cNvPr>
        <xdr:cNvCxnSpPr/>
      </xdr:nvCxnSpPr>
      <xdr:spPr>
        <a:xfrm flipV="1">
          <a:off x="8750300" y="10680485"/>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24353</xdr:rowOff>
    </xdr:from>
    <xdr:to>
      <xdr:col>41</xdr:col>
      <xdr:colOff>101600</xdr:colOff>
      <xdr:row>62</xdr:row>
      <xdr:rowOff>125953</xdr:rowOff>
    </xdr:to>
    <xdr:sp macro="" textlink="">
      <xdr:nvSpPr>
        <xdr:cNvPr id="251" name="楕円 250">
          <a:extLst>
            <a:ext uri="{FF2B5EF4-FFF2-40B4-BE49-F238E27FC236}">
              <a16:creationId xmlns:a16="http://schemas.microsoft.com/office/drawing/2014/main" id="{0E7D71C7-0EF3-44AD-B2CF-1C41A0481EDC}"/>
            </a:ext>
          </a:extLst>
        </xdr:cNvPr>
        <xdr:cNvSpPr/>
      </xdr:nvSpPr>
      <xdr:spPr>
        <a:xfrm>
          <a:off x="7810500" y="106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61548</xdr:rowOff>
    </xdr:from>
    <xdr:to>
      <xdr:col>45</xdr:col>
      <xdr:colOff>177800</xdr:colOff>
      <xdr:row>62</xdr:row>
      <xdr:rowOff>75153</xdr:rowOff>
    </xdr:to>
    <xdr:cxnSp macro="">
      <xdr:nvCxnSpPr>
        <xdr:cNvPr id="252" name="直線コネクタ 251">
          <a:extLst>
            <a:ext uri="{FF2B5EF4-FFF2-40B4-BE49-F238E27FC236}">
              <a16:creationId xmlns:a16="http://schemas.microsoft.com/office/drawing/2014/main" id="{5F6070AB-017E-4E5B-BA37-1B27C04327E7}"/>
            </a:ext>
          </a:extLst>
        </xdr:cNvPr>
        <xdr:cNvCxnSpPr/>
      </xdr:nvCxnSpPr>
      <xdr:spPr>
        <a:xfrm flipV="1">
          <a:off x="7861300" y="10691448"/>
          <a:ext cx="889000" cy="1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43198</xdr:rowOff>
    </xdr:from>
    <xdr:to>
      <xdr:col>36</xdr:col>
      <xdr:colOff>165100</xdr:colOff>
      <xdr:row>62</xdr:row>
      <xdr:rowOff>144798</xdr:rowOff>
    </xdr:to>
    <xdr:sp macro="" textlink="">
      <xdr:nvSpPr>
        <xdr:cNvPr id="253" name="楕円 252">
          <a:extLst>
            <a:ext uri="{FF2B5EF4-FFF2-40B4-BE49-F238E27FC236}">
              <a16:creationId xmlns:a16="http://schemas.microsoft.com/office/drawing/2014/main" id="{FE0F366E-4D99-43B6-8CC8-0CD1B080C057}"/>
            </a:ext>
          </a:extLst>
        </xdr:cNvPr>
        <xdr:cNvSpPr/>
      </xdr:nvSpPr>
      <xdr:spPr>
        <a:xfrm>
          <a:off x="6921500" y="106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75153</xdr:rowOff>
    </xdr:from>
    <xdr:to>
      <xdr:col>41</xdr:col>
      <xdr:colOff>50800</xdr:colOff>
      <xdr:row>62</xdr:row>
      <xdr:rowOff>93998</xdr:rowOff>
    </xdr:to>
    <xdr:cxnSp macro="">
      <xdr:nvCxnSpPr>
        <xdr:cNvPr id="254" name="直線コネクタ 253">
          <a:extLst>
            <a:ext uri="{FF2B5EF4-FFF2-40B4-BE49-F238E27FC236}">
              <a16:creationId xmlns:a16="http://schemas.microsoft.com/office/drawing/2014/main" id="{D2689A12-02C7-4D83-B99C-6F8AC4592F42}"/>
            </a:ext>
          </a:extLst>
        </xdr:cNvPr>
        <xdr:cNvCxnSpPr/>
      </xdr:nvCxnSpPr>
      <xdr:spPr>
        <a:xfrm flipV="1">
          <a:off x="6972300" y="10705053"/>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144859</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B781E76-8BED-43AB-A38E-FD00F3987C37}"/>
            </a:ext>
          </a:extLst>
        </xdr:cNvPr>
        <xdr:cNvSpPr txBox="1"/>
      </xdr:nvSpPr>
      <xdr:spPr>
        <a:xfrm>
          <a:off x="9281505" y="10946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139937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B8BBB59-702B-4783-9A07-8FA02CC219AC}"/>
            </a:ext>
          </a:extLst>
        </xdr:cNvPr>
        <xdr:cNvSpPr txBox="1"/>
      </xdr:nvSpPr>
      <xdr:spPr>
        <a:xfrm>
          <a:off x="8405205" y="109412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168544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EB16D5F4-3E3E-4ABE-96FB-C24E91B8710C}"/>
            </a:ext>
          </a:extLst>
        </xdr:cNvPr>
        <xdr:cNvSpPr txBox="1"/>
      </xdr:nvSpPr>
      <xdr:spPr>
        <a:xfrm>
          <a:off x="7561795" y="1096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611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9F8C854C-E80F-44C8-AB72-29602B051766}"/>
            </a:ext>
          </a:extLst>
        </xdr:cNvPr>
        <xdr:cNvSpPr txBox="1"/>
      </xdr:nvSpPr>
      <xdr:spPr>
        <a:xfrm>
          <a:off x="6672795" y="109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117912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31AA1C86-535A-487F-982E-4E2D2ADFE0C9}"/>
            </a:ext>
          </a:extLst>
        </xdr:cNvPr>
        <xdr:cNvSpPr txBox="1"/>
      </xdr:nvSpPr>
      <xdr:spPr>
        <a:xfrm>
          <a:off x="9281505" y="10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128875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7FC61579-51AD-4A76-B5EF-736BDDB31EEF}"/>
            </a:ext>
          </a:extLst>
        </xdr:cNvPr>
        <xdr:cNvSpPr txBox="1"/>
      </xdr:nvSpPr>
      <xdr:spPr>
        <a:xfrm>
          <a:off x="8405205" y="104158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142480</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ECCC8FB5-C6A3-46AF-834F-3E94EE7525A6}"/>
            </a:ext>
          </a:extLst>
        </xdr:cNvPr>
        <xdr:cNvSpPr txBox="1"/>
      </xdr:nvSpPr>
      <xdr:spPr>
        <a:xfrm>
          <a:off x="7516205" y="10429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161325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4C5894A4-DF73-4AEA-A350-2240A738BD28}"/>
            </a:ext>
          </a:extLst>
        </xdr:cNvPr>
        <xdr:cNvSpPr txBox="1"/>
      </xdr:nvSpPr>
      <xdr:spPr>
        <a:xfrm>
          <a:off x="6627205" y="104483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1B787FB-2669-4C0C-B7EB-97D542BB459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87041D9-F722-447C-B512-E127237869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92F532E-FA33-438D-86EE-4AFE171217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ED0D2E7-1C2E-4A6B-AAE0-F0B93B9050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0EA326A-0F05-4668-A2A9-47D6E74D8C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7A61825-156B-420A-8CFF-08516574A6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1B596A5-6F88-4D5E-A4EC-5930017470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7216D83-8006-42CA-AF3E-66BB7F2060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1553CDC-DCB7-4CE2-B6D8-2DE05D3CFE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737A1E3-9979-4B5D-BB01-3B559F01CA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7AB20B4-511F-493A-9BAF-E6B965337C9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69A48D4D-C655-4959-9466-C0F62467B0E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9B75F4B-462D-47F6-81CF-4BD6DCF581E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FBA6143-67F1-4AC3-9F3D-89CB8223862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09108B3-96C8-45EC-BA12-60446022C45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6D682DAE-CA8A-4C74-B112-6DCF151AD58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3CE1BC2-AAF0-4E04-BA95-12BD1739BCE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AF7289F-DF31-4319-95E2-E5B0D745B82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AC06042-DB27-4A98-A3BC-140A12B294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CF902D7-C602-4595-941D-93CA04C7DBC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F0E1F0C7-2187-4C96-8AE8-B0192794D66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19603938-4278-4926-A411-DF694584454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17965E89-EA55-4357-8957-B5E8BA753F8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6A13DEE-B016-4612-8822-C63986EAB5B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479EB33-AE1F-4A31-AC0A-6CECFF52F6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5ACC6538-5305-4B93-B69E-2B97F163687F}"/>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03BFEBE-1A6F-451F-9EA0-4953FC834BF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8F19B2D4-4CD1-44C9-B3F3-BC6F7F8507D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A293FFBC-0270-4981-8F79-F0928219424B}"/>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342E130E-C987-4F49-B5A7-44DA5DC63495}"/>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FECDB0C-11C5-438E-8BF4-F0AFAC863E93}"/>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40DB04F3-DCF5-4111-8832-28FDDC8994AC}"/>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5" name="フローチャート: 判断 294">
          <a:extLst>
            <a:ext uri="{FF2B5EF4-FFF2-40B4-BE49-F238E27FC236}">
              <a16:creationId xmlns:a16="http://schemas.microsoft.com/office/drawing/2014/main" id="{46A0AB63-855C-40A0-BBE1-334FCF8A7719}"/>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42804C74-CC23-44ED-8D17-0234A5F06E1C}"/>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7" name="フローチャート: 判断 296">
          <a:extLst>
            <a:ext uri="{FF2B5EF4-FFF2-40B4-BE49-F238E27FC236}">
              <a16:creationId xmlns:a16="http://schemas.microsoft.com/office/drawing/2014/main" id="{A691F3FE-D3CE-4893-8D35-F9CB170D1E8A}"/>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98" name="フローチャート: 判断 297">
          <a:extLst>
            <a:ext uri="{FF2B5EF4-FFF2-40B4-BE49-F238E27FC236}">
              <a16:creationId xmlns:a16="http://schemas.microsoft.com/office/drawing/2014/main" id="{01C4CE23-F7EB-4E56-9953-96D9161CCBD2}"/>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0AAF048-C569-459A-B18E-0FEEC35983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23C68E-2ECD-47F5-BA7A-1A1DAB61E5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F7B8945-F7C8-400D-AA08-501B1B54D7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4CD3FEC-7348-4EDB-9586-F1F08E70F3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9409787-3C4C-42AD-9B51-125A6925E5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26488</xdr:rowOff>
    </xdr:from>
    <xdr:to>
      <xdr:col>24</xdr:col>
      <xdr:colOff>114300</xdr:colOff>
      <xdr:row>85</xdr:row>
      <xdr:rowOff>128088</xdr:rowOff>
    </xdr:to>
    <xdr:sp macro="" textlink="">
      <xdr:nvSpPr>
        <xdr:cNvPr id="304" name="楕円 303">
          <a:extLst>
            <a:ext uri="{FF2B5EF4-FFF2-40B4-BE49-F238E27FC236}">
              <a16:creationId xmlns:a16="http://schemas.microsoft.com/office/drawing/2014/main" id="{AA53253A-B8A7-45F9-81B0-BCA2869BF7AC}"/>
            </a:ext>
          </a:extLst>
        </xdr:cNvPr>
        <xdr:cNvSpPr/>
      </xdr:nvSpPr>
      <xdr:spPr>
        <a:xfrm>
          <a:off x="45847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4915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3589CD4-0292-48D3-A618-AA036FA3BEDD}"/>
            </a:ext>
          </a:extLst>
        </xdr:cNvPr>
        <xdr:cNvSpPr txBox="1"/>
      </xdr:nvSpPr>
      <xdr:spPr>
        <a:xfrm>
          <a:off x="4673600"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103232</xdr:rowOff>
    </xdr:from>
    <xdr:to>
      <xdr:col>20</xdr:col>
      <xdr:colOff>38100</xdr:colOff>
      <xdr:row>86</xdr:row>
      <xdr:rowOff>33382</xdr:rowOff>
    </xdr:to>
    <xdr:sp macro="" textlink="">
      <xdr:nvSpPr>
        <xdr:cNvPr id="306" name="楕円 305">
          <a:extLst>
            <a:ext uri="{FF2B5EF4-FFF2-40B4-BE49-F238E27FC236}">
              <a16:creationId xmlns:a16="http://schemas.microsoft.com/office/drawing/2014/main" id="{505E90CA-1015-4C01-A0EA-7E9827D0EE50}"/>
            </a:ext>
          </a:extLst>
        </xdr:cNvPr>
        <xdr:cNvSpPr/>
      </xdr:nvSpPr>
      <xdr:spPr>
        <a:xfrm>
          <a:off x="3746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77288</xdr:rowOff>
    </xdr:from>
    <xdr:to>
      <xdr:col>24</xdr:col>
      <xdr:colOff>63500</xdr:colOff>
      <xdr:row>85</xdr:row>
      <xdr:rowOff>154032</xdr:rowOff>
    </xdr:to>
    <xdr:cxnSp macro="">
      <xdr:nvCxnSpPr>
        <xdr:cNvPr id="307" name="直線コネクタ 306">
          <a:extLst>
            <a:ext uri="{FF2B5EF4-FFF2-40B4-BE49-F238E27FC236}">
              <a16:creationId xmlns:a16="http://schemas.microsoft.com/office/drawing/2014/main" id="{4A2DCC3A-912A-487F-A7C5-C039A52BF5E5}"/>
            </a:ext>
          </a:extLst>
        </xdr:cNvPr>
        <xdr:cNvCxnSpPr/>
      </xdr:nvCxnSpPr>
      <xdr:spPr>
        <a:xfrm flipV="1">
          <a:off x="3797300" y="14650538"/>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08" name="楕円 307">
          <a:extLst>
            <a:ext uri="{FF2B5EF4-FFF2-40B4-BE49-F238E27FC236}">
              <a16:creationId xmlns:a16="http://schemas.microsoft.com/office/drawing/2014/main" id="{7141304F-5715-4E8D-80A4-87D26D1EAEF2}"/>
            </a:ext>
          </a:extLst>
        </xdr:cNvPr>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154032</xdr:rowOff>
    </xdr:to>
    <xdr:cxnSp macro="">
      <xdr:nvCxnSpPr>
        <xdr:cNvPr id="309" name="直線コネクタ 308">
          <a:extLst>
            <a:ext uri="{FF2B5EF4-FFF2-40B4-BE49-F238E27FC236}">
              <a16:creationId xmlns:a16="http://schemas.microsoft.com/office/drawing/2014/main" id="{871F9B6E-912D-4531-A26D-355669735902}"/>
            </a:ext>
          </a:extLst>
        </xdr:cNvPr>
        <xdr:cNvCxnSpPr/>
      </xdr:nvCxnSpPr>
      <xdr:spPr>
        <a:xfrm>
          <a:off x="2908300" y="1464563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10" name="楕円 309">
          <a:extLst>
            <a:ext uri="{FF2B5EF4-FFF2-40B4-BE49-F238E27FC236}">
              <a16:creationId xmlns:a16="http://schemas.microsoft.com/office/drawing/2014/main" id="{E86D2E35-3CF1-4894-A44D-2B01B69BB8FA}"/>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72389</xdr:rowOff>
    </xdr:to>
    <xdr:cxnSp macro="">
      <xdr:nvCxnSpPr>
        <xdr:cNvPr id="311" name="直線コネクタ 310">
          <a:extLst>
            <a:ext uri="{FF2B5EF4-FFF2-40B4-BE49-F238E27FC236}">
              <a16:creationId xmlns:a16="http://schemas.microsoft.com/office/drawing/2014/main" id="{DC48E5DC-FE19-4FF0-ACA4-8211ECD3BDD7}"/>
            </a:ext>
          </a:extLst>
        </xdr:cNvPr>
        <xdr:cNvCxnSpPr/>
      </xdr:nvCxnSpPr>
      <xdr:spPr>
        <a:xfrm>
          <a:off x="2019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137523</xdr:rowOff>
    </xdr:from>
    <xdr:to>
      <xdr:col>6</xdr:col>
      <xdr:colOff>38100</xdr:colOff>
      <xdr:row>85</xdr:row>
      <xdr:rowOff>67673</xdr:rowOff>
    </xdr:to>
    <xdr:sp macro="" textlink="">
      <xdr:nvSpPr>
        <xdr:cNvPr id="312" name="楕円 311">
          <a:extLst>
            <a:ext uri="{FF2B5EF4-FFF2-40B4-BE49-F238E27FC236}">
              <a16:creationId xmlns:a16="http://schemas.microsoft.com/office/drawing/2014/main" id="{7A11413A-59A5-4628-A202-325745CD1694}"/>
            </a:ext>
          </a:extLst>
        </xdr:cNvPr>
        <xdr:cNvSpPr/>
      </xdr:nvSpPr>
      <xdr:spPr>
        <a:xfrm>
          <a:off x="107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16873</xdr:rowOff>
    </xdr:from>
    <xdr:to>
      <xdr:col>10</xdr:col>
      <xdr:colOff>114300</xdr:colOff>
      <xdr:row>85</xdr:row>
      <xdr:rowOff>72389</xdr:rowOff>
    </xdr:to>
    <xdr:cxnSp macro="">
      <xdr:nvCxnSpPr>
        <xdr:cNvPr id="313" name="直線コネクタ 312">
          <a:extLst>
            <a:ext uri="{FF2B5EF4-FFF2-40B4-BE49-F238E27FC236}">
              <a16:creationId xmlns:a16="http://schemas.microsoft.com/office/drawing/2014/main" id="{A01B4EBF-C15E-46BF-954E-B703817042DB}"/>
            </a:ext>
          </a:extLst>
        </xdr:cNvPr>
        <xdr:cNvCxnSpPr/>
      </xdr:nvCxnSpPr>
      <xdr:spPr>
        <a:xfrm>
          <a:off x="1130300" y="145901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4" name="n_1aveValue【公営住宅】&#10;有形固定資産減価償却率">
          <a:extLst>
            <a:ext uri="{FF2B5EF4-FFF2-40B4-BE49-F238E27FC236}">
              <a16:creationId xmlns:a16="http://schemas.microsoft.com/office/drawing/2014/main" id="{EC102BEA-D457-4A4E-AA0B-7CF0BAFD4B02}"/>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170741</xdr:rowOff>
    </xdr:from>
    <xdr:ext cx="405111" cy="259045"/>
    <xdr:sp macro="" textlink="">
      <xdr:nvSpPr>
        <xdr:cNvPr id="315" name="n_2aveValue【公営住宅】&#10;有形固定資産減価償却率">
          <a:extLst>
            <a:ext uri="{FF2B5EF4-FFF2-40B4-BE49-F238E27FC236}">
              <a16:creationId xmlns:a16="http://schemas.microsoft.com/office/drawing/2014/main" id="{1AFDA562-8865-4CD6-9661-A8D9EAA4C3B2}"/>
            </a:ext>
          </a:extLst>
        </xdr:cNvPr>
        <xdr:cNvSpPr txBox="1"/>
      </xdr:nvSpPr>
      <xdr:spPr>
        <a:xfrm>
          <a:off x="2705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25416</xdr:rowOff>
    </xdr:from>
    <xdr:ext cx="405111" cy="259045"/>
    <xdr:sp macro="" textlink="">
      <xdr:nvSpPr>
        <xdr:cNvPr id="316" name="n_3aveValue【公営住宅】&#10;有形固定資産減価償却率">
          <a:extLst>
            <a:ext uri="{FF2B5EF4-FFF2-40B4-BE49-F238E27FC236}">
              <a16:creationId xmlns:a16="http://schemas.microsoft.com/office/drawing/2014/main" id="{3C7A34A2-F8C2-4266-89BF-D8FD063D4C02}"/>
            </a:ext>
          </a:extLst>
        </xdr:cNvPr>
        <xdr:cNvSpPr txBox="1"/>
      </xdr:nvSpPr>
      <xdr:spPr>
        <a:xfrm>
          <a:off x="1816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111958</xdr:rowOff>
    </xdr:from>
    <xdr:ext cx="405111" cy="259045"/>
    <xdr:sp macro="" textlink="">
      <xdr:nvSpPr>
        <xdr:cNvPr id="317" name="n_4aveValue【公営住宅】&#10;有形固定資産減価償却率">
          <a:extLst>
            <a:ext uri="{FF2B5EF4-FFF2-40B4-BE49-F238E27FC236}">
              <a16:creationId xmlns:a16="http://schemas.microsoft.com/office/drawing/2014/main" id="{DE5B6578-49AF-46A1-AAC9-403AEFAB328B}"/>
            </a:ext>
          </a:extLst>
        </xdr:cNvPr>
        <xdr:cNvSpPr txBox="1"/>
      </xdr:nvSpPr>
      <xdr:spPr>
        <a:xfrm>
          <a:off x="927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24509</xdr:rowOff>
    </xdr:from>
    <xdr:ext cx="405111" cy="259045"/>
    <xdr:sp macro="" textlink="">
      <xdr:nvSpPr>
        <xdr:cNvPr id="318" name="n_1mainValue【公営住宅】&#10;有形固定資産減価償却率">
          <a:extLst>
            <a:ext uri="{FF2B5EF4-FFF2-40B4-BE49-F238E27FC236}">
              <a16:creationId xmlns:a16="http://schemas.microsoft.com/office/drawing/2014/main" id="{1F5977CB-AB00-433E-BB37-F1CF3271A9EA}"/>
            </a:ext>
          </a:extLst>
        </xdr:cNvPr>
        <xdr:cNvSpPr txBox="1"/>
      </xdr:nvSpPr>
      <xdr:spPr>
        <a:xfrm>
          <a:off x="35820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19" name="n_2mainValue【公営住宅】&#10;有形固定資産減価償却率">
          <a:extLst>
            <a:ext uri="{FF2B5EF4-FFF2-40B4-BE49-F238E27FC236}">
              <a16:creationId xmlns:a16="http://schemas.microsoft.com/office/drawing/2014/main" id="{8CB83211-150C-4BED-9F99-C2B37C0F4E29}"/>
            </a:ext>
          </a:extLst>
        </xdr:cNvPr>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20" name="n_3mainValue【公営住宅】&#10;有形固定資産減価償却率">
          <a:extLst>
            <a:ext uri="{FF2B5EF4-FFF2-40B4-BE49-F238E27FC236}">
              <a16:creationId xmlns:a16="http://schemas.microsoft.com/office/drawing/2014/main" id="{2AF64171-D816-4876-82CB-F970FD2DB007}"/>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58800</xdr:rowOff>
    </xdr:from>
    <xdr:ext cx="405111" cy="259045"/>
    <xdr:sp macro="" textlink="">
      <xdr:nvSpPr>
        <xdr:cNvPr id="321" name="n_4mainValue【公営住宅】&#10;有形固定資産減価償却率">
          <a:extLst>
            <a:ext uri="{FF2B5EF4-FFF2-40B4-BE49-F238E27FC236}">
              <a16:creationId xmlns:a16="http://schemas.microsoft.com/office/drawing/2014/main" id="{4BCF30F4-43EC-428A-93AB-CEF7746471EB}"/>
            </a:ext>
          </a:extLst>
        </xdr:cNvPr>
        <xdr:cNvSpPr txBox="1"/>
      </xdr:nvSpPr>
      <xdr:spPr>
        <a:xfrm>
          <a:off x="927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2EAAB16-D3EB-40CC-A1E0-197BCAB806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8E49EEB-4ED1-4F5A-A412-F50FD6A02D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9F717F9-8563-4238-84DB-7A8D027ED5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EED3EA3-452C-4976-BA9E-C0BE47523E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6EEA074-2E40-444B-9513-1A7031434D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BB9EF5F-A125-4227-BB86-499035B8C4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01CD731-32CF-4780-B9D6-4146D3C33C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925A3BA-6FBB-4946-9981-CF40E073FC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7158535-F3BA-49E8-9AD1-505BAACF8C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90415D7-C8F7-4D2A-B6E7-99D61E23D8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9B4F0F6E-D2F4-4294-9860-ED5790393BF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A03A4A7-BF67-45FE-A25E-6A796B88992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62E44714-E6DD-468B-A0C5-F98F138194B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CCD0F373-A055-401B-984A-2BE004D5A91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C3CA8DEA-22DC-412C-ACE6-FED55D21309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B18774CB-528E-4806-8A0C-4A680287BBB9}"/>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F92A8BD-52F3-48D4-A099-3AC232C8854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3759E790-E574-42F5-A519-9B899265BF7B}"/>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D64382C5-E3A6-4235-995D-8676E8E721B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76B627BA-37A1-411F-820B-05F184F172C2}"/>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D4B4E454-FC42-4ABC-A994-30FC3F6F1C0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DBAD6F59-1245-4D40-B66B-AC12C04578FB}"/>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2B50035-1C31-41D9-B994-25C0D154E9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DA459F5E-9303-42B5-9F93-44036F769B9A}"/>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02EFD83-A025-48FB-8FD7-A3E8E060E8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2030C5F9-FD9A-4739-8C46-2E7D5BFB0D98}"/>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66C561F8-6E92-47DA-BF85-9E846E6A599E}"/>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86C62D35-3DFF-4CA6-BBBE-EE435CD5634D}"/>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215F3D3E-45E2-40B7-9570-DA2DC54600DE}"/>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A4C649B-9310-4FCA-AE46-EC9E07E2835F}"/>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28B7E110-85FA-4624-B883-1426B497032B}"/>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E34D63AE-5CA5-4312-AF5F-F7EB1E492FF4}"/>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354" name="フローチャート: 判断 353">
          <a:extLst>
            <a:ext uri="{FF2B5EF4-FFF2-40B4-BE49-F238E27FC236}">
              <a16:creationId xmlns:a16="http://schemas.microsoft.com/office/drawing/2014/main" id="{F3D85E2F-768F-4F01-9519-81FCFB562130}"/>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355" name="フローチャート: 判断 354">
          <a:extLst>
            <a:ext uri="{FF2B5EF4-FFF2-40B4-BE49-F238E27FC236}">
              <a16:creationId xmlns:a16="http://schemas.microsoft.com/office/drawing/2014/main" id="{E4088640-15A0-4C07-8383-DD01775E5A46}"/>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356" name="フローチャート: 判断 355">
          <a:extLst>
            <a:ext uri="{FF2B5EF4-FFF2-40B4-BE49-F238E27FC236}">
              <a16:creationId xmlns:a16="http://schemas.microsoft.com/office/drawing/2014/main" id="{F7E8F07C-CCD3-44DB-8298-2279DB2B3E8A}"/>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357" name="フローチャート: 判断 356">
          <a:extLst>
            <a:ext uri="{FF2B5EF4-FFF2-40B4-BE49-F238E27FC236}">
              <a16:creationId xmlns:a16="http://schemas.microsoft.com/office/drawing/2014/main" id="{82EF01EC-55FE-440D-AE5C-1D3E47A5137B}"/>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518C035-50FC-48B3-8263-88817C9987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D7E67F5-F2EF-4FD1-9228-0BDC177733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E9F51F8-DAA3-4C75-A610-B4939A44D5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FDF0153-0B03-4188-8F39-55E6EF43FE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4289A78-DCF1-48ED-9685-4230C13B1D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108134</xdr:rowOff>
    </xdr:from>
    <xdr:to>
      <xdr:col>55</xdr:col>
      <xdr:colOff>50800</xdr:colOff>
      <xdr:row>87</xdr:row>
      <xdr:rowOff>38284</xdr:rowOff>
    </xdr:to>
    <xdr:sp macro="" textlink="">
      <xdr:nvSpPr>
        <xdr:cNvPr id="363" name="楕円 362">
          <a:extLst>
            <a:ext uri="{FF2B5EF4-FFF2-40B4-BE49-F238E27FC236}">
              <a16:creationId xmlns:a16="http://schemas.microsoft.com/office/drawing/2014/main" id="{DF31E369-9696-4455-B7B4-B0E0ADF07FAC}"/>
            </a:ext>
          </a:extLst>
        </xdr:cNvPr>
        <xdr:cNvSpPr/>
      </xdr:nvSpPr>
      <xdr:spPr>
        <a:xfrm>
          <a:off x="10426700" y="148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3E9C60ED-2D66-43F1-8933-65419E3DB7E4}"/>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109079</xdr:rowOff>
    </xdr:from>
    <xdr:to>
      <xdr:col>50</xdr:col>
      <xdr:colOff>165100</xdr:colOff>
      <xdr:row>87</xdr:row>
      <xdr:rowOff>39229</xdr:rowOff>
    </xdr:to>
    <xdr:sp macro="" textlink="">
      <xdr:nvSpPr>
        <xdr:cNvPr id="365" name="楕円 364">
          <a:extLst>
            <a:ext uri="{FF2B5EF4-FFF2-40B4-BE49-F238E27FC236}">
              <a16:creationId xmlns:a16="http://schemas.microsoft.com/office/drawing/2014/main" id="{19793C16-953E-414C-B20E-94A0DE000F07}"/>
            </a:ext>
          </a:extLst>
        </xdr:cNvPr>
        <xdr:cNvSpPr/>
      </xdr:nvSpPr>
      <xdr:spPr>
        <a:xfrm>
          <a:off x="9588500" y="148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158934</xdr:rowOff>
    </xdr:from>
    <xdr:to>
      <xdr:col>55</xdr:col>
      <xdr:colOff>0</xdr:colOff>
      <xdr:row>86</xdr:row>
      <xdr:rowOff>159879</xdr:rowOff>
    </xdr:to>
    <xdr:cxnSp macro="">
      <xdr:nvCxnSpPr>
        <xdr:cNvPr id="366" name="直線コネクタ 365">
          <a:extLst>
            <a:ext uri="{FF2B5EF4-FFF2-40B4-BE49-F238E27FC236}">
              <a16:creationId xmlns:a16="http://schemas.microsoft.com/office/drawing/2014/main" id="{7A51F1B7-F750-45F9-957C-1EF95EE71486}"/>
            </a:ext>
          </a:extLst>
        </xdr:cNvPr>
        <xdr:cNvCxnSpPr/>
      </xdr:nvCxnSpPr>
      <xdr:spPr>
        <a:xfrm flipV="1">
          <a:off x="9639300" y="14903634"/>
          <a:ext cx="8382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109026</xdr:rowOff>
    </xdr:from>
    <xdr:to>
      <xdr:col>46</xdr:col>
      <xdr:colOff>38100</xdr:colOff>
      <xdr:row>87</xdr:row>
      <xdr:rowOff>39176</xdr:rowOff>
    </xdr:to>
    <xdr:sp macro="" textlink="">
      <xdr:nvSpPr>
        <xdr:cNvPr id="367" name="楕円 366">
          <a:extLst>
            <a:ext uri="{FF2B5EF4-FFF2-40B4-BE49-F238E27FC236}">
              <a16:creationId xmlns:a16="http://schemas.microsoft.com/office/drawing/2014/main" id="{DCD35514-6FEB-41BA-BC66-CE768E4B1745}"/>
            </a:ext>
          </a:extLst>
        </xdr:cNvPr>
        <xdr:cNvSpPr/>
      </xdr:nvSpPr>
      <xdr:spPr>
        <a:xfrm>
          <a:off x="8699500" y="148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159826</xdr:rowOff>
    </xdr:from>
    <xdr:to>
      <xdr:col>50</xdr:col>
      <xdr:colOff>114300</xdr:colOff>
      <xdr:row>86</xdr:row>
      <xdr:rowOff>159879</xdr:rowOff>
    </xdr:to>
    <xdr:cxnSp macro="">
      <xdr:nvCxnSpPr>
        <xdr:cNvPr id="368" name="直線コネクタ 367">
          <a:extLst>
            <a:ext uri="{FF2B5EF4-FFF2-40B4-BE49-F238E27FC236}">
              <a16:creationId xmlns:a16="http://schemas.microsoft.com/office/drawing/2014/main" id="{6204F844-E645-47AA-98AA-6AC1BA3AF0F3}"/>
            </a:ext>
          </a:extLst>
        </xdr:cNvPr>
        <xdr:cNvCxnSpPr/>
      </xdr:nvCxnSpPr>
      <xdr:spPr>
        <a:xfrm>
          <a:off x="8750300" y="14904526"/>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109500</xdr:rowOff>
    </xdr:from>
    <xdr:to>
      <xdr:col>41</xdr:col>
      <xdr:colOff>101600</xdr:colOff>
      <xdr:row>87</xdr:row>
      <xdr:rowOff>39650</xdr:rowOff>
    </xdr:to>
    <xdr:sp macro="" textlink="">
      <xdr:nvSpPr>
        <xdr:cNvPr id="369" name="楕円 368">
          <a:extLst>
            <a:ext uri="{FF2B5EF4-FFF2-40B4-BE49-F238E27FC236}">
              <a16:creationId xmlns:a16="http://schemas.microsoft.com/office/drawing/2014/main" id="{D4DE4B6C-9DDC-47A4-B358-509245C38650}"/>
            </a:ext>
          </a:extLst>
        </xdr:cNvPr>
        <xdr:cNvSpPr/>
      </xdr:nvSpPr>
      <xdr:spPr>
        <a:xfrm>
          <a:off x="7810500" y="148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159826</xdr:rowOff>
    </xdr:from>
    <xdr:to>
      <xdr:col>45</xdr:col>
      <xdr:colOff>177800</xdr:colOff>
      <xdr:row>86</xdr:row>
      <xdr:rowOff>160300</xdr:rowOff>
    </xdr:to>
    <xdr:cxnSp macro="">
      <xdr:nvCxnSpPr>
        <xdr:cNvPr id="370" name="直線コネクタ 369">
          <a:extLst>
            <a:ext uri="{FF2B5EF4-FFF2-40B4-BE49-F238E27FC236}">
              <a16:creationId xmlns:a16="http://schemas.microsoft.com/office/drawing/2014/main" id="{16A3EB93-359B-4DC6-BEC0-4FB3714A2946}"/>
            </a:ext>
          </a:extLst>
        </xdr:cNvPr>
        <xdr:cNvCxnSpPr/>
      </xdr:nvCxnSpPr>
      <xdr:spPr>
        <a:xfrm flipV="1">
          <a:off x="7861300" y="14904526"/>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109745</xdr:rowOff>
    </xdr:from>
    <xdr:to>
      <xdr:col>36</xdr:col>
      <xdr:colOff>165100</xdr:colOff>
      <xdr:row>87</xdr:row>
      <xdr:rowOff>39895</xdr:rowOff>
    </xdr:to>
    <xdr:sp macro="" textlink="">
      <xdr:nvSpPr>
        <xdr:cNvPr id="371" name="楕円 370">
          <a:extLst>
            <a:ext uri="{FF2B5EF4-FFF2-40B4-BE49-F238E27FC236}">
              <a16:creationId xmlns:a16="http://schemas.microsoft.com/office/drawing/2014/main" id="{BC67D95A-1A4A-434B-84BF-E837B4AD682E}"/>
            </a:ext>
          </a:extLst>
        </xdr:cNvPr>
        <xdr:cNvSpPr/>
      </xdr:nvSpPr>
      <xdr:spPr>
        <a:xfrm>
          <a:off x="6921500" y="148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160300</xdr:rowOff>
    </xdr:from>
    <xdr:to>
      <xdr:col>41</xdr:col>
      <xdr:colOff>50800</xdr:colOff>
      <xdr:row>86</xdr:row>
      <xdr:rowOff>160545</xdr:rowOff>
    </xdr:to>
    <xdr:cxnSp macro="">
      <xdr:nvCxnSpPr>
        <xdr:cNvPr id="372" name="直線コネクタ 371">
          <a:extLst>
            <a:ext uri="{FF2B5EF4-FFF2-40B4-BE49-F238E27FC236}">
              <a16:creationId xmlns:a16="http://schemas.microsoft.com/office/drawing/2014/main" id="{4AB83EF8-172D-430D-BD35-CBFEB33F7331}"/>
            </a:ext>
          </a:extLst>
        </xdr:cNvPr>
        <xdr:cNvCxnSpPr/>
      </xdr:nvCxnSpPr>
      <xdr:spPr>
        <a:xfrm flipV="1">
          <a:off x="6972300" y="1490500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30852</xdr:rowOff>
    </xdr:from>
    <xdr:ext cx="469744" cy="259045"/>
    <xdr:sp macro="" textlink="">
      <xdr:nvSpPr>
        <xdr:cNvPr id="373" name="n_1aveValue【公営住宅】&#10;一人当たり面積">
          <a:extLst>
            <a:ext uri="{FF2B5EF4-FFF2-40B4-BE49-F238E27FC236}">
              <a16:creationId xmlns:a16="http://schemas.microsoft.com/office/drawing/2014/main" id="{9FDDEAD8-DC05-427F-86CF-083B560825B8}"/>
            </a:ext>
          </a:extLst>
        </xdr:cNvPr>
        <xdr:cNvSpPr txBox="1"/>
      </xdr:nvSpPr>
      <xdr:spPr>
        <a:xfrm>
          <a:off x="9391727" y="1494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30418</xdr:rowOff>
    </xdr:from>
    <xdr:ext cx="469744" cy="259045"/>
    <xdr:sp macro="" textlink="">
      <xdr:nvSpPr>
        <xdr:cNvPr id="374" name="n_2aveValue【公営住宅】&#10;一人当たり面積">
          <a:extLst>
            <a:ext uri="{FF2B5EF4-FFF2-40B4-BE49-F238E27FC236}">
              <a16:creationId xmlns:a16="http://schemas.microsoft.com/office/drawing/2014/main" id="{FB4CA355-6004-438E-89F7-23B0B3C9C5A4}"/>
            </a:ext>
          </a:extLst>
        </xdr:cNvPr>
        <xdr:cNvSpPr txBox="1"/>
      </xdr:nvSpPr>
      <xdr:spPr>
        <a:xfrm>
          <a:off x="8515427" y="1494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375" name="n_3aveValue【公営住宅】&#10;一人当たり面積">
          <a:extLst>
            <a:ext uri="{FF2B5EF4-FFF2-40B4-BE49-F238E27FC236}">
              <a16:creationId xmlns:a16="http://schemas.microsoft.com/office/drawing/2014/main" id="{16D95DD5-6F34-47EC-A2FC-6EF2BD86AEDF}"/>
            </a:ext>
          </a:extLst>
        </xdr:cNvPr>
        <xdr:cNvSpPr txBox="1"/>
      </xdr:nvSpPr>
      <xdr:spPr>
        <a:xfrm>
          <a:off x="7626427" y="14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56323</xdr:rowOff>
    </xdr:from>
    <xdr:ext cx="469744" cy="259045"/>
    <xdr:sp macro="" textlink="">
      <xdr:nvSpPr>
        <xdr:cNvPr id="376" name="n_4aveValue【公営住宅】&#10;一人当たり面積">
          <a:extLst>
            <a:ext uri="{FF2B5EF4-FFF2-40B4-BE49-F238E27FC236}">
              <a16:creationId xmlns:a16="http://schemas.microsoft.com/office/drawing/2014/main" id="{93C370C3-4147-43A0-A390-C7A2C28C9606}"/>
            </a:ext>
          </a:extLst>
        </xdr:cNvPr>
        <xdr:cNvSpPr txBox="1"/>
      </xdr:nvSpPr>
      <xdr:spPr>
        <a:xfrm>
          <a:off x="6737427" y="146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55756</xdr:rowOff>
    </xdr:from>
    <xdr:ext cx="469744" cy="259045"/>
    <xdr:sp macro="" textlink="">
      <xdr:nvSpPr>
        <xdr:cNvPr id="377" name="n_1mainValue【公営住宅】&#10;一人当たり面積">
          <a:extLst>
            <a:ext uri="{FF2B5EF4-FFF2-40B4-BE49-F238E27FC236}">
              <a16:creationId xmlns:a16="http://schemas.microsoft.com/office/drawing/2014/main" id="{04BCA7F5-281A-444D-AB0E-7A805B8F0EC8}"/>
            </a:ext>
          </a:extLst>
        </xdr:cNvPr>
        <xdr:cNvSpPr txBox="1"/>
      </xdr:nvSpPr>
      <xdr:spPr>
        <a:xfrm>
          <a:off x="9391727" y="146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55703</xdr:rowOff>
    </xdr:from>
    <xdr:ext cx="469744" cy="259045"/>
    <xdr:sp macro="" textlink="">
      <xdr:nvSpPr>
        <xdr:cNvPr id="378" name="n_2mainValue【公営住宅】&#10;一人当たり面積">
          <a:extLst>
            <a:ext uri="{FF2B5EF4-FFF2-40B4-BE49-F238E27FC236}">
              <a16:creationId xmlns:a16="http://schemas.microsoft.com/office/drawing/2014/main" id="{2445FF49-EAAA-4776-9DD8-E54B9547C76E}"/>
            </a:ext>
          </a:extLst>
        </xdr:cNvPr>
        <xdr:cNvSpPr txBox="1"/>
      </xdr:nvSpPr>
      <xdr:spPr>
        <a:xfrm>
          <a:off x="8515427" y="146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30777</xdr:rowOff>
    </xdr:from>
    <xdr:ext cx="469744" cy="259045"/>
    <xdr:sp macro="" textlink="">
      <xdr:nvSpPr>
        <xdr:cNvPr id="379" name="n_3mainValue【公営住宅】&#10;一人当たり面積">
          <a:extLst>
            <a:ext uri="{FF2B5EF4-FFF2-40B4-BE49-F238E27FC236}">
              <a16:creationId xmlns:a16="http://schemas.microsoft.com/office/drawing/2014/main" id="{B7E315CD-A266-4FE9-9462-001053284DB8}"/>
            </a:ext>
          </a:extLst>
        </xdr:cNvPr>
        <xdr:cNvSpPr txBox="1"/>
      </xdr:nvSpPr>
      <xdr:spPr>
        <a:xfrm>
          <a:off x="7626427" y="149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31022</xdr:rowOff>
    </xdr:from>
    <xdr:ext cx="469744" cy="259045"/>
    <xdr:sp macro="" textlink="">
      <xdr:nvSpPr>
        <xdr:cNvPr id="380" name="n_4mainValue【公営住宅】&#10;一人当たり面積">
          <a:extLst>
            <a:ext uri="{FF2B5EF4-FFF2-40B4-BE49-F238E27FC236}">
              <a16:creationId xmlns:a16="http://schemas.microsoft.com/office/drawing/2014/main" id="{A820134A-AFEC-49D8-9BE2-6CDF3D674E8E}"/>
            </a:ext>
          </a:extLst>
        </xdr:cNvPr>
        <xdr:cNvSpPr txBox="1"/>
      </xdr:nvSpPr>
      <xdr:spPr>
        <a:xfrm>
          <a:off x="6737427" y="149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CF451AD-AC08-455D-A3C3-DAA139ADC6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DA624B9A-91D1-4848-B22D-F9D71E1004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6EFC567-F5B8-44BF-86D6-1B10BB31BD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FB03BF2-FE95-486D-8818-C9FA7E1DA1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F90573D-F79F-4EDC-9EEE-98CDF3CF66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72BF383-F409-4377-A4BA-AD50F190D6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FE3893D2-29FB-4665-B135-53CD679EABF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AE1D73E-BBB7-4556-A545-5A21D19B192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910FF33-67A4-4FD7-9E14-1D8502ED91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DC60FD6D-5114-4B75-9D11-AC19101B20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2FEE042-4C82-4586-9BD6-451E0002C2C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BECD63BC-C306-4D93-A3CD-F7E9619256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DBAD939D-935E-4A14-9183-0B262F5D27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67C85F1-0719-4D02-9A52-F31A7DDA676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EDECD3E5-29E2-46BA-9616-7D409341C7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595FB20A-4165-42AA-968D-D1420ACFBC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72D75CA-3B2C-4F5F-A9C6-E8A263FFCF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A6B02CB-BDC5-48B8-922E-7D30BAAC83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DAEE9E5-1014-46A3-A539-35D737A61D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725D9C71-6A0F-410A-93CA-08109F5A11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E84E47A-F749-4CBE-BAAC-386DAC928E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375FCCA-9458-4C1A-8807-3441BBA2A9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6FB8A35-A04E-4958-9900-0AD654BE98D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A2DF0A6-D1CC-4E19-9C8D-1B9A72B799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D451B72-F247-40CE-A02F-E3086603463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FF40C834-3939-4A66-BDCA-B705DF9AED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5D605B47-A0F9-48CB-BE8D-83409E777D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44E44EB6-C053-416A-BA3D-504063FA8DF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88E573A2-92CB-49C9-93F8-E9386CF1A81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FEEA422-5CD4-4CA7-BABE-4AB8758675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67975243-3E5D-4D3C-ACE9-ABA5885E0B5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C1C29E60-9035-4998-9048-17F6F13C3EE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58B2BDEC-230B-41F1-ABAF-9BE214590B9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3DE2D6B2-D890-4E77-939F-B63A2EA4FF7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C118C06D-020D-4612-899D-00F463992BF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2A61D9E1-F84C-4A01-9B4A-2AACA1541C8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65513C51-27EC-4368-9B7F-BE3C2FC30CC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BAC8F7D-4E0C-43AE-ABB6-6DFE9E320A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124BD77A-C97C-4AE6-A3DE-BE992EAE83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1D27FD70-528F-4148-A8CF-68AFC244936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66668749-D7B4-40D6-9B51-B6DA495ED3A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86A42079-5B19-47DC-AD84-B5021F3D79AC}"/>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15AB6AA1-D786-44B7-905B-64D899C30E09}"/>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C8BC55A9-C06F-4EC3-86F4-BAF243B7821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FAECBA8-BDDB-4D33-9EB7-AB37ACCF8125}"/>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22B702D5-1D77-422B-B2A7-992D4FA7C71F}"/>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427" name="フローチャート: 判断 426">
          <a:extLst>
            <a:ext uri="{FF2B5EF4-FFF2-40B4-BE49-F238E27FC236}">
              <a16:creationId xmlns:a16="http://schemas.microsoft.com/office/drawing/2014/main" id="{F6E4C970-0925-4064-8DA7-A494EE7677BA}"/>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428" name="フローチャート: 判断 427">
          <a:extLst>
            <a:ext uri="{FF2B5EF4-FFF2-40B4-BE49-F238E27FC236}">
              <a16:creationId xmlns:a16="http://schemas.microsoft.com/office/drawing/2014/main" id="{AEE8808C-D607-40C2-BEF2-94EAA7A5F796}"/>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429" name="フローチャート: 判断 428">
          <a:extLst>
            <a:ext uri="{FF2B5EF4-FFF2-40B4-BE49-F238E27FC236}">
              <a16:creationId xmlns:a16="http://schemas.microsoft.com/office/drawing/2014/main" id="{FAB0A13F-9ECE-492F-989B-4F2FF67AB36C}"/>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430" name="フローチャート: 判断 429">
          <a:extLst>
            <a:ext uri="{FF2B5EF4-FFF2-40B4-BE49-F238E27FC236}">
              <a16:creationId xmlns:a16="http://schemas.microsoft.com/office/drawing/2014/main" id="{CC2328FB-CFE6-4AE2-B42D-4A66A73B1B11}"/>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92FA2FC-1B1C-41B9-9B8D-61EDE735FB2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EF3DCB4-47C0-41E0-A61C-09AA2B3D4B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983F36D-FB16-46C1-AD4B-822578B0AF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FA33E85-C82B-4C83-AF39-A415BE13C6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C6AFB14-231F-4FD6-A009-70C8E07ED1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436" name="楕円 435">
          <a:extLst>
            <a:ext uri="{FF2B5EF4-FFF2-40B4-BE49-F238E27FC236}">
              <a16:creationId xmlns:a16="http://schemas.microsoft.com/office/drawing/2014/main" id="{0A8F155C-11B5-4979-B952-CD40739F3337}"/>
            </a:ext>
          </a:extLst>
        </xdr:cNvPr>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91457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761624EE-333E-4BB1-A95A-0BEA288282E4}"/>
            </a:ext>
          </a:extLst>
        </xdr:cNvPr>
        <xdr:cNvSpPr txBox="1"/>
      </xdr:nvSpPr>
      <xdr:spPr>
        <a:xfrm>
          <a:off x="16357600"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45720</xdr:rowOff>
    </xdr:from>
    <xdr:to>
      <xdr:col>81</xdr:col>
      <xdr:colOff>101600</xdr:colOff>
      <xdr:row>36</xdr:row>
      <xdr:rowOff>147320</xdr:rowOff>
    </xdr:to>
    <xdr:sp macro="" textlink="">
      <xdr:nvSpPr>
        <xdr:cNvPr id="438" name="楕円 437">
          <a:extLst>
            <a:ext uri="{FF2B5EF4-FFF2-40B4-BE49-F238E27FC236}">
              <a16:creationId xmlns:a16="http://schemas.microsoft.com/office/drawing/2014/main" id="{06B0C34A-6E85-4944-9B89-9E34DEBFFA41}"/>
            </a:ext>
          </a:extLst>
        </xdr:cNvPr>
        <xdr:cNvSpPr/>
      </xdr:nvSpPr>
      <xdr:spPr>
        <a:xfrm>
          <a:off x="15430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96520</xdr:rowOff>
    </xdr:from>
    <xdr:to>
      <xdr:col>85</xdr:col>
      <xdr:colOff>127000</xdr:colOff>
      <xdr:row>36</xdr:row>
      <xdr:rowOff>163830</xdr:rowOff>
    </xdr:to>
    <xdr:cxnSp macro="">
      <xdr:nvCxnSpPr>
        <xdr:cNvPr id="439" name="直線コネクタ 438">
          <a:extLst>
            <a:ext uri="{FF2B5EF4-FFF2-40B4-BE49-F238E27FC236}">
              <a16:creationId xmlns:a16="http://schemas.microsoft.com/office/drawing/2014/main" id="{D5075768-27FA-4456-9C79-50991E20C84B}"/>
            </a:ext>
          </a:extLst>
        </xdr:cNvPr>
        <xdr:cNvCxnSpPr/>
      </xdr:nvCxnSpPr>
      <xdr:spPr>
        <a:xfrm>
          <a:off x="15481300" y="6268720"/>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78740</xdr:rowOff>
    </xdr:from>
    <xdr:to>
      <xdr:col>76</xdr:col>
      <xdr:colOff>165100</xdr:colOff>
      <xdr:row>36</xdr:row>
      <xdr:rowOff>8890</xdr:rowOff>
    </xdr:to>
    <xdr:sp macro="" textlink="">
      <xdr:nvSpPr>
        <xdr:cNvPr id="440" name="楕円 439">
          <a:extLst>
            <a:ext uri="{FF2B5EF4-FFF2-40B4-BE49-F238E27FC236}">
              <a16:creationId xmlns:a16="http://schemas.microsoft.com/office/drawing/2014/main" id="{705313FB-BAF9-4AA3-B18B-1EDC3C187E2F}"/>
            </a:ext>
          </a:extLst>
        </xdr:cNvPr>
        <xdr:cNvSpPr/>
      </xdr:nvSpPr>
      <xdr:spPr>
        <a:xfrm>
          <a:off x="14541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36</xdr:row>
      <xdr:rowOff>96520</xdr:rowOff>
    </xdr:to>
    <xdr:cxnSp macro="">
      <xdr:nvCxnSpPr>
        <xdr:cNvPr id="441" name="直線コネクタ 440">
          <a:extLst>
            <a:ext uri="{FF2B5EF4-FFF2-40B4-BE49-F238E27FC236}">
              <a16:creationId xmlns:a16="http://schemas.microsoft.com/office/drawing/2014/main" id="{0F05BE41-2DF7-4EC1-B13C-18F1A6B5E9E7}"/>
            </a:ext>
          </a:extLst>
        </xdr:cNvPr>
        <xdr:cNvCxnSpPr/>
      </xdr:nvCxnSpPr>
      <xdr:spPr>
        <a:xfrm>
          <a:off x="14592300" y="6130290"/>
          <a:ext cx="889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442" name="楕円 441">
          <a:extLst>
            <a:ext uri="{FF2B5EF4-FFF2-40B4-BE49-F238E27FC236}">
              <a16:creationId xmlns:a16="http://schemas.microsoft.com/office/drawing/2014/main" id="{ED570BAA-CF7D-41D5-902D-22592434C4FC}"/>
            </a:ext>
          </a:extLst>
        </xdr:cNvPr>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35</xdr:row>
      <xdr:rowOff>129540</xdr:rowOff>
    </xdr:to>
    <xdr:cxnSp macro="">
      <xdr:nvCxnSpPr>
        <xdr:cNvPr id="443" name="直線コネクタ 442">
          <a:extLst>
            <a:ext uri="{FF2B5EF4-FFF2-40B4-BE49-F238E27FC236}">
              <a16:creationId xmlns:a16="http://schemas.microsoft.com/office/drawing/2014/main" id="{ABB62DA8-CB6A-4032-8556-53FD48F923FC}"/>
            </a:ext>
          </a:extLst>
        </xdr:cNvPr>
        <xdr:cNvCxnSpPr/>
      </xdr:nvCxnSpPr>
      <xdr:spPr>
        <a:xfrm>
          <a:off x="13703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8890</xdr:rowOff>
    </xdr:from>
    <xdr:to>
      <xdr:col>67</xdr:col>
      <xdr:colOff>101600</xdr:colOff>
      <xdr:row>35</xdr:row>
      <xdr:rowOff>110490</xdr:rowOff>
    </xdr:to>
    <xdr:sp macro="" textlink="">
      <xdr:nvSpPr>
        <xdr:cNvPr id="444" name="楕円 443">
          <a:extLst>
            <a:ext uri="{FF2B5EF4-FFF2-40B4-BE49-F238E27FC236}">
              <a16:creationId xmlns:a16="http://schemas.microsoft.com/office/drawing/2014/main" id="{053FD642-4430-473B-BCDC-43E9CC5DD8A1}"/>
            </a:ext>
          </a:extLst>
        </xdr:cNvPr>
        <xdr:cNvSpPr/>
      </xdr:nvSpPr>
      <xdr:spPr>
        <a:xfrm>
          <a:off x="12763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59690</xdr:rowOff>
    </xdr:from>
    <xdr:to>
      <xdr:col>71</xdr:col>
      <xdr:colOff>177800</xdr:colOff>
      <xdr:row>35</xdr:row>
      <xdr:rowOff>129540</xdr:rowOff>
    </xdr:to>
    <xdr:cxnSp macro="">
      <xdr:nvCxnSpPr>
        <xdr:cNvPr id="445" name="直線コネクタ 444">
          <a:extLst>
            <a:ext uri="{FF2B5EF4-FFF2-40B4-BE49-F238E27FC236}">
              <a16:creationId xmlns:a16="http://schemas.microsoft.com/office/drawing/2014/main" id="{E1FB01B6-9E32-4F5D-91C3-7B314E0DE2DC}"/>
            </a:ext>
          </a:extLst>
        </xdr:cNvPr>
        <xdr:cNvCxnSpPr/>
      </xdr:nvCxnSpPr>
      <xdr:spPr>
        <a:xfrm>
          <a:off x="12814300" y="606044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125747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761793A0-8B71-4A35-9879-B33CCB0BE26B}"/>
            </a:ext>
          </a:extLst>
        </xdr:cNvPr>
        <xdr:cNvSpPr txBox="1"/>
      </xdr:nvSpPr>
      <xdr:spPr>
        <a:xfrm>
          <a:off x="15266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139717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F4B99380-80B2-4937-ACDE-D5FBA4C55984}"/>
            </a:ext>
          </a:extLst>
        </xdr:cNvPr>
        <xdr:cNvSpPr txBox="1"/>
      </xdr:nvSpPr>
      <xdr:spPr>
        <a:xfrm>
          <a:off x="143897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151147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5F3EB694-9184-49AE-9B35-C310A0BB228B}"/>
            </a:ext>
          </a:extLst>
        </xdr:cNvPr>
        <xdr:cNvSpPr txBox="1"/>
      </xdr:nvSpPr>
      <xdr:spPr>
        <a:xfrm>
          <a:off x="13500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16527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DF2BD541-44BF-4CD7-A24A-9B3C6EB9FC67}"/>
            </a:ext>
          </a:extLst>
        </xdr:cNvPr>
        <xdr:cNvSpPr txBox="1"/>
      </xdr:nvSpPr>
      <xdr:spPr>
        <a:xfrm>
          <a:off x="126117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163847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568164E-AA74-492B-AB3B-37DDF396CD9A}"/>
            </a:ext>
          </a:extLst>
        </xdr:cNvPr>
        <xdr:cNvSpPr txBox="1"/>
      </xdr:nvSpPr>
      <xdr:spPr>
        <a:xfrm>
          <a:off x="15266044" y="599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86FCAB1C-B0CD-4F1C-A1C1-69E0A123445C}"/>
            </a:ext>
          </a:extLst>
        </xdr:cNvPr>
        <xdr:cNvSpPr txBox="1"/>
      </xdr:nvSpPr>
      <xdr:spPr>
        <a:xfrm>
          <a:off x="14389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F6BABDAD-6546-43E2-ABD4-C01DBB03D4D3}"/>
            </a:ext>
          </a:extLst>
        </xdr:cNvPr>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127017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B33FF927-5D52-45DB-B024-6B1C101761B4}"/>
            </a:ext>
          </a:extLst>
        </xdr:cNvPr>
        <xdr:cNvSpPr txBox="1"/>
      </xdr:nvSpPr>
      <xdr:spPr>
        <a:xfrm>
          <a:off x="12611744" y="578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31DE142-58E7-4FBE-9BDC-AA95B9989F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9783F0C-7BEA-4B2B-9C3E-5B60124049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5BE5385-4E77-4035-9EEF-F3A845905D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BE248358-BB43-47A8-93B9-0BCF54E153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6D94D1C8-7166-4769-AA3F-4C4A985446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7F540B6C-1E13-4844-9A0D-1DFF97FBB2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05AD78D-4396-46D2-8A46-C8A640B970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EF33BE77-3503-4621-A931-77D7996A84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A4D3FA5A-67F1-4530-A521-701EF6ABA0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D371B5D4-3AC7-4BFD-8640-9CA8AF929D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F993B0AD-FBC2-44D3-A52E-5388F8C29B3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D224636-74E7-4D8C-B6A3-76DE2C93C98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881976C0-9774-49ED-9D8D-A2C768C54C2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A4DA96CB-22FC-4C78-AA1C-54A87E88008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9C9893EB-576E-462F-B141-CF9BE9448B5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DADF01F2-C982-419F-AE53-88D6B7D6945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4DE72E8-CF75-4CF3-A53E-0A3C58CAA3A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A4C67CA4-DECC-4106-9258-7BB61476868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294E7E2-915D-468B-A579-8C497DFFA10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9BDC76F6-78BD-4CA5-A8B1-CC03102A755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3C8C0E99-2C08-4866-954E-DFA2FD20AE3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D8AB0367-F41C-4340-92F6-CDE76FD7DE9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DF6BD4E4-56F9-4430-9FF8-533B01C203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2A554AD6-71B7-4257-8127-4CF0361D3BC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8FA493AF-83B6-489D-B5E2-57D47D8BA6B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1225267E-4081-45DA-9068-B6ADD952D379}"/>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8CD5935F-9C3A-4DDE-B818-F3D0E6275B03}"/>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8EB9C040-479B-4B96-9794-B7C136288773}"/>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7D9B3DC5-C579-4898-8F27-5193ACECAF8B}"/>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C3939D48-8A6A-4E5E-99BC-B6C0C63B6A9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374DD860-A85A-4D0B-B919-41694A939A7F}"/>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F5FD1C2F-54C3-48C8-90EC-53E6DC157FA6}"/>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2BFA4FAB-63EA-4030-AE5B-B6546FD0AED9}"/>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C1BD51A9-B7C0-4A10-B564-A269B92F3DE2}"/>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666E13FD-3B60-431F-A30F-46E8BFB50B56}"/>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27251D30-47EC-4DF4-90B8-D2FBD4BBF25A}"/>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F960958-93A5-4AD0-BA91-1CC2690F91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7DEADD5-3AC3-45B8-BBB2-FB77544F40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D0DBA1C-3BD7-46B0-B87B-60BDEEF2CD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AAFADC5-C925-423A-9B8E-3B0E8B4CED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D4176363-E1CA-4E08-80AD-576CE19A51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57513</xdr:rowOff>
    </xdr:from>
    <xdr:to>
      <xdr:col>116</xdr:col>
      <xdr:colOff>114300</xdr:colOff>
      <xdr:row>39</xdr:row>
      <xdr:rowOff>159113</xdr:rowOff>
    </xdr:to>
    <xdr:sp macro="" textlink="">
      <xdr:nvSpPr>
        <xdr:cNvPr id="495" name="楕円 494">
          <a:extLst>
            <a:ext uri="{FF2B5EF4-FFF2-40B4-BE49-F238E27FC236}">
              <a16:creationId xmlns:a16="http://schemas.microsoft.com/office/drawing/2014/main" id="{2641F9DE-B0C4-477B-BF50-BBC09CFEC39D}"/>
            </a:ext>
          </a:extLst>
        </xdr:cNvPr>
        <xdr:cNvSpPr/>
      </xdr:nvSpPr>
      <xdr:spPr>
        <a:xfrm>
          <a:off x="2211070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80390</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255D06AB-7B80-4703-A755-EAF77E92B62D}"/>
            </a:ext>
          </a:extLst>
        </xdr:cNvPr>
        <xdr:cNvSpPr txBox="1"/>
      </xdr:nvSpPr>
      <xdr:spPr>
        <a:xfrm>
          <a:off x="22199600"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72753</xdr:rowOff>
    </xdr:from>
    <xdr:to>
      <xdr:col>112</xdr:col>
      <xdr:colOff>38100</xdr:colOff>
      <xdr:row>40</xdr:row>
      <xdr:rowOff>2903</xdr:rowOff>
    </xdr:to>
    <xdr:sp macro="" textlink="">
      <xdr:nvSpPr>
        <xdr:cNvPr id="497" name="楕円 496">
          <a:extLst>
            <a:ext uri="{FF2B5EF4-FFF2-40B4-BE49-F238E27FC236}">
              <a16:creationId xmlns:a16="http://schemas.microsoft.com/office/drawing/2014/main" id="{50B5C219-1DBD-4ECC-A100-FE4C317392CD}"/>
            </a:ext>
          </a:extLst>
        </xdr:cNvPr>
        <xdr:cNvSpPr/>
      </xdr:nvSpPr>
      <xdr:spPr>
        <a:xfrm>
          <a:off x="2127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108313</xdr:rowOff>
    </xdr:from>
    <xdr:to>
      <xdr:col>116</xdr:col>
      <xdr:colOff>63500</xdr:colOff>
      <xdr:row>39</xdr:row>
      <xdr:rowOff>123553</xdr:rowOff>
    </xdr:to>
    <xdr:cxnSp macro="">
      <xdr:nvCxnSpPr>
        <xdr:cNvPr id="498" name="直線コネクタ 497">
          <a:extLst>
            <a:ext uri="{FF2B5EF4-FFF2-40B4-BE49-F238E27FC236}">
              <a16:creationId xmlns:a16="http://schemas.microsoft.com/office/drawing/2014/main" id="{87D03362-77EF-4EB9-9850-1C2CFD036293}"/>
            </a:ext>
          </a:extLst>
        </xdr:cNvPr>
        <xdr:cNvCxnSpPr/>
      </xdr:nvCxnSpPr>
      <xdr:spPr>
        <a:xfrm flipV="1">
          <a:off x="21323300" y="679486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89081</xdr:rowOff>
    </xdr:from>
    <xdr:to>
      <xdr:col>107</xdr:col>
      <xdr:colOff>101600</xdr:colOff>
      <xdr:row>40</xdr:row>
      <xdr:rowOff>19231</xdr:rowOff>
    </xdr:to>
    <xdr:sp macro="" textlink="">
      <xdr:nvSpPr>
        <xdr:cNvPr id="499" name="楕円 498">
          <a:extLst>
            <a:ext uri="{FF2B5EF4-FFF2-40B4-BE49-F238E27FC236}">
              <a16:creationId xmlns:a16="http://schemas.microsoft.com/office/drawing/2014/main" id="{7A749DA0-9E9A-4F73-B583-B7B6840E5318}"/>
            </a:ext>
          </a:extLst>
        </xdr:cNvPr>
        <xdr:cNvSpPr/>
      </xdr:nvSpPr>
      <xdr:spPr>
        <a:xfrm>
          <a:off x="20383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123553</xdr:rowOff>
    </xdr:from>
    <xdr:to>
      <xdr:col>111</xdr:col>
      <xdr:colOff>177800</xdr:colOff>
      <xdr:row>39</xdr:row>
      <xdr:rowOff>139881</xdr:rowOff>
    </xdr:to>
    <xdr:cxnSp macro="">
      <xdr:nvCxnSpPr>
        <xdr:cNvPr id="500" name="直線コネクタ 499">
          <a:extLst>
            <a:ext uri="{FF2B5EF4-FFF2-40B4-BE49-F238E27FC236}">
              <a16:creationId xmlns:a16="http://schemas.microsoft.com/office/drawing/2014/main" id="{5044B853-E735-4E99-B132-E98AD8F9783C}"/>
            </a:ext>
          </a:extLst>
        </xdr:cNvPr>
        <xdr:cNvCxnSpPr/>
      </xdr:nvCxnSpPr>
      <xdr:spPr>
        <a:xfrm flipV="1">
          <a:off x="20434300" y="68101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104322</xdr:rowOff>
    </xdr:from>
    <xdr:to>
      <xdr:col>102</xdr:col>
      <xdr:colOff>165100</xdr:colOff>
      <xdr:row>40</xdr:row>
      <xdr:rowOff>34472</xdr:rowOff>
    </xdr:to>
    <xdr:sp macro="" textlink="">
      <xdr:nvSpPr>
        <xdr:cNvPr id="501" name="楕円 500">
          <a:extLst>
            <a:ext uri="{FF2B5EF4-FFF2-40B4-BE49-F238E27FC236}">
              <a16:creationId xmlns:a16="http://schemas.microsoft.com/office/drawing/2014/main" id="{00655A11-9B53-4EE1-9629-8606A1F08F04}"/>
            </a:ext>
          </a:extLst>
        </xdr:cNvPr>
        <xdr:cNvSpPr/>
      </xdr:nvSpPr>
      <xdr:spPr>
        <a:xfrm>
          <a:off x="19494500" y="679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139881</xdr:rowOff>
    </xdr:from>
    <xdr:to>
      <xdr:col>107</xdr:col>
      <xdr:colOff>50800</xdr:colOff>
      <xdr:row>39</xdr:row>
      <xdr:rowOff>155122</xdr:rowOff>
    </xdr:to>
    <xdr:cxnSp macro="">
      <xdr:nvCxnSpPr>
        <xdr:cNvPr id="502" name="直線コネクタ 501">
          <a:extLst>
            <a:ext uri="{FF2B5EF4-FFF2-40B4-BE49-F238E27FC236}">
              <a16:creationId xmlns:a16="http://schemas.microsoft.com/office/drawing/2014/main" id="{5092A3E8-4A43-4891-AD1E-82CB162EA544}"/>
            </a:ext>
          </a:extLst>
        </xdr:cNvPr>
        <xdr:cNvCxnSpPr/>
      </xdr:nvCxnSpPr>
      <xdr:spPr>
        <a:xfrm flipV="1">
          <a:off x="19545300" y="682643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126093</xdr:rowOff>
    </xdr:from>
    <xdr:to>
      <xdr:col>98</xdr:col>
      <xdr:colOff>38100</xdr:colOff>
      <xdr:row>40</xdr:row>
      <xdr:rowOff>56243</xdr:rowOff>
    </xdr:to>
    <xdr:sp macro="" textlink="">
      <xdr:nvSpPr>
        <xdr:cNvPr id="503" name="楕円 502">
          <a:extLst>
            <a:ext uri="{FF2B5EF4-FFF2-40B4-BE49-F238E27FC236}">
              <a16:creationId xmlns:a16="http://schemas.microsoft.com/office/drawing/2014/main" id="{EB875035-27A9-4539-9F3B-9AE24BB34BA7}"/>
            </a:ext>
          </a:extLst>
        </xdr:cNvPr>
        <xdr:cNvSpPr/>
      </xdr:nvSpPr>
      <xdr:spPr>
        <a:xfrm>
          <a:off x="18605500" y="68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155122</xdr:rowOff>
    </xdr:from>
    <xdr:to>
      <xdr:col>102</xdr:col>
      <xdr:colOff>114300</xdr:colOff>
      <xdr:row>40</xdr:row>
      <xdr:rowOff>5443</xdr:rowOff>
    </xdr:to>
    <xdr:cxnSp macro="">
      <xdr:nvCxnSpPr>
        <xdr:cNvPr id="504" name="直線コネクタ 503">
          <a:extLst>
            <a:ext uri="{FF2B5EF4-FFF2-40B4-BE49-F238E27FC236}">
              <a16:creationId xmlns:a16="http://schemas.microsoft.com/office/drawing/2014/main" id="{32C3AC97-7E5C-4D5D-B7EE-4D5273ACAE66}"/>
            </a:ext>
          </a:extLst>
        </xdr:cNvPr>
        <xdr:cNvCxnSpPr/>
      </xdr:nvCxnSpPr>
      <xdr:spPr>
        <a:xfrm flipV="1">
          <a:off x="18656300" y="6841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D14429B3-1577-4A8A-87D3-9ECB44A9D22D}"/>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826F9ECD-72C6-4A34-90DA-CAF8FF372F40}"/>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3C71DC0B-7080-43D7-8743-F1F0D33B39F4}"/>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E738AC12-908D-496C-B8FA-4C7E63107FCA}"/>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19430</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F4D1043D-DEE0-413E-BE79-2B02F59DECC0}"/>
            </a:ext>
          </a:extLst>
        </xdr:cNvPr>
        <xdr:cNvSpPr txBox="1"/>
      </xdr:nvSpPr>
      <xdr:spPr>
        <a:xfrm>
          <a:off x="210757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92ED6C04-08E2-4554-87EE-17DEA4DB41DF}"/>
            </a:ext>
          </a:extLst>
        </xdr:cNvPr>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25599</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815985D7-0D91-4694-805D-69C5421480B3}"/>
            </a:ext>
          </a:extLst>
        </xdr:cNvPr>
        <xdr:cNvSpPr txBox="1"/>
      </xdr:nvSpPr>
      <xdr:spPr>
        <a:xfrm>
          <a:off x="19310427" y="6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72770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D757398F-7E96-4E84-AC90-3D26DE196571}"/>
            </a:ext>
          </a:extLst>
        </xdr:cNvPr>
        <xdr:cNvSpPr txBox="1"/>
      </xdr:nvSpPr>
      <xdr:spPr>
        <a:xfrm>
          <a:off x="18421427"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99905F4-020B-453A-8DB9-D8F557AA91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891C7490-5349-4F67-AEC5-79B2E87333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3750C7E3-CAA8-4CA6-AEF7-CC8288BC37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FF41F3B0-6910-4862-8C38-B1C933FA58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5602A34A-ECC1-48C7-B90C-72704940EC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AFC37EBC-C049-48FD-A3CA-E794DA8EAE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6C28C89F-CB41-4FA5-B3AF-8F1DB6F3A1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542909F8-66B3-4846-ACB3-ABFB22B9DB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A352E72-FB10-4135-9455-0BDC2CFB47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82BBF2E2-750B-44C7-8492-19998F650FF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90AA721-EA85-42A4-A169-B1A261677E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70E98433-3F57-46CB-9E0F-8C26F29EF8E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F63A260B-73CB-4982-85AC-87627C4335C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68E58752-0062-468A-9886-93C216D7E5E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A5D226A-A714-49FA-A304-B406B7A15CD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D080425F-D4C8-42DA-B96F-750D9D700A8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E173BFC9-1632-4E92-9FF6-1C850D73EB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7579DB18-412C-457D-8ACD-09A7EFB1953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361F4445-C39F-47D1-8FAD-BC2628452C2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3E58B06A-0889-42D1-B0A2-B843023278A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A461F13D-B4A6-4F6E-AE45-E1D8D172ED5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FB93DCC-3E01-40CB-AD37-218DDBBC0F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BEB04E40-86FD-4E7B-AECA-E8A79982C24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7466D162-1057-4985-8FDC-48B9AFB78A3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64244C7-A11D-47FC-BB20-946BFA5EF07A}"/>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C9161549-95F4-4760-8DCE-14BE7FF06661}"/>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45A1A037-2AD4-4A66-9AAF-2422DC47D9F9}"/>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E6C030F1-DBC5-4506-8A06-D36F9306D672}"/>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B088FF05-7D49-490F-9FD4-024129588537}"/>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AD82C39A-D7EA-40F2-9840-09A06555985D}"/>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8A2B4803-446C-4FAE-9D51-DC0F92A3249A}"/>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B6394032-D53F-49D1-BF45-253A48287026}"/>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29A0AD90-48A0-498A-8B0C-9FC381F9F158}"/>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DBE65EE8-DB16-495A-8932-7F2C822187D9}"/>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86401BE5-A75C-4B99-A29B-DF1BFC32E407}"/>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67AC76B-3F3A-4CE6-BAD2-061D0AE441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84ABECB-314B-4F51-AF03-57101E37F2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825AB03-C1FF-4D18-84B7-DF5A24077D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FA8E47A-64B1-4DF7-8B7D-3103AF9CEE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D84AEAD-522D-495B-BDBF-4A9B605524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73025</xdr:rowOff>
    </xdr:from>
    <xdr:to>
      <xdr:col>85</xdr:col>
      <xdr:colOff>177800</xdr:colOff>
      <xdr:row>63</xdr:row>
      <xdr:rowOff>3175</xdr:rowOff>
    </xdr:to>
    <xdr:sp macro="" textlink="">
      <xdr:nvSpPr>
        <xdr:cNvPr id="553" name="楕円 552">
          <a:extLst>
            <a:ext uri="{FF2B5EF4-FFF2-40B4-BE49-F238E27FC236}">
              <a16:creationId xmlns:a16="http://schemas.microsoft.com/office/drawing/2014/main" id="{F52E7F4D-10AB-4D01-8C63-5C637B7447B5}"/>
            </a:ext>
          </a:extLst>
        </xdr:cNvPr>
        <xdr:cNvSpPr/>
      </xdr:nvSpPr>
      <xdr:spPr>
        <a:xfrm>
          <a:off x="162687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51452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8E5BA369-AC1F-4584-92D0-AEABC99E40A8}"/>
            </a:ext>
          </a:extLst>
        </xdr:cNvPr>
        <xdr:cNvSpPr txBox="1"/>
      </xdr:nvSpPr>
      <xdr:spPr>
        <a:xfrm>
          <a:off x="163576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67310</xdr:rowOff>
    </xdr:from>
    <xdr:to>
      <xdr:col>81</xdr:col>
      <xdr:colOff>101600</xdr:colOff>
      <xdr:row>62</xdr:row>
      <xdr:rowOff>168910</xdr:rowOff>
    </xdr:to>
    <xdr:sp macro="" textlink="">
      <xdr:nvSpPr>
        <xdr:cNvPr id="555" name="楕円 554">
          <a:extLst>
            <a:ext uri="{FF2B5EF4-FFF2-40B4-BE49-F238E27FC236}">
              <a16:creationId xmlns:a16="http://schemas.microsoft.com/office/drawing/2014/main" id="{CC38A403-52E7-4E02-9228-078A21EAAC64}"/>
            </a:ext>
          </a:extLst>
        </xdr:cNvPr>
        <xdr:cNvSpPr/>
      </xdr:nvSpPr>
      <xdr:spPr>
        <a:xfrm>
          <a:off x="1543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118110</xdr:rowOff>
    </xdr:from>
    <xdr:to>
      <xdr:col>85</xdr:col>
      <xdr:colOff>127000</xdr:colOff>
      <xdr:row>62</xdr:row>
      <xdr:rowOff>123825</xdr:rowOff>
    </xdr:to>
    <xdr:cxnSp macro="">
      <xdr:nvCxnSpPr>
        <xdr:cNvPr id="556" name="直線コネクタ 555">
          <a:extLst>
            <a:ext uri="{FF2B5EF4-FFF2-40B4-BE49-F238E27FC236}">
              <a16:creationId xmlns:a16="http://schemas.microsoft.com/office/drawing/2014/main" id="{BCA456EC-1A62-41EC-8AD7-7E551DCA1EC9}"/>
            </a:ext>
          </a:extLst>
        </xdr:cNvPr>
        <xdr:cNvCxnSpPr/>
      </xdr:nvCxnSpPr>
      <xdr:spPr>
        <a:xfrm>
          <a:off x="15481300" y="107480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27305</xdr:rowOff>
    </xdr:from>
    <xdr:to>
      <xdr:col>76</xdr:col>
      <xdr:colOff>165100</xdr:colOff>
      <xdr:row>62</xdr:row>
      <xdr:rowOff>128905</xdr:rowOff>
    </xdr:to>
    <xdr:sp macro="" textlink="">
      <xdr:nvSpPr>
        <xdr:cNvPr id="557" name="楕円 556">
          <a:extLst>
            <a:ext uri="{FF2B5EF4-FFF2-40B4-BE49-F238E27FC236}">
              <a16:creationId xmlns:a16="http://schemas.microsoft.com/office/drawing/2014/main" id="{AD32B9FC-F07B-4B9A-8A05-C73211E9608B}"/>
            </a:ext>
          </a:extLst>
        </xdr:cNvPr>
        <xdr:cNvSpPr/>
      </xdr:nvSpPr>
      <xdr:spPr>
        <a:xfrm>
          <a:off x="14541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78105</xdr:rowOff>
    </xdr:from>
    <xdr:to>
      <xdr:col>81</xdr:col>
      <xdr:colOff>50800</xdr:colOff>
      <xdr:row>62</xdr:row>
      <xdr:rowOff>118110</xdr:rowOff>
    </xdr:to>
    <xdr:cxnSp macro="">
      <xdr:nvCxnSpPr>
        <xdr:cNvPr id="558" name="直線コネクタ 557">
          <a:extLst>
            <a:ext uri="{FF2B5EF4-FFF2-40B4-BE49-F238E27FC236}">
              <a16:creationId xmlns:a16="http://schemas.microsoft.com/office/drawing/2014/main" id="{C9349DE1-243E-4C6B-AA50-F9D40C6D6C52}"/>
            </a:ext>
          </a:extLst>
        </xdr:cNvPr>
        <xdr:cNvCxnSpPr/>
      </xdr:nvCxnSpPr>
      <xdr:spPr>
        <a:xfrm>
          <a:off x="14592300" y="10708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27305</xdr:rowOff>
    </xdr:from>
    <xdr:to>
      <xdr:col>72</xdr:col>
      <xdr:colOff>38100</xdr:colOff>
      <xdr:row>62</xdr:row>
      <xdr:rowOff>128905</xdr:rowOff>
    </xdr:to>
    <xdr:sp macro="" textlink="">
      <xdr:nvSpPr>
        <xdr:cNvPr id="559" name="楕円 558">
          <a:extLst>
            <a:ext uri="{FF2B5EF4-FFF2-40B4-BE49-F238E27FC236}">
              <a16:creationId xmlns:a16="http://schemas.microsoft.com/office/drawing/2014/main" id="{0B9FAC60-CCCF-454E-A4C3-393693F95762}"/>
            </a:ext>
          </a:extLst>
        </xdr:cNvPr>
        <xdr:cNvSpPr/>
      </xdr:nvSpPr>
      <xdr:spPr>
        <a:xfrm>
          <a:off x="13652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78105</xdr:rowOff>
    </xdr:from>
    <xdr:to>
      <xdr:col>76</xdr:col>
      <xdr:colOff>114300</xdr:colOff>
      <xdr:row>62</xdr:row>
      <xdr:rowOff>78105</xdr:rowOff>
    </xdr:to>
    <xdr:cxnSp macro="">
      <xdr:nvCxnSpPr>
        <xdr:cNvPr id="560" name="直線コネクタ 559">
          <a:extLst>
            <a:ext uri="{FF2B5EF4-FFF2-40B4-BE49-F238E27FC236}">
              <a16:creationId xmlns:a16="http://schemas.microsoft.com/office/drawing/2014/main" id="{11284973-E88B-4833-BE6F-F2E9B3C2D885}"/>
            </a:ext>
          </a:extLst>
        </xdr:cNvPr>
        <xdr:cNvCxnSpPr/>
      </xdr:nvCxnSpPr>
      <xdr:spPr>
        <a:xfrm>
          <a:off x="13703300" y="10708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8255</xdr:rowOff>
    </xdr:from>
    <xdr:to>
      <xdr:col>67</xdr:col>
      <xdr:colOff>101600</xdr:colOff>
      <xdr:row>62</xdr:row>
      <xdr:rowOff>109855</xdr:rowOff>
    </xdr:to>
    <xdr:sp macro="" textlink="">
      <xdr:nvSpPr>
        <xdr:cNvPr id="561" name="楕円 560">
          <a:extLst>
            <a:ext uri="{FF2B5EF4-FFF2-40B4-BE49-F238E27FC236}">
              <a16:creationId xmlns:a16="http://schemas.microsoft.com/office/drawing/2014/main" id="{604A5DE5-11DB-47FB-8E64-990B1C837A69}"/>
            </a:ext>
          </a:extLst>
        </xdr:cNvPr>
        <xdr:cNvSpPr/>
      </xdr:nvSpPr>
      <xdr:spPr>
        <a:xfrm>
          <a:off x="12763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59055</xdr:rowOff>
    </xdr:from>
    <xdr:to>
      <xdr:col>71</xdr:col>
      <xdr:colOff>177800</xdr:colOff>
      <xdr:row>62</xdr:row>
      <xdr:rowOff>78105</xdr:rowOff>
    </xdr:to>
    <xdr:cxnSp macro="">
      <xdr:nvCxnSpPr>
        <xdr:cNvPr id="562" name="直線コネクタ 561">
          <a:extLst>
            <a:ext uri="{FF2B5EF4-FFF2-40B4-BE49-F238E27FC236}">
              <a16:creationId xmlns:a16="http://schemas.microsoft.com/office/drawing/2014/main" id="{471D4ADF-AF08-4E1F-99ED-0A21D7CF36EB}"/>
            </a:ext>
          </a:extLst>
        </xdr:cNvPr>
        <xdr:cNvCxnSpPr/>
      </xdr:nvCxnSpPr>
      <xdr:spPr>
        <a:xfrm>
          <a:off x="12814300" y="10688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ADD8AEEB-93B8-453B-A809-3BA71FD60B7C}"/>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a16="http://schemas.microsoft.com/office/drawing/2014/main" id="{E7807F1D-150C-4EE9-A88C-8FACB6FC7249}"/>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0DD4EA41-5A19-4B80-90D9-71A643D31997}"/>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D32ECCB5-FFFB-442D-A418-5BCCD3500247}"/>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160037</xdr:rowOff>
    </xdr:from>
    <xdr:ext cx="405111" cy="259045"/>
    <xdr:sp macro="" textlink="">
      <xdr:nvSpPr>
        <xdr:cNvPr id="567" name="n_1mainValue【学校施設】&#10;有形固定資産減価償却率">
          <a:extLst>
            <a:ext uri="{FF2B5EF4-FFF2-40B4-BE49-F238E27FC236}">
              <a16:creationId xmlns:a16="http://schemas.microsoft.com/office/drawing/2014/main" id="{5BD27DB8-5329-40D5-8A1F-65A8E25B1278}"/>
            </a:ext>
          </a:extLst>
        </xdr:cNvPr>
        <xdr:cNvSpPr txBox="1"/>
      </xdr:nvSpPr>
      <xdr:spPr>
        <a:xfrm>
          <a:off x="152660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120032</xdr:rowOff>
    </xdr:from>
    <xdr:ext cx="405111" cy="259045"/>
    <xdr:sp macro="" textlink="">
      <xdr:nvSpPr>
        <xdr:cNvPr id="568" name="n_2mainValue【学校施設】&#10;有形固定資産減価償却率">
          <a:extLst>
            <a:ext uri="{FF2B5EF4-FFF2-40B4-BE49-F238E27FC236}">
              <a16:creationId xmlns:a16="http://schemas.microsoft.com/office/drawing/2014/main" id="{B920B7A3-A914-4BC7-A905-E5D444DE1339}"/>
            </a:ext>
          </a:extLst>
        </xdr:cNvPr>
        <xdr:cNvSpPr txBox="1"/>
      </xdr:nvSpPr>
      <xdr:spPr>
        <a:xfrm>
          <a:off x="14389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120032</xdr:rowOff>
    </xdr:from>
    <xdr:ext cx="405111" cy="259045"/>
    <xdr:sp macro="" textlink="">
      <xdr:nvSpPr>
        <xdr:cNvPr id="569" name="n_3mainValue【学校施設】&#10;有形固定資産減価償却率">
          <a:extLst>
            <a:ext uri="{FF2B5EF4-FFF2-40B4-BE49-F238E27FC236}">
              <a16:creationId xmlns:a16="http://schemas.microsoft.com/office/drawing/2014/main" id="{2EF0B248-C341-4129-B2CF-0B297C0005EE}"/>
            </a:ext>
          </a:extLst>
        </xdr:cNvPr>
        <xdr:cNvSpPr txBox="1"/>
      </xdr:nvSpPr>
      <xdr:spPr>
        <a:xfrm>
          <a:off x="13500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100982</xdr:rowOff>
    </xdr:from>
    <xdr:ext cx="405111" cy="259045"/>
    <xdr:sp macro="" textlink="">
      <xdr:nvSpPr>
        <xdr:cNvPr id="570" name="n_4mainValue【学校施設】&#10;有形固定資産減価償却率">
          <a:extLst>
            <a:ext uri="{FF2B5EF4-FFF2-40B4-BE49-F238E27FC236}">
              <a16:creationId xmlns:a16="http://schemas.microsoft.com/office/drawing/2014/main" id="{BBFD59E7-70CF-4D66-80AD-B6BBD0F92209}"/>
            </a:ext>
          </a:extLst>
        </xdr:cNvPr>
        <xdr:cNvSpPr txBox="1"/>
      </xdr:nvSpPr>
      <xdr:spPr>
        <a:xfrm>
          <a:off x="12611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42E6AC55-934A-48D2-80C3-569CB03F87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771C12D5-DADE-48C9-87FE-77391F3B93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FBEFD531-2616-42D4-9D30-E1CDF3D14B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18127D44-997E-457C-B3E2-F037518013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A88504FD-BE23-4A3D-A832-B3F9FCA7CA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72A3DD28-8A35-45CC-8828-5217D33AD1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FEA5EE63-0526-4644-8777-A2BBDA21C7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D173AFED-89AC-43F0-ABCA-A8DFA866F77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325ECD2F-6460-4F80-9ECF-08D8E270A8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2A74A6EA-5899-4001-B2B9-92468184BD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56553AF9-612A-4DBD-BC3F-BBD11B508F1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DFF5E5B6-5BD4-4B15-9132-9FA70D4C83A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40761EF6-7F55-469F-906D-1E6C935A95A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B9211DDB-8707-4621-8491-F683D0FF66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72A14A52-2DDC-4E9A-9F65-843FF219254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700E4C70-5911-41A9-869F-58ECEADEDCB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9F1DD0FC-1665-4CCC-B494-C8B1330131A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A96A4C4C-208A-4F23-BF6F-F5D22FFB5F6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7BF3114F-BB99-4778-AD3D-81111C0142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3DA5B5D9-09BF-4C02-A3E5-CE6D9FC0181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49CB9FAB-5257-439E-A9B2-33B1ACEB21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D58640BC-A6BC-4581-ADF6-45715BAF64E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3827B414-5871-4D95-8FC7-1C4D1AA09D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EA8A6FE8-B5CB-4E65-9DEF-26FCF08D699B}"/>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69039C0E-839D-4530-9ECC-495DC18933B8}"/>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7469064E-B34B-44CD-882A-7D21AB151E98}"/>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9BA4B798-26FE-4995-863D-DBCF94AD7AE9}"/>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BA3B53AB-96B4-40A2-A328-98036E8F6EB6}"/>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E3316FDB-4D10-4EC9-A035-C4C5A2B0BF36}"/>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FD5882A5-814B-4937-831A-7FF843C28ED4}"/>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601" name="フローチャート: 判断 600">
          <a:extLst>
            <a:ext uri="{FF2B5EF4-FFF2-40B4-BE49-F238E27FC236}">
              <a16:creationId xmlns:a16="http://schemas.microsoft.com/office/drawing/2014/main" id="{C2A5024E-3C8B-43D0-BABB-EC70F1D9819B}"/>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602" name="フローチャート: 判断 601">
          <a:extLst>
            <a:ext uri="{FF2B5EF4-FFF2-40B4-BE49-F238E27FC236}">
              <a16:creationId xmlns:a16="http://schemas.microsoft.com/office/drawing/2014/main" id="{62736E5B-F6EF-476C-9022-C0E7BE1D6211}"/>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603" name="フローチャート: 判断 602">
          <a:extLst>
            <a:ext uri="{FF2B5EF4-FFF2-40B4-BE49-F238E27FC236}">
              <a16:creationId xmlns:a16="http://schemas.microsoft.com/office/drawing/2014/main" id="{113EF76B-B025-48BE-A0E6-54CE2CCA57FD}"/>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604" name="フローチャート: 判断 603">
          <a:extLst>
            <a:ext uri="{FF2B5EF4-FFF2-40B4-BE49-F238E27FC236}">
              <a16:creationId xmlns:a16="http://schemas.microsoft.com/office/drawing/2014/main" id="{0FB46C10-2791-4182-BC59-73FC69F4B637}"/>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691D38E-1E9C-420D-921C-F3C1A387C8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5880E5A-B743-48A6-86A0-35BE89B993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36E3DDF-62C5-4C0F-8EBA-92C3E8859C9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1E77822-D37C-4DCF-8CF3-CC3D6A1E41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76017845-7D8C-4C25-A0DE-F541F87212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56414</xdr:rowOff>
    </xdr:from>
    <xdr:to>
      <xdr:col>116</xdr:col>
      <xdr:colOff>114300</xdr:colOff>
      <xdr:row>61</xdr:row>
      <xdr:rowOff>158014</xdr:rowOff>
    </xdr:to>
    <xdr:sp macro="" textlink="">
      <xdr:nvSpPr>
        <xdr:cNvPr id="610" name="楕円 609">
          <a:extLst>
            <a:ext uri="{FF2B5EF4-FFF2-40B4-BE49-F238E27FC236}">
              <a16:creationId xmlns:a16="http://schemas.microsoft.com/office/drawing/2014/main" id="{4D11F84A-2F29-45EB-BE42-A6EB3A76A737}"/>
            </a:ext>
          </a:extLst>
        </xdr:cNvPr>
        <xdr:cNvSpPr/>
      </xdr:nvSpPr>
      <xdr:spPr>
        <a:xfrm>
          <a:off x="22110700" y="105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79291</xdr:rowOff>
    </xdr:from>
    <xdr:ext cx="469744" cy="259045"/>
    <xdr:sp macro="" textlink="">
      <xdr:nvSpPr>
        <xdr:cNvPr id="611" name="【学校施設】&#10;一人当たり面積該当値テキスト">
          <a:extLst>
            <a:ext uri="{FF2B5EF4-FFF2-40B4-BE49-F238E27FC236}">
              <a16:creationId xmlns:a16="http://schemas.microsoft.com/office/drawing/2014/main" id="{1CA0E66B-9A19-4EA6-98DB-BAE2F312D7C2}"/>
            </a:ext>
          </a:extLst>
        </xdr:cNvPr>
        <xdr:cNvSpPr txBox="1"/>
      </xdr:nvSpPr>
      <xdr:spPr>
        <a:xfrm>
          <a:off x="22199600" y="103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25247</xdr:rowOff>
    </xdr:from>
    <xdr:to>
      <xdr:col>112</xdr:col>
      <xdr:colOff>38100</xdr:colOff>
      <xdr:row>61</xdr:row>
      <xdr:rowOff>126847</xdr:rowOff>
    </xdr:to>
    <xdr:sp macro="" textlink="">
      <xdr:nvSpPr>
        <xdr:cNvPr id="612" name="楕円 611">
          <a:extLst>
            <a:ext uri="{FF2B5EF4-FFF2-40B4-BE49-F238E27FC236}">
              <a16:creationId xmlns:a16="http://schemas.microsoft.com/office/drawing/2014/main" id="{AEECE4EF-17D4-4EEA-98B4-F04EB27B89D4}"/>
            </a:ext>
          </a:extLst>
        </xdr:cNvPr>
        <xdr:cNvSpPr/>
      </xdr:nvSpPr>
      <xdr:spPr>
        <a:xfrm>
          <a:off x="21272500" y="104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76047</xdr:rowOff>
    </xdr:from>
    <xdr:to>
      <xdr:col>116</xdr:col>
      <xdr:colOff>63500</xdr:colOff>
      <xdr:row>61</xdr:row>
      <xdr:rowOff>107214</xdr:rowOff>
    </xdr:to>
    <xdr:cxnSp macro="">
      <xdr:nvCxnSpPr>
        <xdr:cNvPr id="613" name="直線コネクタ 612">
          <a:extLst>
            <a:ext uri="{FF2B5EF4-FFF2-40B4-BE49-F238E27FC236}">
              <a16:creationId xmlns:a16="http://schemas.microsoft.com/office/drawing/2014/main" id="{F870DC98-E89F-44B4-A2E5-B296824FA244}"/>
            </a:ext>
          </a:extLst>
        </xdr:cNvPr>
        <xdr:cNvCxnSpPr/>
      </xdr:nvCxnSpPr>
      <xdr:spPr>
        <a:xfrm>
          <a:off x="21323300" y="10534497"/>
          <a:ext cx="8382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42621</xdr:rowOff>
    </xdr:from>
    <xdr:to>
      <xdr:col>107</xdr:col>
      <xdr:colOff>101600</xdr:colOff>
      <xdr:row>61</xdr:row>
      <xdr:rowOff>144221</xdr:rowOff>
    </xdr:to>
    <xdr:sp macro="" textlink="">
      <xdr:nvSpPr>
        <xdr:cNvPr id="614" name="楕円 613">
          <a:extLst>
            <a:ext uri="{FF2B5EF4-FFF2-40B4-BE49-F238E27FC236}">
              <a16:creationId xmlns:a16="http://schemas.microsoft.com/office/drawing/2014/main" id="{B17C9CC1-DC48-4847-BD4F-E94DB575EAD8}"/>
            </a:ext>
          </a:extLst>
        </xdr:cNvPr>
        <xdr:cNvSpPr/>
      </xdr:nvSpPr>
      <xdr:spPr>
        <a:xfrm>
          <a:off x="20383500" y="105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76047</xdr:rowOff>
    </xdr:from>
    <xdr:to>
      <xdr:col>111</xdr:col>
      <xdr:colOff>177800</xdr:colOff>
      <xdr:row>61</xdr:row>
      <xdr:rowOff>93421</xdr:rowOff>
    </xdr:to>
    <xdr:cxnSp macro="">
      <xdr:nvCxnSpPr>
        <xdr:cNvPr id="615" name="直線コネクタ 614">
          <a:extLst>
            <a:ext uri="{FF2B5EF4-FFF2-40B4-BE49-F238E27FC236}">
              <a16:creationId xmlns:a16="http://schemas.microsoft.com/office/drawing/2014/main" id="{CB63C214-150B-445B-9F43-37959344DE80}"/>
            </a:ext>
          </a:extLst>
        </xdr:cNvPr>
        <xdr:cNvCxnSpPr/>
      </xdr:nvCxnSpPr>
      <xdr:spPr>
        <a:xfrm flipV="1">
          <a:off x="20434300" y="1053449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59537</xdr:rowOff>
    </xdr:from>
    <xdr:to>
      <xdr:col>102</xdr:col>
      <xdr:colOff>165100</xdr:colOff>
      <xdr:row>61</xdr:row>
      <xdr:rowOff>161137</xdr:rowOff>
    </xdr:to>
    <xdr:sp macro="" textlink="">
      <xdr:nvSpPr>
        <xdr:cNvPr id="616" name="楕円 615">
          <a:extLst>
            <a:ext uri="{FF2B5EF4-FFF2-40B4-BE49-F238E27FC236}">
              <a16:creationId xmlns:a16="http://schemas.microsoft.com/office/drawing/2014/main" id="{3509AB63-738B-4EE4-AE51-6D0337CE1328}"/>
            </a:ext>
          </a:extLst>
        </xdr:cNvPr>
        <xdr:cNvSpPr/>
      </xdr:nvSpPr>
      <xdr:spPr>
        <a:xfrm>
          <a:off x="19494500" y="105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93421</xdr:rowOff>
    </xdr:from>
    <xdr:to>
      <xdr:col>107</xdr:col>
      <xdr:colOff>50800</xdr:colOff>
      <xdr:row>61</xdr:row>
      <xdr:rowOff>110337</xdr:rowOff>
    </xdr:to>
    <xdr:cxnSp macro="">
      <xdr:nvCxnSpPr>
        <xdr:cNvPr id="617" name="直線コネクタ 616">
          <a:extLst>
            <a:ext uri="{FF2B5EF4-FFF2-40B4-BE49-F238E27FC236}">
              <a16:creationId xmlns:a16="http://schemas.microsoft.com/office/drawing/2014/main" id="{8221AE53-E502-4139-9190-4009D521CC66}"/>
            </a:ext>
          </a:extLst>
        </xdr:cNvPr>
        <xdr:cNvCxnSpPr/>
      </xdr:nvCxnSpPr>
      <xdr:spPr>
        <a:xfrm flipV="1">
          <a:off x="19545300" y="1055187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82626</xdr:rowOff>
    </xdr:from>
    <xdr:to>
      <xdr:col>98</xdr:col>
      <xdr:colOff>38100</xdr:colOff>
      <xdr:row>62</xdr:row>
      <xdr:rowOff>12776</xdr:rowOff>
    </xdr:to>
    <xdr:sp macro="" textlink="">
      <xdr:nvSpPr>
        <xdr:cNvPr id="618" name="楕円 617">
          <a:extLst>
            <a:ext uri="{FF2B5EF4-FFF2-40B4-BE49-F238E27FC236}">
              <a16:creationId xmlns:a16="http://schemas.microsoft.com/office/drawing/2014/main" id="{40542FE1-C7AD-43E8-8EF9-A56BFF940DB3}"/>
            </a:ext>
          </a:extLst>
        </xdr:cNvPr>
        <xdr:cNvSpPr/>
      </xdr:nvSpPr>
      <xdr:spPr>
        <a:xfrm>
          <a:off x="18605500" y="105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110337</xdr:rowOff>
    </xdr:from>
    <xdr:to>
      <xdr:col>102</xdr:col>
      <xdr:colOff>114300</xdr:colOff>
      <xdr:row>61</xdr:row>
      <xdr:rowOff>133426</xdr:rowOff>
    </xdr:to>
    <xdr:cxnSp macro="">
      <xdr:nvCxnSpPr>
        <xdr:cNvPr id="619" name="直線コネクタ 618">
          <a:extLst>
            <a:ext uri="{FF2B5EF4-FFF2-40B4-BE49-F238E27FC236}">
              <a16:creationId xmlns:a16="http://schemas.microsoft.com/office/drawing/2014/main" id="{2FDEF26B-0699-4DBE-8D9D-0BD1CA7A902E}"/>
            </a:ext>
          </a:extLst>
        </xdr:cNvPr>
        <xdr:cNvCxnSpPr/>
      </xdr:nvCxnSpPr>
      <xdr:spPr>
        <a:xfrm flipV="1">
          <a:off x="18656300" y="10568787"/>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17772</xdr:rowOff>
    </xdr:from>
    <xdr:ext cx="469744" cy="259045"/>
    <xdr:sp macro="" textlink="">
      <xdr:nvSpPr>
        <xdr:cNvPr id="620" name="n_1aveValue【学校施設】&#10;一人当たり面積">
          <a:extLst>
            <a:ext uri="{FF2B5EF4-FFF2-40B4-BE49-F238E27FC236}">
              <a16:creationId xmlns:a16="http://schemas.microsoft.com/office/drawing/2014/main" id="{6903ABC6-2258-4F8F-9B84-611ECD46F812}"/>
            </a:ext>
          </a:extLst>
        </xdr:cNvPr>
        <xdr:cNvSpPr txBox="1"/>
      </xdr:nvSpPr>
      <xdr:spPr>
        <a:xfrm>
          <a:off x="21075727" y="108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8476</xdr:rowOff>
    </xdr:from>
    <xdr:ext cx="469744" cy="259045"/>
    <xdr:sp macro="" textlink="">
      <xdr:nvSpPr>
        <xdr:cNvPr id="621" name="n_2aveValue【学校施設】&#10;一人当たり面積">
          <a:extLst>
            <a:ext uri="{FF2B5EF4-FFF2-40B4-BE49-F238E27FC236}">
              <a16:creationId xmlns:a16="http://schemas.microsoft.com/office/drawing/2014/main" id="{43CD3186-5574-4396-B6C2-915FEAECB1C2}"/>
            </a:ext>
          </a:extLst>
        </xdr:cNvPr>
        <xdr:cNvSpPr txBox="1"/>
      </xdr:nvSpPr>
      <xdr:spPr>
        <a:xfrm>
          <a:off x="20199427" y="108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19448</xdr:rowOff>
    </xdr:from>
    <xdr:ext cx="469744" cy="259045"/>
    <xdr:sp macro="" textlink="">
      <xdr:nvSpPr>
        <xdr:cNvPr id="622" name="n_3aveValue【学校施設】&#10;一人当たり面積">
          <a:extLst>
            <a:ext uri="{FF2B5EF4-FFF2-40B4-BE49-F238E27FC236}">
              <a16:creationId xmlns:a16="http://schemas.microsoft.com/office/drawing/2014/main" id="{729DDCF8-F6A7-4ADB-AFE6-13DCD88FA997}"/>
            </a:ext>
          </a:extLst>
        </xdr:cNvPr>
        <xdr:cNvSpPr txBox="1"/>
      </xdr:nvSpPr>
      <xdr:spPr>
        <a:xfrm>
          <a:off x="19310427" y="108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31107</xdr:rowOff>
    </xdr:from>
    <xdr:ext cx="469744" cy="259045"/>
    <xdr:sp macro="" textlink="">
      <xdr:nvSpPr>
        <xdr:cNvPr id="623" name="n_4aveValue【学校施設】&#10;一人当たり面積">
          <a:extLst>
            <a:ext uri="{FF2B5EF4-FFF2-40B4-BE49-F238E27FC236}">
              <a16:creationId xmlns:a16="http://schemas.microsoft.com/office/drawing/2014/main" id="{82AFD950-E31A-417B-A80A-4346B9A579B5}"/>
            </a:ext>
          </a:extLst>
        </xdr:cNvPr>
        <xdr:cNvSpPr txBox="1"/>
      </xdr:nvSpPr>
      <xdr:spPr>
        <a:xfrm>
          <a:off x="18421427" y="108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143374</xdr:rowOff>
    </xdr:from>
    <xdr:ext cx="469744" cy="259045"/>
    <xdr:sp macro="" textlink="">
      <xdr:nvSpPr>
        <xdr:cNvPr id="624" name="n_1mainValue【学校施設】&#10;一人当たり面積">
          <a:extLst>
            <a:ext uri="{FF2B5EF4-FFF2-40B4-BE49-F238E27FC236}">
              <a16:creationId xmlns:a16="http://schemas.microsoft.com/office/drawing/2014/main" id="{98E87830-73A4-465C-AFA8-C30D9B7C7BD6}"/>
            </a:ext>
          </a:extLst>
        </xdr:cNvPr>
        <xdr:cNvSpPr txBox="1"/>
      </xdr:nvSpPr>
      <xdr:spPr>
        <a:xfrm>
          <a:off x="21075727" y="102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160748</xdr:rowOff>
    </xdr:from>
    <xdr:ext cx="469744" cy="259045"/>
    <xdr:sp macro="" textlink="">
      <xdr:nvSpPr>
        <xdr:cNvPr id="625" name="n_2mainValue【学校施設】&#10;一人当たり面積">
          <a:extLst>
            <a:ext uri="{FF2B5EF4-FFF2-40B4-BE49-F238E27FC236}">
              <a16:creationId xmlns:a16="http://schemas.microsoft.com/office/drawing/2014/main" id="{4ACD7641-6787-42C7-9BE9-F25B51A28034}"/>
            </a:ext>
          </a:extLst>
        </xdr:cNvPr>
        <xdr:cNvSpPr txBox="1"/>
      </xdr:nvSpPr>
      <xdr:spPr>
        <a:xfrm>
          <a:off x="20199427" y="1027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6214</xdr:rowOff>
    </xdr:from>
    <xdr:ext cx="469744" cy="259045"/>
    <xdr:sp macro="" textlink="">
      <xdr:nvSpPr>
        <xdr:cNvPr id="626" name="n_3mainValue【学校施設】&#10;一人当たり面積">
          <a:extLst>
            <a:ext uri="{FF2B5EF4-FFF2-40B4-BE49-F238E27FC236}">
              <a16:creationId xmlns:a16="http://schemas.microsoft.com/office/drawing/2014/main" id="{6578D348-2D3E-4F35-97E0-58EF1C59B6FA}"/>
            </a:ext>
          </a:extLst>
        </xdr:cNvPr>
        <xdr:cNvSpPr txBox="1"/>
      </xdr:nvSpPr>
      <xdr:spPr>
        <a:xfrm>
          <a:off x="19310427" y="102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29303</xdr:rowOff>
    </xdr:from>
    <xdr:ext cx="469744" cy="259045"/>
    <xdr:sp macro="" textlink="">
      <xdr:nvSpPr>
        <xdr:cNvPr id="627" name="n_4mainValue【学校施設】&#10;一人当たり面積">
          <a:extLst>
            <a:ext uri="{FF2B5EF4-FFF2-40B4-BE49-F238E27FC236}">
              <a16:creationId xmlns:a16="http://schemas.microsoft.com/office/drawing/2014/main" id="{1AC1AF94-AE4F-4C1D-B5F6-063949EA7EB1}"/>
            </a:ext>
          </a:extLst>
        </xdr:cNvPr>
        <xdr:cNvSpPr txBox="1"/>
      </xdr:nvSpPr>
      <xdr:spPr>
        <a:xfrm>
          <a:off x="18421427" y="1031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496B808F-D247-4831-916E-30C0F84C49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1C00F3C0-82ED-4FA8-84AD-9DE59C245D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DD51C201-B5C3-43DD-AA64-AA51A3011A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C10BF27F-90F1-42F4-8705-628D28D21B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17C00B7E-9CBF-42A3-B7F6-C8967E57AF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F1F76F10-E3A6-4DC4-9ACC-F111F92C3E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7178E7B9-4369-46C6-BFA6-7D480F08EA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F41831A-02C2-493F-9AF2-6DBA448040C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920E6406-B685-4FA5-99EA-AF3E97E7EC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D1E7A7DE-B053-4A29-84B8-CC980FDF0D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EE1DED70-5AD6-46FA-A940-829B253C13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C391D846-A059-4DFE-8C83-B84832B44B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EA1511A2-A1BF-418C-913B-75FA4C89CD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F7BC8DFA-4F14-42DF-A161-DC9FE166C9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E07EA203-872A-4B0C-9A3B-728F7370AF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2C0D2EFF-B64F-4BAA-B42F-4FDDB11DD04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E4326291-BB30-442A-AC29-FBC4CF2D4F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EE53842D-4838-4474-8FDE-69B0581D2F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F22D1B7B-DAFD-414D-A499-FF83A7A208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CFCB4320-1540-459C-AD99-3410C9407A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6D9A1210-0C2E-46C6-8159-3860C6249C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9C0B951F-F561-4F7D-B4A3-FF990E14E6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DD3F82F8-0048-4223-A486-44696D72CF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65AF5DAC-B1E6-4807-9F0F-8C241FF34DD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429EEEE5-C9AE-4BD2-9060-C32CA7E47B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F6C7F996-4A85-4F96-A0AA-D0C68B5FE3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F0E09277-3C3A-45C9-9047-825251B295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DA30D169-F3D5-4600-9C72-0D0923F998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A5518DFC-B50D-468F-88A0-7C04BF6318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4CE8D853-9458-4AFB-8770-29E67A037D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8162CF80-DC70-487F-BC91-FD8452BFEA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C9EB439D-DE26-4A1F-B7AC-881A8DFF3C8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CE2F3DBE-69A0-4782-A61A-F8EB90F73B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F51D238-19F1-4EEF-8148-DF55F02BC2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7F3DBCC0-559E-445C-AB0F-5C95758B29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村では、各種利用需要に対応するため、多種多様な公共施設やインフラ施設を整備してきましたが、これらの施設が耐用年数を迎えつつあることから、全体的に有形固定資産減価償却率が全国平均や県平均に比べやや高い水準にあります。</a:t>
          </a:r>
          <a:endParaRPr lang="ja-JP" altLang="ja-JP" sz="1400">
            <a:effectLst/>
          </a:endParaRPr>
        </a:p>
        <a:p>
          <a:r>
            <a:rPr kumimoji="1" lang="ja-JP" altLang="ja-JP" sz="1100">
              <a:solidFill>
                <a:schemeClr val="dk1"/>
              </a:solidFill>
              <a:effectLst/>
              <a:latin typeface="+mn-lt"/>
              <a:ea typeface="+mn-ea"/>
              <a:cs typeface="+mn-cs"/>
            </a:rPr>
            <a:t>その中でも特に有形固定資産減価償却率が高くなっているものは、橋りょう・トンネル、学校施設、公営住宅となっています。</a:t>
          </a:r>
          <a:endParaRPr lang="ja-JP" altLang="ja-JP" sz="1400">
            <a:effectLst/>
          </a:endParaRPr>
        </a:p>
        <a:p>
          <a:r>
            <a:rPr kumimoji="1" lang="ja-JP" altLang="ja-JP" sz="1100">
              <a:solidFill>
                <a:schemeClr val="dk1"/>
              </a:solidFill>
              <a:effectLst/>
              <a:latin typeface="+mn-lt"/>
              <a:ea typeface="+mn-ea"/>
              <a:cs typeface="+mn-cs"/>
            </a:rPr>
            <a:t>このうちトンネルについては、平成２８年３月に策定した「トンネル長寿命化修繕計画」に沿って、予防保全による長寿命化、ライフサイクルコストの縮減に取り組んでいます。</a:t>
          </a:r>
          <a:endParaRPr lang="ja-JP" altLang="ja-JP" sz="1400">
            <a:effectLst/>
          </a:endParaRPr>
        </a:p>
        <a:p>
          <a:r>
            <a:rPr kumimoji="1" lang="ja-JP" altLang="ja-JP" sz="1100">
              <a:solidFill>
                <a:schemeClr val="dk1"/>
              </a:solidFill>
              <a:effectLst/>
              <a:latin typeface="+mn-lt"/>
              <a:ea typeface="+mn-ea"/>
              <a:cs typeface="+mn-cs"/>
            </a:rPr>
            <a:t>また、この他の公共施設については、令和３年３月に策定した「公共施設個別施設計画」に基づき適切に維持管理を行っていきます。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8CB054-BAB4-4CF4-9E2E-0BA66C4813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616C35-B8AC-4944-8EC4-117C313F1C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9FBD00-0970-4A07-82CC-32DC0503DA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0FE50B-B568-46D9-979A-E8E6819C1C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850B59-FA09-49AC-8C20-A367BA531E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E1DE98-8820-40AE-98A5-176B7C7E8D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FD4652-8C65-4644-84C2-527A6B16A6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860C41-D010-41EB-8B2B-634E03BA23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ECC7FE-495A-41ED-9159-1DAA150A68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CA14C0-083C-45CB-842B-CA96024D214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
1,153
109.44
3,228,285
3,059,739
141,922
1,544,219
2,248,768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60CC58-DACC-418E-BD64-F3ED0A7B8F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628ADF-55DF-4B1D-8C59-7369A3FC93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0A3F3D-C781-4B09-8E73-068FF7969A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B1C0D7-37D1-4981-B637-06C7BF52DB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417A62-4AEA-427D-AF78-85BB9484A4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FB92E8-DADA-453A-AC49-969D02AB2DE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09D1B3-90FA-4721-8DF5-09A72D17D7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81C539-BF80-4C7F-B587-980FF5256A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62B9E3-86F8-4842-8831-8DDBABEA59A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A58A79-BF4D-4586-A03F-4B809A2B3F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316EB8-666B-4669-BCC5-36E971224C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5EF2F3-144D-47B9-BA6B-F3D49884B5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F73897-CA56-4447-9572-CABAAD3B4F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51C395-F317-470B-BFBC-B01FC01579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AE817C-6F31-448D-BB67-2A1B5E7272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2668DE-9437-49DD-A36C-731E7C711C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BE27E4-8CEA-48E9-84C5-D882BB4329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ACC04E-DB1B-478B-9C9A-41BBBF339E9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545A27-75F6-4587-B717-D683C5A464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548C5F5-BEF6-4B14-BE09-3216682D973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9732C3-E8A2-4231-BE98-A96845F2FF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FE8B1C-8F92-46FE-B6E0-1AF85859016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2D4DDB-EFAB-4D38-9D2A-F965EE1160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E63F90-059D-4398-A363-370EFCBF51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3C2E8AA-8C23-4D36-9E4F-7D7ABE419F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434469-EB37-40BF-96CB-B85984D277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8DF567-97CD-4C1C-9F84-2891A8B631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6E2F343-5E54-4E30-BAC4-383401B5DC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0703CC-C462-49AF-9555-F9F5DB98AD4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7276CD-2B1D-47B1-B839-E7C79938E1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C1D740-8E27-4F04-AB4E-B93D9A3ACF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A15D3B-8EA5-4B58-836D-D921693DF0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848D53-7AC3-43DC-A346-6A4DEBB955C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8291D7F-1ADD-4935-B9DD-E54D31070DD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9A6891F-6158-488B-B7F3-FCC0B8AFF93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48216BB-B21D-4D3D-9969-8A06DEC4E1B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77689D1-78E5-4194-8C0A-DA32698E6C9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B0C8EB4-5E97-4562-9B5F-80C34CD38B8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51914D1-3F56-4264-A052-0348F81BAC2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BABE3C-35F7-44ED-8770-50A6A536C56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F4B5870-C770-45EB-BD96-F46F0F12377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AE3A5F-A719-4163-BE2D-E338A36AB3C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11854FB-C62E-4E80-9EEF-A28E71887D5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D89B62A-7616-4F73-8010-BC2A0F971C5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20931E4-F8C0-4E6A-A253-83E49342F5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595766D-5C9B-42ED-B43A-316EFFA6A4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5675185B-7CC7-44F5-BE3B-C72100964FC6}"/>
            </a:ext>
          </a:extLst>
        </xdr:cNvPr>
        <xdr:cNvCxnSpPr/>
      </xdr:nvCxnSpPr>
      <xdr:spPr>
        <a:xfrm flipV="1">
          <a:off x="4634865" y="585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C50A311A-9275-44D9-849C-98A3F694D10B}"/>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55708A8F-95D2-4CFA-B882-A8859120EEED}"/>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2CFD3D46-81DE-4C3E-A275-080AD93AE2C7}"/>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A0F967B2-4B97-436C-B260-FC1CAA874FA7}"/>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64605</xdr:rowOff>
    </xdr:from>
    <xdr:ext cx="405111" cy="259045"/>
    <xdr:sp macro="" textlink="">
      <xdr:nvSpPr>
        <xdr:cNvPr id="63" name="【図書館】&#10;有形固定資産減価償却率平均値テキスト">
          <a:extLst>
            <a:ext uri="{FF2B5EF4-FFF2-40B4-BE49-F238E27FC236}">
              <a16:creationId xmlns:a16="http://schemas.microsoft.com/office/drawing/2014/main" id="{22705A3F-D061-4F8C-BD26-56F45966061B}"/>
            </a:ext>
          </a:extLst>
        </xdr:cNvPr>
        <xdr:cNvSpPr txBox="1"/>
      </xdr:nvSpPr>
      <xdr:spPr>
        <a:xfrm>
          <a:off x="4673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id="{429B36F2-60E6-4AA7-8460-26A9C497059D}"/>
            </a:ext>
          </a:extLst>
        </xdr:cNvPr>
        <xdr:cNvSpPr/>
      </xdr:nvSpPr>
      <xdr:spPr>
        <a:xfrm>
          <a:off x="4584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5" name="フローチャート: 判断 64">
          <a:extLst>
            <a:ext uri="{FF2B5EF4-FFF2-40B4-BE49-F238E27FC236}">
              <a16:creationId xmlns:a16="http://schemas.microsoft.com/office/drawing/2014/main" id="{0E5AFDA7-7211-4C2A-A9B6-9DBD55811CC0}"/>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a:extLst>
            <a:ext uri="{FF2B5EF4-FFF2-40B4-BE49-F238E27FC236}">
              <a16:creationId xmlns:a16="http://schemas.microsoft.com/office/drawing/2014/main" id="{680772A7-980B-4AC5-8740-9D9AD8771A36}"/>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a:extLst>
            <a:ext uri="{FF2B5EF4-FFF2-40B4-BE49-F238E27FC236}">
              <a16:creationId xmlns:a16="http://schemas.microsoft.com/office/drawing/2014/main" id="{E48F5387-1CBE-46C5-B894-5EC1A089E184}"/>
            </a:ext>
          </a:extLst>
        </xdr:cNvPr>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121739</xdr:rowOff>
    </xdr:from>
    <xdr:to>
      <xdr:col>6</xdr:col>
      <xdr:colOff>38100</xdr:colOff>
      <xdr:row>38</xdr:row>
      <xdr:rowOff>51888</xdr:rowOff>
    </xdr:to>
    <xdr:sp macro="" textlink="">
      <xdr:nvSpPr>
        <xdr:cNvPr id="68" name="フローチャート: 判断 67">
          <a:extLst>
            <a:ext uri="{FF2B5EF4-FFF2-40B4-BE49-F238E27FC236}">
              <a16:creationId xmlns:a16="http://schemas.microsoft.com/office/drawing/2014/main" id="{07FF574E-023C-450F-93AF-1412A2E0BB43}"/>
            </a:ext>
          </a:extLst>
        </xdr:cNvPr>
        <xdr:cNvSpPr/>
      </xdr:nvSpPr>
      <xdr:spPr>
        <a:xfrm>
          <a:off x="1079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E1CA91-714C-418C-8363-65E7760B1F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8F9D8B-7CD5-4612-A79F-A4CE7E1DDB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2F34C1-A50D-4E2C-9031-9D49CD23D2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36150B0-26DF-48C5-925D-840D2B1F81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E1F7899-0583-4A3D-878A-141798619C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a:extLst>
            <a:ext uri="{FF2B5EF4-FFF2-40B4-BE49-F238E27FC236}">
              <a16:creationId xmlns:a16="http://schemas.microsoft.com/office/drawing/2014/main" id="{1BA6C485-8EFC-45CD-A7C3-8EF3903DE25E}"/>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a:extLst>
            <a:ext uri="{FF2B5EF4-FFF2-40B4-BE49-F238E27FC236}">
              <a16:creationId xmlns:a16="http://schemas.microsoft.com/office/drawing/2014/main" id="{BCDCF0F2-19B7-470E-88B8-3AB02414AA1F}"/>
            </a:ext>
          </a:extLst>
        </xdr:cNvPr>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D95922F3-D8DF-4835-8BDA-06E1BC124B1D}"/>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394D874D-55BA-4859-9C21-B583491E80B0}"/>
            </a:ext>
          </a:extLst>
        </xdr:cNvPr>
        <xdr:cNvCxnSpPr/>
      </xdr:nvCxnSpPr>
      <xdr:spPr>
        <a:xfrm>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95AB558B-37FC-4F7E-AE08-172B482CA12B}"/>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D15CBF95-A3E8-4D0B-BFAA-6CEE07D3C253}"/>
            </a:ext>
          </a:extLst>
        </xdr:cNvPr>
        <xdr:cNvCxnSpPr/>
      </xdr:nvCxnSpPr>
      <xdr:spPr>
        <a:xfrm>
          <a:off x="2908300" y="6509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FCA98B5C-4E96-41F7-B218-1E06DBF17DDB}"/>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0CC07A95-3AF7-4EEB-AAC0-3E29D245F7FA}"/>
            </a:ext>
          </a:extLst>
        </xdr:cNvPr>
        <xdr:cNvCxnSpPr/>
      </xdr:nvCxnSpPr>
      <xdr:spPr>
        <a:xfrm>
          <a:off x="2019300" y="650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00329671-FE71-4C23-BB37-D76BEDEA6C26}"/>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C9B03272-FEE8-4826-944B-41EB61F2075D}"/>
            </a:ext>
          </a:extLst>
        </xdr:cNvPr>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84" name="n_1aveValue【図書館】&#10;有形固定資産減価償却率">
          <a:extLst>
            <a:ext uri="{FF2B5EF4-FFF2-40B4-BE49-F238E27FC236}">
              <a16:creationId xmlns:a16="http://schemas.microsoft.com/office/drawing/2014/main" id="{18CBB6BB-2970-4DB5-AE52-2222A3E8F98B}"/>
            </a:ext>
          </a:extLst>
        </xdr:cNvPr>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5" name="n_2aveValue【図書館】&#10;有形固定資産減価償却率">
          <a:extLst>
            <a:ext uri="{FF2B5EF4-FFF2-40B4-BE49-F238E27FC236}">
              <a16:creationId xmlns:a16="http://schemas.microsoft.com/office/drawing/2014/main" id="{D9A50B42-B017-473D-B700-3D8A6B2E7164}"/>
            </a:ext>
          </a:extLst>
        </xdr:cNvPr>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86" name="n_3aveValue【図書館】&#10;有形固定資産減価償却率">
          <a:extLst>
            <a:ext uri="{FF2B5EF4-FFF2-40B4-BE49-F238E27FC236}">
              <a16:creationId xmlns:a16="http://schemas.microsoft.com/office/drawing/2014/main" id="{E3E8C754-E898-43CB-B011-EC47EBDDF95D}"/>
            </a:ext>
          </a:extLst>
        </xdr:cNvPr>
        <xdr:cNvSpPr txBox="1"/>
      </xdr:nvSpPr>
      <xdr:spPr>
        <a:xfrm>
          <a:off x="1816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43015</xdr:rowOff>
    </xdr:from>
    <xdr:ext cx="405111" cy="259045"/>
    <xdr:sp macro="" textlink="">
      <xdr:nvSpPr>
        <xdr:cNvPr id="87" name="n_4aveValue【図書館】&#10;有形固定資産減価償却率">
          <a:extLst>
            <a:ext uri="{FF2B5EF4-FFF2-40B4-BE49-F238E27FC236}">
              <a16:creationId xmlns:a16="http://schemas.microsoft.com/office/drawing/2014/main" id="{4333FA62-74BA-4205-87A3-799FA66165C0}"/>
            </a:ext>
          </a:extLst>
        </xdr:cNvPr>
        <xdr:cNvSpPr txBox="1"/>
      </xdr:nvSpPr>
      <xdr:spPr>
        <a:xfrm>
          <a:off x="927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8" name="n_1mainValue【図書館】&#10;有形固定資産減価償却率">
          <a:extLst>
            <a:ext uri="{FF2B5EF4-FFF2-40B4-BE49-F238E27FC236}">
              <a16:creationId xmlns:a16="http://schemas.microsoft.com/office/drawing/2014/main" id="{E171B88B-0307-490D-B180-4CEF746D5BCB}"/>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図書館】&#10;有形固定資産減価償却率">
          <a:extLst>
            <a:ext uri="{FF2B5EF4-FFF2-40B4-BE49-F238E27FC236}">
              <a16:creationId xmlns:a16="http://schemas.microsoft.com/office/drawing/2014/main" id="{425E2B40-8E72-4946-8509-3895C173483D}"/>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90" name="n_3mainValue【図書館】&#10;有形固定資産減価償却率">
          <a:extLst>
            <a:ext uri="{FF2B5EF4-FFF2-40B4-BE49-F238E27FC236}">
              <a16:creationId xmlns:a16="http://schemas.microsoft.com/office/drawing/2014/main" id="{F76496E7-5E6C-47AE-BF2B-0CB81625474F}"/>
            </a:ext>
          </a:extLst>
        </xdr:cNvPr>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91" name="n_4mainValue【図書館】&#10;有形固定資産減価償却率">
          <a:extLst>
            <a:ext uri="{FF2B5EF4-FFF2-40B4-BE49-F238E27FC236}">
              <a16:creationId xmlns:a16="http://schemas.microsoft.com/office/drawing/2014/main" id="{E03AF1F5-44C4-47DC-B4B8-F7A48236DFA5}"/>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355C878-06E8-4F06-9836-8E0FF9D6C6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49EE6CB-05C7-4EB7-BF1F-175A17564D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192DDBE-5521-4BBF-AAE4-3C9CEAD2E6A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98E08A4-4EBA-475E-937D-35CBF92F22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F8CCB40-36D1-4A96-A358-1E89291701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5329725-0B99-4B79-B537-71BB5F75AD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CA3EEAC-3614-43B6-89C4-3E018C4D60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3390DB9-974C-46E7-B5C0-472E179907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B566B98-7A6E-4648-A8C7-56C64B149B1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94550FA-CE29-44EF-AA0E-4D2C99124F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15197C1-2F52-4943-990E-BA567FE428F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0030931-9C43-4331-90F8-DAF2971CC87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4117D4C-CF30-4692-B86B-38BBBC9B3D2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5276D4F-142A-4BD5-8216-6608A22258A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E1BED34-F4E8-41DC-8B28-A605BA5490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21A000B-8A1B-4188-8125-78261AFEF00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28CE9A2-4053-48EC-8508-3637D025592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BFD9F31-F247-44E6-983A-E386E69A1F2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15B9F42-BAB5-4FBA-9E91-692B62B31F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BE33E72-A9DC-4E56-A44C-ABAF77BA7B8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3D6F43F-D995-4220-BBF9-B06A92850C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3E2C4FB-85A2-41A1-87A0-503408E58AC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564ED3F-AE4F-4129-A99C-6F8BCFE274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8A38A59E-0E54-4DE7-A5F6-5F97125D405E}"/>
            </a:ext>
          </a:extLst>
        </xdr:cNvPr>
        <xdr:cNvCxnSpPr/>
      </xdr:nvCxnSpPr>
      <xdr:spPr>
        <a:xfrm flipV="1">
          <a:off x="10476865" y="58140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6E7FF649-2F09-4D88-812A-C5712E4EF9F7}"/>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740FEB94-E5F8-4135-9E52-2C1C912A62BC}"/>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id="{96C6CC43-C6F5-4767-9093-AC2B6C99AF02}"/>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id="{115C0BE7-02E8-4615-920B-209305ED4787}"/>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20" name="【図書館】&#10;一人当たり面積平均値テキスト">
          <a:extLst>
            <a:ext uri="{FF2B5EF4-FFF2-40B4-BE49-F238E27FC236}">
              <a16:creationId xmlns:a16="http://schemas.microsoft.com/office/drawing/2014/main" id="{4B1ECCF7-D924-4604-B904-706AD78B9947}"/>
            </a:ext>
          </a:extLst>
        </xdr:cNvPr>
        <xdr:cNvSpPr txBox="1"/>
      </xdr:nvSpPr>
      <xdr:spPr>
        <a:xfrm>
          <a:off x="10515600" y="640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id="{E95AE4AD-5130-4EEC-9979-7BD8011423B6}"/>
            </a:ext>
          </a:extLst>
        </xdr:cNvPr>
        <xdr:cNvSpPr/>
      </xdr:nvSpPr>
      <xdr:spPr>
        <a:xfrm>
          <a:off x="10426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xdr:rowOff>
    </xdr:from>
    <xdr:to>
      <xdr:col>50</xdr:col>
      <xdr:colOff>165100</xdr:colOff>
      <xdr:row>38</xdr:row>
      <xdr:rowOff>115570</xdr:rowOff>
    </xdr:to>
    <xdr:sp macro="" textlink="">
      <xdr:nvSpPr>
        <xdr:cNvPr id="122" name="フローチャート: 判断 121">
          <a:extLst>
            <a:ext uri="{FF2B5EF4-FFF2-40B4-BE49-F238E27FC236}">
              <a16:creationId xmlns:a16="http://schemas.microsoft.com/office/drawing/2014/main" id="{20270328-CD93-42B9-9DEA-1852940693AE}"/>
            </a:ext>
          </a:extLst>
        </xdr:cNvPr>
        <xdr:cNvSpPr/>
      </xdr:nvSpPr>
      <xdr:spPr>
        <a:xfrm>
          <a:off x="958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78740</xdr:rowOff>
    </xdr:from>
    <xdr:to>
      <xdr:col>46</xdr:col>
      <xdr:colOff>38100</xdr:colOff>
      <xdr:row>38</xdr:row>
      <xdr:rowOff>8890</xdr:rowOff>
    </xdr:to>
    <xdr:sp macro="" textlink="">
      <xdr:nvSpPr>
        <xdr:cNvPr id="123" name="フローチャート: 判断 122">
          <a:extLst>
            <a:ext uri="{FF2B5EF4-FFF2-40B4-BE49-F238E27FC236}">
              <a16:creationId xmlns:a16="http://schemas.microsoft.com/office/drawing/2014/main" id="{08A6BBFC-BC01-4DAE-A649-AC0A69166E3F}"/>
            </a:ext>
          </a:extLst>
        </xdr:cNvPr>
        <xdr:cNvSpPr/>
      </xdr:nvSpPr>
      <xdr:spPr>
        <a:xfrm>
          <a:off x="869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71120</xdr:rowOff>
    </xdr:from>
    <xdr:to>
      <xdr:col>41</xdr:col>
      <xdr:colOff>101600</xdr:colOff>
      <xdr:row>38</xdr:row>
      <xdr:rowOff>1270</xdr:rowOff>
    </xdr:to>
    <xdr:sp macro="" textlink="">
      <xdr:nvSpPr>
        <xdr:cNvPr id="124" name="フローチャート: 判断 123">
          <a:extLst>
            <a:ext uri="{FF2B5EF4-FFF2-40B4-BE49-F238E27FC236}">
              <a16:creationId xmlns:a16="http://schemas.microsoft.com/office/drawing/2014/main" id="{D966A300-D7C4-4587-92FE-33E4628A7833}"/>
            </a:ext>
          </a:extLst>
        </xdr:cNvPr>
        <xdr:cNvSpPr/>
      </xdr:nvSpPr>
      <xdr:spPr>
        <a:xfrm>
          <a:off x="781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xdr:rowOff>
    </xdr:from>
    <xdr:to>
      <xdr:col>36</xdr:col>
      <xdr:colOff>165100</xdr:colOff>
      <xdr:row>38</xdr:row>
      <xdr:rowOff>107950</xdr:rowOff>
    </xdr:to>
    <xdr:sp macro="" textlink="">
      <xdr:nvSpPr>
        <xdr:cNvPr id="125" name="フローチャート: 判断 124">
          <a:extLst>
            <a:ext uri="{FF2B5EF4-FFF2-40B4-BE49-F238E27FC236}">
              <a16:creationId xmlns:a16="http://schemas.microsoft.com/office/drawing/2014/main" id="{F8412306-F319-4EC9-8C12-D2E4F2626356}"/>
            </a:ext>
          </a:extLst>
        </xdr:cNvPr>
        <xdr:cNvSpPr/>
      </xdr:nvSpPr>
      <xdr:spPr>
        <a:xfrm>
          <a:off x="6921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2534295-83F4-4079-92C4-C53EC284CDD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09720EA-884C-438B-A11C-17D44FC2C1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81F9E7-29EC-4EE3-AB46-E58FD2103A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30B040A-5271-44F5-ACAE-368665BE6F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617918E-3720-40D4-9DB8-81B40F396E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xdr:rowOff>
    </xdr:from>
    <xdr:to>
      <xdr:col>55</xdr:col>
      <xdr:colOff>50800</xdr:colOff>
      <xdr:row>36</xdr:row>
      <xdr:rowOff>111760</xdr:rowOff>
    </xdr:to>
    <xdr:sp macro="" textlink="">
      <xdr:nvSpPr>
        <xdr:cNvPr id="131" name="楕円 130">
          <a:extLst>
            <a:ext uri="{FF2B5EF4-FFF2-40B4-BE49-F238E27FC236}">
              <a16:creationId xmlns:a16="http://schemas.microsoft.com/office/drawing/2014/main" id="{80CADF72-75A1-42F0-A5CE-C88F7E321111}"/>
            </a:ext>
          </a:extLst>
        </xdr:cNvPr>
        <xdr:cNvSpPr/>
      </xdr:nvSpPr>
      <xdr:spPr>
        <a:xfrm>
          <a:off x="10426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33037</xdr:rowOff>
    </xdr:from>
    <xdr:ext cx="469744" cy="259045"/>
    <xdr:sp macro="" textlink="">
      <xdr:nvSpPr>
        <xdr:cNvPr id="132" name="【図書館】&#10;一人当たり面積該当値テキスト">
          <a:extLst>
            <a:ext uri="{FF2B5EF4-FFF2-40B4-BE49-F238E27FC236}">
              <a16:creationId xmlns:a16="http://schemas.microsoft.com/office/drawing/2014/main" id="{87B037D6-EADE-420B-9373-5D9A9B5331B1}"/>
            </a:ext>
          </a:extLst>
        </xdr:cNvPr>
        <xdr:cNvSpPr txBox="1"/>
      </xdr:nvSpPr>
      <xdr:spPr>
        <a:xfrm>
          <a:off x="105156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40640</xdr:rowOff>
    </xdr:from>
    <xdr:to>
      <xdr:col>50</xdr:col>
      <xdr:colOff>165100</xdr:colOff>
      <xdr:row>36</xdr:row>
      <xdr:rowOff>142240</xdr:rowOff>
    </xdr:to>
    <xdr:sp macro="" textlink="">
      <xdr:nvSpPr>
        <xdr:cNvPr id="133" name="楕円 132">
          <a:extLst>
            <a:ext uri="{FF2B5EF4-FFF2-40B4-BE49-F238E27FC236}">
              <a16:creationId xmlns:a16="http://schemas.microsoft.com/office/drawing/2014/main" id="{B63B5BBD-CAE6-489C-ACA7-C64DD7A1370D}"/>
            </a:ext>
          </a:extLst>
        </xdr:cNvPr>
        <xdr:cNvSpPr/>
      </xdr:nvSpPr>
      <xdr:spPr>
        <a:xfrm>
          <a:off x="9588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60960</xdr:rowOff>
    </xdr:from>
    <xdr:to>
      <xdr:col>55</xdr:col>
      <xdr:colOff>0</xdr:colOff>
      <xdr:row>36</xdr:row>
      <xdr:rowOff>91440</xdr:rowOff>
    </xdr:to>
    <xdr:cxnSp macro="">
      <xdr:nvCxnSpPr>
        <xdr:cNvPr id="134" name="直線コネクタ 133">
          <a:extLst>
            <a:ext uri="{FF2B5EF4-FFF2-40B4-BE49-F238E27FC236}">
              <a16:creationId xmlns:a16="http://schemas.microsoft.com/office/drawing/2014/main" id="{B7605736-FFD7-4512-9471-9B6F8C3F2EA0}"/>
            </a:ext>
          </a:extLst>
        </xdr:cNvPr>
        <xdr:cNvCxnSpPr/>
      </xdr:nvCxnSpPr>
      <xdr:spPr>
        <a:xfrm flipV="1">
          <a:off x="9639300" y="6233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74930</xdr:rowOff>
    </xdr:from>
    <xdr:to>
      <xdr:col>46</xdr:col>
      <xdr:colOff>38100</xdr:colOff>
      <xdr:row>37</xdr:row>
      <xdr:rowOff>5080</xdr:rowOff>
    </xdr:to>
    <xdr:sp macro="" textlink="">
      <xdr:nvSpPr>
        <xdr:cNvPr id="135" name="楕円 134">
          <a:extLst>
            <a:ext uri="{FF2B5EF4-FFF2-40B4-BE49-F238E27FC236}">
              <a16:creationId xmlns:a16="http://schemas.microsoft.com/office/drawing/2014/main" id="{9A6F5673-5017-4CC0-BFEC-AFDFA69F12D1}"/>
            </a:ext>
          </a:extLst>
        </xdr:cNvPr>
        <xdr:cNvSpPr/>
      </xdr:nvSpPr>
      <xdr:spPr>
        <a:xfrm>
          <a:off x="869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91440</xdr:rowOff>
    </xdr:from>
    <xdr:to>
      <xdr:col>50</xdr:col>
      <xdr:colOff>114300</xdr:colOff>
      <xdr:row>36</xdr:row>
      <xdr:rowOff>125730</xdr:rowOff>
    </xdr:to>
    <xdr:cxnSp macro="">
      <xdr:nvCxnSpPr>
        <xdr:cNvPr id="136" name="直線コネクタ 135">
          <a:extLst>
            <a:ext uri="{FF2B5EF4-FFF2-40B4-BE49-F238E27FC236}">
              <a16:creationId xmlns:a16="http://schemas.microsoft.com/office/drawing/2014/main" id="{03E3E956-D1C5-491B-B65B-2BCD7D3E8A62}"/>
            </a:ext>
          </a:extLst>
        </xdr:cNvPr>
        <xdr:cNvCxnSpPr/>
      </xdr:nvCxnSpPr>
      <xdr:spPr>
        <a:xfrm flipV="1">
          <a:off x="8750300" y="626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105410</xdr:rowOff>
    </xdr:from>
    <xdr:to>
      <xdr:col>41</xdr:col>
      <xdr:colOff>101600</xdr:colOff>
      <xdr:row>37</xdr:row>
      <xdr:rowOff>35560</xdr:rowOff>
    </xdr:to>
    <xdr:sp macro="" textlink="">
      <xdr:nvSpPr>
        <xdr:cNvPr id="137" name="楕円 136">
          <a:extLst>
            <a:ext uri="{FF2B5EF4-FFF2-40B4-BE49-F238E27FC236}">
              <a16:creationId xmlns:a16="http://schemas.microsoft.com/office/drawing/2014/main" id="{5BB3E8B6-40D4-4627-B3CB-7C68CEA8B9C0}"/>
            </a:ext>
          </a:extLst>
        </xdr:cNvPr>
        <xdr:cNvSpPr/>
      </xdr:nvSpPr>
      <xdr:spPr>
        <a:xfrm>
          <a:off x="781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125730</xdr:rowOff>
    </xdr:from>
    <xdr:to>
      <xdr:col>45</xdr:col>
      <xdr:colOff>177800</xdr:colOff>
      <xdr:row>36</xdr:row>
      <xdr:rowOff>156210</xdr:rowOff>
    </xdr:to>
    <xdr:cxnSp macro="">
      <xdr:nvCxnSpPr>
        <xdr:cNvPr id="138" name="直線コネクタ 137">
          <a:extLst>
            <a:ext uri="{FF2B5EF4-FFF2-40B4-BE49-F238E27FC236}">
              <a16:creationId xmlns:a16="http://schemas.microsoft.com/office/drawing/2014/main" id="{5B7032EF-1AF3-4128-B67F-EA24B678EFCD}"/>
            </a:ext>
          </a:extLst>
        </xdr:cNvPr>
        <xdr:cNvCxnSpPr/>
      </xdr:nvCxnSpPr>
      <xdr:spPr>
        <a:xfrm flipV="1">
          <a:off x="7861300" y="6297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151130</xdr:rowOff>
    </xdr:from>
    <xdr:to>
      <xdr:col>36</xdr:col>
      <xdr:colOff>165100</xdr:colOff>
      <xdr:row>37</xdr:row>
      <xdr:rowOff>81280</xdr:rowOff>
    </xdr:to>
    <xdr:sp macro="" textlink="">
      <xdr:nvSpPr>
        <xdr:cNvPr id="139" name="楕円 138">
          <a:extLst>
            <a:ext uri="{FF2B5EF4-FFF2-40B4-BE49-F238E27FC236}">
              <a16:creationId xmlns:a16="http://schemas.microsoft.com/office/drawing/2014/main" id="{C9CA4315-F947-42C8-A1AA-75D482B85929}"/>
            </a:ext>
          </a:extLst>
        </xdr:cNvPr>
        <xdr:cNvSpPr/>
      </xdr:nvSpPr>
      <xdr:spPr>
        <a:xfrm>
          <a:off x="692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156210</xdr:rowOff>
    </xdr:from>
    <xdr:to>
      <xdr:col>41</xdr:col>
      <xdr:colOff>50800</xdr:colOff>
      <xdr:row>37</xdr:row>
      <xdr:rowOff>30480</xdr:rowOff>
    </xdr:to>
    <xdr:cxnSp macro="">
      <xdr:nvCxnSpPr>
        <xdr:cNvPr id="140" name="直線コネクタ 139">
          <a:extLst>
            <a:ext uri="{FF2B5EF4-FFF2-40B4-BE49-F238E27FC236}">
              <a16:creationId xmlns:a16="http://schemas.microsoft.com/office/drawing/2014/main" id="{832C946F-27F0-40B0-975E-DCFAD09DB3AE}"/>
            </a:ext>
          </a:extLst>
        </xdr:cNvPr>
        <xdr:cNvCxnSpPr/>
      </xdr:nvCxnSpPr>
      <xdr:spPr>
        <a:xfrm flipV="1">
          <a:off x="6972300" y="6328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106697</xdr:rowOff>
    </xdr:from>
    <xdr:ext cx="469744" cy="259045"/>
    <xdr:sp macro="" textlink="">
      <xdr:nvSpPr>
        <xdr:cNvPr id="141" name="n_1aveValue【図書館】&#10;一人当たり面積">
          <a:extLst>
            <a:ext uri="{FF2B5EF4-FFF2-40B4-BE49-F238E27FC236}">
              <a16:creationId xmlns:a16="http://schemas.microsoft.com/office/drawing/2014/main" id="{7BA0C245-F1E3-49C5-855D-73EDFEBCCE19}"/>
            </a:ext>
          </a:extLst>
        </xdr:cNvPr>
        <xdr:cNvSpPr txBox="1"/>
      </xdr:nvSpPr>
      <xdr:spPr>
        <a:xfrm>
          <a:off x="9391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xdr:rowOff>
    </xdr:from>
    <xdr:ext cx="469744" cy="259045"/>
    <xdr:sp macro="" textlink="">
      <xdr:nvSpPr>
        <xdr:cNvPr id="142" name="n_2aveValue【図書館】&#10;一人当たり面積">
          <a:extLst>
            <a:ext uri="{FF2B5EF4-FFF2-40B4-BE49-F238E27FC236}">
              <a16:creationId xmlns:a16="http://schemas.microsoft.com/office/drawing/2014/main" id="{F996D9C6-3CD6-48B2-AD2D-4225BDF4D061}"/>
            </a:ext>
          </a:extLst>
        </xdr:cNvPr>
        <xdr:cNvSpPr txBox="1"/>
      </xdr:nvSpPr>
      <xdr:spPr>
        <a:xfrm>
          <a:off x="8515427" y="65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163847</xdr:rowOff>
    </xdr:from>
    <xdr:ext cx="469744" cy="259045"/>
    <xdr:sp macro="" textlink="">
      <xdr:nvSpPr>
        <xdr:cNvPr id="143" name="n_3aveValue【図書館】&#10;一人当たり面積">
          <a:extLst>
            <a:ext uri="{FF2B5EF4-FFF2-40B4-BE49-F238E27FC236}">
              <a16:creationId xmlns:a16="http://schemas.microsoft.com/office/drawing/2014/main" id="{86F13474-1CD4-464D-9CBE-F9FB94DBC854}"/>
            </a:ext>
          </a:extLst>
        </xdr:cNvPr>
        <xdr:cNvSpPr txBox="1"/>
      </xdr:nvSpPr>
      <xdr:spPr>
        <a:xfrm>
          <a:off x="7626427" y="65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99077</xdr:rowOff>
    </xdr:from>
    <xdr:ext cx="469744" cy="259045"/>
    <xdr:sp macro="" textlink="">
      <xdr:nvSpPr>
        <xdr:cNvPr id="144" name="n_4aveValue【図書館】&#10;一人当たり面積">
          <a:extLst>
            <a:ext uri="{FF2B5EF4-FFF2-40B4-BE49-F238E27FC236}">
              <a16:creationId xmlns:a16="http://schemas.microsoft.com/office/drawing/2014/main" id="{107B0006-0011-46C8-80C3-782D92E07706}"/>
            </a:ext>
          </a:extLst>
        </xdr:cNvPr>
        <xdr:cNvSpPr txBox="1"/>
      </xdr:nvSpPr>
      <xdr:spPr>
        <a:xfrm>
          <a:off x="6737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158767</xdr:rowOff>
    </xdr:from>
    <xdr:ext cx="469744" cy="259045"/>
    <xdr:sp macro="" textlink="">
      <xdr:nvSpPr>
        <xdr:cNvPr id="145" name="n_1mainValue【図書館】&#10;一人当たり面積">
          <a:extLst>
            <a:ext uri="{FF2B5EF4-FFF2-40B4-BE49-F238E27FC236}">
              <a16:creationId xmlns:a16="http://schemas.microsoft.com/office/drawing/2014/main" id="{BDEAED27-FF8C-4F1F-A535-7BA5E39FBF51}"/>
            </a:ext>
          </a:extLst>
        </xdr:cNvPr>
        <xdr:cNvSpPr txBox="1"/>
      </xdr:nvSpPr>
      <xdr:spPr>
        <a:xfrm>
          <a:off x="9391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21607</xdr:rowOff>
    </xdr:from>
    <xdr:ext cx="469744" cy="259045"/>
    <xdr:sp macro="" textlink="">
      <xdr:nvSpPr>
        <xdr:cNvPr id="146" name="n_2mainValue【図書館】&#10;一人当たり面積">
          <a:extLst>
            <a:ext uri="{FF2B5EF4-FFF2-40B4-BE49-F238E27FC236}">
              <a16:creationId xmlns:a16="http://schemas.microsoft.com/office/drawing/2014/main" id="{E5FDE597-1A58-49B2-AEAD-4BABF34BF49C}"/>
            </a:ext>
          </a:extLst>
        </xdr:cNvPr>
        <xdr:cNvSpPr txBox="1"/>
      </xdr:nvSpPr>
      <xdr:spPr>
        <a:xfrm>
          <a:off x="8515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52087</xdr:rowOff>
    </xdr:from>
    <xdr:ext cx="469744" cy="259045"/>
    <xdr:sp macro="" textlink="">
      <xdr:nvSpPr>
        <xdr:cNvPr id="147" name="n_3mainValue【図書館】&#10;一人当たり面積">
          <a:extLst>
            <a:ext uri="{FF2B5EF4-FFF2-40B4-BE49-F238E27FC236}">
              <a16:creationId xmlns:a16="http://schemas.microsoft.com/office/drawing/2014/main" id="{64465C4E-F170-487D-8D37-2B95354D7620}"/>
            </a:ext>
          </a:extLst>
        </xdr:cNvPr>
        <xdr:cNvSpPr txBox="1"/>
      </xdr:nvSpPr>
      <xdr:spPr>
        <a:xfrm>
          <a:off x="76264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97807</xdr:rowOff>
    </xdr:from>
    <xdr:ext cx="469744" cy="259045"/>
    <xdr:sp macro="" textlink="">
      <xdr:nvSpPr>
        <xdr:cNvPr id="148" name="n_4mainValue【図書館】&#10;一人当たり面積">
          <a:extLst>
            <a:ext uri="{FF2B5EF4-FFF2-40B4-BE49-F238E27FC236}">
              <a16:creationId xmlns:a16="http://schemas.microsoft.com/office/drawing/2014/main" id="{438D75FA-3186-402D-861C-20CF8E8B24D4}"/>
            </a:ext>
          </a:extLst>
        </xdr:cNvPr>
        <xdr:cNvSpPr txBox="1"/>
      </xdr:nvSpPr>
      <xdr:spPr>
        <a:xfrm>
          <a:off x="6737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29D4740-49ED-4676-92C5-A4B1FA10BC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7F5216C-D46D-4415-9B2B-06FF7AD94B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409D241-4936-44F8-8E1A-2A27A6B5B5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07648A7-B72F-4824-93D9-D1A94CBAD04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270589E-4D2D-4444-9405-C161DFAD6B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5C37910-76F1-4D46-81BF-D85A7E2A93E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7404BBE-E2C2-4A9D-8E82-75DACB9E74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1E10637-E19F-4108-8702-E3B00386F4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A93D76D-2739-4FBD-8268-67D509EC76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ED65933-D839-4288-9133-89A99FE6FA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B84DA7D-10E0-4FE4-AEC4-71A7A6A8DA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981F13B-C85E-425F-B5F0-47DC11F564D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C84D1DA-BBAA-4722-848A-F302F3DC665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5C3EE55-B3B4-41D6-B8B1-BDFDA786DD6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27B1D71-CE9D-4826-AD4F-2840C670FFE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6841965-5D0E-4D6D-B1C9-60363FB870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6B7FD63-317E-4E46-B2A2-8537AC4038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01A16DB-08CB-4D42-B9DD-A329A455DF5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3DD07D4-392A-46AA-8BBA-F55F017CD0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CD2B39A-7711-4787-86F9-D22DEC83DF6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09C48C5-85F1-4B9E-BDD4-333E0290F4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D9F4ED1-4EC8-4ED3-9EB9-17B5D188291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FAF7040-5F07-482D-AE00-12D95B75587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5A9DB44-9FDC-4D96-A518-CDC41E8100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991E78D-A149-4978-8605-15A92C2547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D1309ED-9207-4720-8413-3384FC105338}"/>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DD79AA76-89DC-4B85-9AD2-F294540C08A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585323F3-489B-41DC-A00E-E7AE8C0315A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BD56A2A6-8FCC-4916-A5BF-3A786AEF1AD1}"/>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id="{2E5155B2-BF86-4F86-967A-536DBA23769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C303399-9EA5-4443-AFA4-7D97E6E76004}"/>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id="{68E69690-3AFB-45AE-8377-D7C20EA74AD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181" name="フローチャート: 判断 180">
          <a:extLst>
            <a:ext uri="{FF2B5EF4-FFF2-40B4-BE49-F238E27FC236}">
              <a16:creationId xmlns:a16="http://schemas.microsoft.com/office/drawing/2014/main" id="{003FD6AA-C5CD-4C29-9668-00D4598780C0}"/>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182" name="フローチャート: 判断 181">
          <a:extLst>
            <a:ext uri="{FF2B5EF4-FFF2-40B4-BE49-F238E27FC236}">
              <a16:creationId xmlns:a16="http://schemas.microsoft.com/office/drawing/2014/main" id="{D3C97402-69A8-4C28-9CD7-398862E36906}"/>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83" name="フローチャート: 判断 182">
          <a:extLst>
            <a:ext uri="{FF2B5EF4-FFF2-40B4-BE49-F238E27FC236}">
              <a16:creationId xmlns:a16="http://schemas.microsoft.com/office/drawing/2014/main" id="{8CDAE29E-EF43-47AA-B418-16581E1D83A1}"/>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184" name="フローチャート: 判断 183">
          <a:extLst>
            <a:ext uri="{FF2B5EF4-FFF2-40B4-BE49-F238E27FC236}">
              <a16:creationId xmlns:a16="http://schemas.microsoft.com/office/drawing/2014/main" id="{C715BF69-C172-47EA-B617-FBB2A3C5D3AB}"/>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F8E0140-4ADB-43CF-9CEA-797C074381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945017D-05FC-4135-8A42-C825BBF3C0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23A961B-7231-41CF-8694-DCE364481A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BA8E9A-44C7-49C2-9466-4BB90AA0FB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DBDEAEF-C27B-43B8-B705-7187E51D25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a:extLst>
            <a:ext uri="{FF2B5EF4-FFF2-40B4-BE49-F238E27FC236}">
              <a16:creationId xmlns:a16="http://schemas.microsoft.com/office/drawing/2014/main" id="{1CF5673D-373D-4232-A088-7B14D8BD0A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a:extLst>
            <a:ext uri="{FF2B5EF4-FFF2-40B4-BE49-F238E27FC236}">
              <a16:creationId xmlns:a16="http://schemas.microsoft.com/office/drawing/2014/main" id="{D44F0CB7-83EA-4DC7-83EA-1DA61F20A1FB}"/>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2" name="楕円 191">
          <a:extLst>
            <a:ext uri="{FF2B5EF4-FFF2-40B4-BE49-F238E27FC236}">
              <a16:creationId xmlns:a16="http://schemas.microsoft.com/office/drawing/2014/main" id="{FAD74337-9888-403A-BE23-A3A8B304C92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3" name="直線コネクタ 192">
          <a:extLst>
            <a:ext uri="{FF2B5EF4-FFF2-40B4-BE49-F238E27FC236}">
              <a16:creationId xmlns:a16="http://schemas.microsoft.com/office/drawing/2014/main" id="{9D187342-66DD-488C-92CE-B40F4B0ABCD2}"/>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4" name="楕円 193">
          <a:extLst>
            <a:ext uri="{FF2B5EF4-FFF2-40B4-BE49-F238E27FC236}">
              <a16:creationId xmlns:a16="http://schemas.microsoft.com/office/drawing/2014/main" id="{8CBF90B9-1BA7-4391-BB86-4923A293FD7F}"/>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5" name="直線コネクタ 194">
          <a:extLst>
            <a:ext uri="{FF2B5EF4-FFF2-40B4-BE49-F238E27FC236}">
              <a16:creationId xmlns:a16="http://schemas.microsoft.com/office/drawing/2014/main" id="{3DD86062-FB09-4D09-9DCA-57F08FF0C489}"/>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a:extLst>
            <a:ext uri="{FF2B5EF4-FFF2-40B4-BE49-F238E27FC236}">
              <a16:creationId xmlns:a16="http://schemas.microsoft.com/office/drawing/2014/main" id="{831D64AD-C0DF-48C3-A4FC-CE72FAD9BAD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7" name="直線コネクタ 196">
          <a:extLst>
            <a:ext uri="{FF2B5EF4-FFF2-40B4-BE49-F238E27FC236}">
              <a16:creationId xmlns:a16="http://schemas.microsoft.com/office/drawing/2014/main" id="{BB06870F-89D0-4ACA-94B6-734D6242B2D8}"/>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a:extLst>
            <a:ext uri="{FF2B5EF4-FFF2-40B4-BE49-F238E27FC236}">
              <a16:creationId xmlns:a16="http://schemas.microsoft.com/office/drawing/2014/main" id="{30932503-8F15-456C-9F23-5F2F01968777}"/>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a:extLst>
            <a:ext uri="{FF2B5EF4-FFF2-40B4-BE49-F238E27FC236}">
              <a16:creationId xmlns:a16="http://schemas.microsoft.com/office/drawing/2014/main" id="{7950D5DA-D75A-48FB-9D48-FF459BEBD877}"/>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200" name="n_1aveValue【体育館・プール】&#10;有形固定資産減価償却率">
          <a:extLst>
            <a:ext uri="{FF2B5EF4-FFF2-40B4-BE49-F238E27FC236}">
              <a16:creationId xmlns:a16="http://schemas.microsoft.com/office/drawing/2014/main" id="{13EDF3EA-CFF7-4024-B3F0-E5F2F561E539}"/>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201" name="n_2aveValue【体育館・プール】&#10;有形固定資産減価償却率">
          <a:extLst>
            <a:ext uri="{FF2B5EF4-FFF2-40B4-BE49-F238E27FC236}">
              <a16:creationId xmlns:a16="http://schemas.microsoft.com/office/drawing/2014/main" id="{6C46158E-698A-4282-BEED-4223E085B896}"/>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202" name="n_3aveValue【体育館・プール】&#10;有形固定資産減価償却率">
          <a:extLst>
            <a:ext uri="{FF2B5EF4-FFF2-40B4-BE49-F238E27FC236}">
              <a16:creationId xmlns:a16="http://schemas.microsoft.com/office/drawing/2014/main" id="{12A24440-AEB3-4D32-A12D-6F0FE60C342E}"/>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203" name="n_4aveValue【体育館・プール】&#10;有形固定資産減価償却率">
          <a:extLst>
            <a:ext uri="{FF2B5EF4-FFF2-40B4-BE49-F238E27FC236}">
              <a16:creationId xmlns:a16="http://schemas.microsoft.com/office/drawing/2014/main" id="{54A7FE7A-1FB7-4ED3-98F8-A171FB539702}"/>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4" name="n_1mainValue【体育館・プール】&#10;有形固定資産減価償却率">
          <a:extLst>
            <a:ext uri="{FF2B5EF4-FFF2-40B4-BE49-F238E27FC236}">
              <a16:creationId xmlns:a16="http://schemas.microsoft.com/office/drawing/2014/main" id="{94474FF5-B7C6-4541-AF89-2D34DDB44A2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5" name="n_2mainValue【体育館・プール】&#10;有形固定資産減価償却率">
          <a:extLst>
            <a:ext uri="{FF2B5EF4-FFF2-40B4-BE49-F238E27FC236}">
              <a16:creationId xmlns:a16="http://schemas.microsoft.com/office/drawing/2014/main" id="{22C4C3E6-2170-48FE-A8C4-BBADB811E4B9}"/>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a:extLst>
            <a:ext uri="{FF2B5EF4-FFF2-40B4-BE49-F238E27FC236}">
              <a16:creationId xmlns:a16="http://schemas.microsoft.com/office/drawing/2014/main" id="{6A350DCD-6490-4D13-A6AE-36074AA3E9D2}"/>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a:extLst>
            <a:ext uri="{FF2B5EF4-FFF2-40B4-BE49-F238E27FC236}">
              <a16:creationId xmlns:a16="http://schemas.microsoft.com/office/drawing/2014/main" id="{985A9B4F-624C-45A3-B777-74ADDA0A2DC4}"/>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AB25E5F-F9E7-4FC5-8D49-D550171126B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92E3411-83D6-4806-B85A-042FD9A0FE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EC2CC76-4838-426A-B37D-19AA5C4599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68B9ED3-6D14-4BC5-948E-00E7A8E407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E678CDA-090E-42E9-A99E-6305DB6B30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6FFDE6C-C8C0-4472-BACE-420A4831F0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4C74C72-1A54-4372-90A7-5633EB9FCE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C9FB677-2C0B-4525-8F24-321D19DF0B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7154C88-94EC-4FB2-836F-E6CB9F5B1D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488F838-4EBC-40EC-ACFE-F4A38899C2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CEEA954A-CBC6-4C73-811C-B26B01F81BD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184610EF-22AA-4FE2-8390-CD3CA6A3F9A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1B848F53-7D67-4172-B0D1-417F054264E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493FFBFE-DB7E-4401-9F8B-DC0FC4B829A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8EE0BEE-CEED-418D-8B1B-EAC0B2C5929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id="{270DF53B-6016-4B88-A326-9B3EE2B40E14}"/>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D3843E02-BC4D-46E3-8E56-4A20FBFEF2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id="{F374C29C-3641-4F2C-858D-7C9B52367AE6}"/>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041266B-E634-4095-A498-9500A5B6D6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id="{48DCE32C-9DFC-4ED4-BAF8-1363193E36A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F0BFD522-A9CB-4195-88DC-FED2A201CE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id="{E688B0BE-6F2E-4B47-893E-5E1A12EB049A}"/>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id="{ADB676F6-65ED-4E2A-806E-38829BE30835}"/>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id="{B0FBC570-4301-44E4-9738-95D989CD392E}"/>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id="{4042F8DF-8F99-4B7E-B1CA-A63E78773D39}"/>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id="{89DC602B-554E-4A95-A0B8-A5FA3B11B214}"/>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234" name="【体育館・プール】&#10;一人当たり面積平均値テキスト">
          <a:extLst>
            <a:ext uri="{FF2B5EF4-FFF2-40B4-BE49-F238E27FC236}">
              <a16:creationId xmlns:a16="http://schemas.microsoft.com/office/drawing/2014/main" id="{DEF6169A-4D42-41E1-A202-2A4207825D75}"/>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id="{9801251B-F355-4DDF-8C30-41BFC655F045}"/>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236" name="フローチャート: 判断 235">
          <a:extLst>
            <a:ext uri="{FF2B5EF4-FFF2-40B4-BE49-F238E27FC236}">
              <a16:creationId xmlns:a16="http://schemas.microsoft.com/office/drawing/2014/main" id="{C827DA7F-3747-45B9-86AE-4E293637A6C9}"/>
            </a:ext>
          </a:extLst>
        </xdr:cNvPr>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237" name="フローチャート: 判断 236">
          <a:extLst>
            <a:ext uri="{FF2B5EF4-FFF2-40B4-BE49-F238E27FC236}">
              <a16:creationId xmlns:a16="http://schemas.microsoft.com/office/drawing/2014/main" id="{3FDC41E8-7DE2-49B5-BBB7-A14382C4DACF}"/>
            </a:ext>
          </a:extLst>
        </xdr:cNvPr>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238" name="フローチャート: 判断 237">
          <a:extLst>
            <a:ext uri="{FF2B5EF4-FFF2-40B4-BE49-F238E27FC236}">
              <a16:creationId xmlns:a16="http://schemas.microsoft.com/office/drawing/2014/main" id="{EDF84D5C-DD48-4BA1-8817-EBB57033332D}"/>
            </a:ext>
          </a:extLst>
        </xdr:cNvPr>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239" name="フローチャート: 判断 238">
          <a:extLst>
            <a:ext uri="{FF2B5EF4-FFF2-40B4-BE49-F238E27FC236}">
              <a16:creationId xmlns:a16="http://schemas.microsoft.com/office/drawing/2014/main" id="{1656F1BA-86E3-4940-A376-750B7169AA42}"/>
            </a:ext>
          </a:extLst>
        </xdr:cNvPr>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42FDB93-CA87-4270-A7BB-E95EFB76E7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77B8D4-A0E9-4ED7-9E32-F3AE344534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37D6CB-3B75-4833-A5B6-B8FF71D036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B825AC0-6744-4AAB-A2A5-83A321AB38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BE551B7-AB58-4D9D-B3A9-A3F0EE6429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135737</xdr:rowOff>
    </xdr:from>
    <xdr:to>
      <xdr:col>55</xdr:col>
      <xdr:colOff>50800</xdr:colOff>
      <xdr:row>63</xdr:row>
      <xdr:rowOff>65887</xdr:rowOff>
    </xdr:to>
    <xdr:sp macro="" textlink="">
      <xdr:nvSpPr>
        <xdr:cNvPr id="245" name="楕円 244">
          <a:extLst>
            <a:ext uri="{FF2B5EF4-FFF2-40B4-BE49-F238E27FC236}">
              <a16:creationId xmlns:a16="http://schemas.microsoft.com/office/drawing/2014/main" id="{02BE094F-A266-403C-9229-567290621133}"/>
            </a:ext>
          </a:extLst>
        </xdr:cNvPr>
        <xdr:cNvSpPr/>
      </xdr:nvSpPr>
      <xdr:spPr>
        <a:xfrm>
          <a:off x="104267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158614</xdr:rowOff>
    </xdr:from>
    <xdr:ext cx="469744" cy="259045"/>
    <xdr:sp macro="" textlink="">
      <xdr:nvSpPr>
        <xdr:cNvPr id="246" name="【体育館・プール】&#10;一人当たり面積該当値テキスト">
          <a:extLst>
            <a:ext uri="{FF2B5EF4-FFF2-40B4-BE49-F238E27FC236}">
              <a16:creationId xmlns:a16="http://schemas.microsoft.com/office/drawing/2014/main" id="{40CB70CE-919E-4A37-B430-048279BA3081}"/>
            </a:ext>
          </a:extLst>
        </xdr:cNvPr>
        <xdr:cNvSpPr txBox="1"/>
      </xdr:nvSpPr>
      <xdr:spPr>
        <a:xfrm>
          <a:off x="10515600" y="1061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140492</xdr:rowOff>
    </xdr:from>
    <xdr:to>
      <xdr:col>50</xdr:col>
      <xdr:colOff>165100</xdr:colOff>
      <xdr:row>63</xdr:row>
      <xdr:rowOff>70642</xdr:rowOff>
    </xdr:to>
    <xdr:sp macro="" textlink="">
      <xdr:nvSpPr>
        <xdr:cNvPr id="247" name="楕円 246">
          <a:extLst>
            <a:ext uri="{FF2B5EF4-FFF2-40B4-BE49-F238E27FC236}">
              <a16:creationId xmlns:a16="http://schemas.microsoft.com/office/drawing/2014/main" id="{7C6320A7-6A0E-40C9-8802-F2358F530374}"/>
            </a:ext>
          </a:extLst>
        </xdr:cNvPr>
        <xdr:cNvSpPr/>
      </xdr:nvSpPr>
      <xdr:spPr>
        <a:xfrm>
          <a:off x="9588500" y="107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15087</xdr:rowOff>
    </xdr:from>
    <xdr:to>
      <xdr:col>55</xdr:col>
      <xdr:colOff>0</xdr:colOff>
      <xdr:row>63</xdr:row>
      <xdr:rowOff>19842</xdr:rowOff>
    </xdr:to>
    <xdr:cxnSp macro="">
      <xdr:nvCxnSpPr>
        <xdr:cNvPr id="248" name="直線コネクタ 247">
          <a:extLst>
            <a:ext uri="{FF2B5EF4-FFF2-40B4-BE49-F238E27FC236}">
              <a16:creationId xmlns:a16="http://schemas.microsoft.com/office/drawing/2014/main" id="{E0ECAC4B-9312-4C5F-AE79-97AD0A449B6D}"/>
            </a:ext>
          </a:extLst>
        </xdr:cNvPr>
        <xdr:cNvCxnSpPr/>
      </xdr:nvCxnSpPr>
      <xdr:spPr>
        <a:xfrm flipV="1">
          <a:off x="9639300" y="10816437"/>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145613</xdr:rowOff>
    </xdr:from>
    <xdr:to>
      <xdr:col>46</xdr:col>
      <xdr:colOff>38100</xdr:colOff>
      <xdr:row>63</xdr:row>
      <xdr:rowOff>75763</xdr:rowOff>
    </xdr:to>
    <xdr:sp macro="" textlink="">
      <xdr:nvSpPr>
        <xdr:cNvPr id="249" name="楕円 248">
          <a:extLst>
            <a:ext uri="{FF2B5EF4-FFF2-40B4-BE49-F238E27FC236}">
              <a16:creationId xmlns:a16="http://schemas.microsoft.com/office/drawing/2014/main" id="{05E124C9-6946-46A6-B593-914949B1A332}"/>
            </a:ext>
          </a:extLst>
        </xdr:cNvPr>
        <xdr:cNvSpPr/>
      </xdr:nvSpPr>
      <xdr:spPr>
        <a:xfrm>
          <a:off x="8699500" y="107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19842</xdr:rowOff>
    </xdr:from>
    <xdr:to>
      <xdr:col>50</xdr:col>
      <xdr:colOff>114300</xdr:colOff>
      <xdr:row>63</xdr:row>
      <xdr:rowOff>24963</xdr:rowOff>
    </xdr:to>
    <xdr:cxnSp macro="">
      <xdr:nvCxnSpPr>
        <xdr:cNvPr id="250" name="直線コネクタ 249">
          <a:extLst>
            <a:ext uri="{FF2B5EF4-FFF2-40B4-BE49-F238E27FC236}">
              <a16:creationId xmlns:a16="http://schemas.microsoft.com/office/drawing/2014/main" id="{2424B20C-4044-4A64-9A05-D359B05F3455}"/>
            </a:ext>
          </a:extLst>
        </xdr:cNvPr>
        <xdr:cNvCxnSpPr/>
      </xdr:nvCxnSpPr>
      <xdr:spPr>
        <a:xfrm flipV="1">
          <a:off x="8750300" y="1082119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150642</xdr:rowOff>
    </xdr:from>
    <xdr:to>
      <xdr:col>41</xdr:col>
      <xdr:colOff>101600</xdr:colOff>
      <xdr:row>63</xdr:row>
      <xdr:rowOff>80792</xdr:rowOff>
    </xdr:to>
    <xdr:sp macro="" textlink="">
      <xdr:nvSpPr>
        <xdr:cNvPr id="251" name="楕円 250">
          <a:extLst>
            <a:ext uri="{FF2B5EF4-FFF2-40B4-BE49-F238E27FC236}">
              <a16:creationId xmlns:a16="http://schemas.microsoft.com/office/drawing/2014/main" id="{F8292818-6F21-4062-B029-71417124C91E}"/>
            </a:ext>
          </a:extLst>
        </xdr:cNvPr>
        <xdr:cNvSpPr/>
      </xdr:nvSpPr>
      <xdr:spPr>
        <a:xfrm>
          <a:off x="7810500" y="107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24963</xdr:rowOff>
    </xdr:from>
    <xdr:to>
      <xdr:col>45</xdr:col>
      <xdr:colOff>177800</xdr:colOff>
      <xdr:row>63</xdr:row>
      <xdr:rowOff>29992</xdr:rowOff>
    </xdr:to>
    <xdr:cxnSp macro="">
      <xdr:nvCxnSpPr>
        <xdr:cNvPr id="252" name="直線コネクタ 251">
          <a:extLst>
            <a:ext uri="{FF2B5EF4-FFF2-40B4-BE49-F238E27FC236}">
              <a16:creationId xmlns:a16="http://schemas.microsoft.com/office/drawing/2014/main" id="{674A2EAA-98DF-4EBE-A7E9-0797F0CA7D92}"/>
            </a:ext>
          </a:extLst>
        </xdr:cNvPr>
        <xdr:cNvCxnSpPr/>
      </xdr:nvCxnSpPr>
      <xdr:spPr>
        <a:xfrm flipV="1">
          <a:off x="7861300" y="1082631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157409</xdr:rowOff>
    </xdr:from>
    <xdr:to>
      <xdr:col>36</xdr:col>
      <xdr:colOff>165100</xdr:colOff>
      <xdr:row>63</xdr:row>
      <xdr:rowOff>87559</xdr:rowOff>
    </xdr:to>
    <xdr:sp macro="" textlink="">
      <xdr:nvSpPr>
        <xdr:cNvPr id="253" name="楕円 252">
          <a:extLst>
            <a:ext uri="{FF2B5EF4-FFF2-40B4-BE49-F238E27FC236}">
              <a16:creationId xmlns:a16="http://schemas.microsoft.com/office/drawing/2014/main" id="{ADB63F49-73C4-48B0-BC80-F3F9882055A5}"/>
            </a:ext>
          </a:extLst>
        </xdr:cNvPr>
        <xdr:cNvSpPr/>
      </xdr:nvSpPr>
      <xdr:spPr>
        <a:xfrm>
          <a:off x="6921500" y="107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29992</xdr:rowOff>
    </xdr:from>
    <xdr:to>
      <xdr:col>41</xdr:col>
      <xdr:colOff>50800</xdr:colOff>
      <xdr:row>63</xdr:row>
      <xdr:rowOff>36759</xdr:rowOff>
    </xdr:to>
    <xdr:cxnSp macro="">
      <xdr:nvCxnSpPr>
        <xdr:cNvPr id="254" name="直線コネクタ 253">
          <a:extLst>
            <a:ext uri="{FF2B5EF4-FFF2-40B4-BE49-F238E27FC236}">
              <a16:creationId xmlns:a16="http://schemas.microsoft.com/office/drawing/2014/main" id="{12790BD6-5B27-4B5E-BFD6-0898C128D430}"/>
            </a:ext>
          </a:extLst>
        </xdr:cNvPr>
        <xdr:cNvCxnSpPr/>
      </xdr:nvCxnSpPr>
      <xdr:spPr>
        <a:xfrm flipV="1">
          <a:off x="6972300" y="10831342"/>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121754</xdr:rowOff>
    </xdr:from>
    <xdr:ext cx="469744" cy="259045"/>
    <xdr:sp macro="" textlink="">
      <xdr:nvSpPr>
        <xdr:cNvPr id="255" name="n_1aveValue【体育館・プール】&#10;一人当たり面積">
          <a:extLst>
            <a:ext uri="{FF2B5EF4-FFF2-40B4-BE49-F238E27FC236}">
              <a16:creationId xmlns:a16="http://schemas.microsoft.com/office/drawing/2014/main" id="{D01EFECC-89D8-43B6-B058-CF20A506CCAD}"/>
            </a:ext>
          </a:extLst>
        </xdr:cNvPr>
        <xdr:cNvSpPr txBox="1"/>
      </xdr:nvSpPr>
      <xdr:spPr>
        <a:xfrm>
          <a:off x="9391727" y="109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126783</xdr:rowOff>
    </xdr:from>
    <xdr:ext cx="469744" cy="259045"/>
    <xdr:sp macro="" textlink="">
      <xdr:nvSpPr>
        <xdr:cNvPr id="256" name="n_2aveValue【体育館・プール】&#10;一人当たり面積">
          <a:extLst>
            <a:ext uri="{FF2B5EF4-FFF2-40B4-BE49-F238E27FC236}">
              <a16:creationId xmlns:a16="http://schemas.microsoft.com/office/drawing/2014/main" id="{B3376383-8724-4FF6-BE66-DCC94DA78430}"/>
            </a:ext>
          </a:extLst>
        </xdr:cNvPr>
        <xdr:cNvSpPr txBox="1"/>
      </xdr:nvSpPr>
      <xdr:spPr>
        <a:xfrm>
          <a:off x="8515427" y="109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114347</xdr:rowOff>
    </xdr:from>
    <xdr:ext cx="469744" cy="259045"/>
    <xdr:sp macro="" textlink="">
      <xdr:nvSpPr>
        <xdr:cNvPr id="257" name="n_3aveValue【体育館・プール】&#10;一人当たり面積">
          <a:extLst>
            <a:ext uri="{FF2B5EF4-FFF2-40B4-BE49-F238E27FC236}">
              <a16:creationId xmlns:a16="http://schemas.microsoft.com/office/drawing/2014/main" id="{22C36CC0-D5EE-47B3-BD94-8B1D523DDBB5}"/>
            </a:ext>
          </a:extLst>
        </xdr:cNvPr>
        <xdr:cNvSpPr txBox="1"/>
      </xdr:nvSpPr>
      <xdr:spPr>
        <a:xfrm>
          <a:off x="7626427" y="10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138579</xdr:rowOff>
    </xdr:from>
    <xdr:ext cx="469744" cy="259045"/>
    <xdr:sp macro="" textlink="">
      <xdr:nvSpPr>
        <xdr:cNvPr id="258" name="n_4aveValue【体育館・プール】&#10;一人当たり面積">
          <a:extLst>
            <a:ext uri="{FF2B5EF4-FFF2-40B4-BE49-F238E27FC236}">
              <a16:creationId xmlns:a16="http://schemas.microsoft.com/office/drawing/2014/main" id="{C1541481-711E-4CC1-B500-0A6ED55DDDAE}"/>
            </a:ext>
          </a:extLst>
        </xdr:cNvPr>
        <xdr:cNvSpPr txBox="1"/>
      </xdr:nvSpPr>
      <xdr:spPr>
        <a:xfrm>
          <a:off x="6737427" y="109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87169</xdr:rowOff>
    </xdr:from>
    <xdr:ext cx="469744" cy="259045"/>
    <xdr:sp macro="" textlink="">
      <xdr:nvSpPr>
        <xdr:cNvPr id="259" name="n_1mainValue【体育館・プール】&#10;一人当たり面積">
          <a:extLst>
            <a:ext uri="{FF2B5EF4-FFF2-40B4-BE49-F238E27FC236}">
              <a16:creationId xmlns:a16="http://schemas.microsoft.com/office/drawing/2014/main" id="{06EBF36C-F18A-47D5-9A40-C4CA88D86EF5}"/>
            </a:ext>
          </a:extLst>
        </xdr:cNvPr>
        <xdr:cNvSpPr txBox="1"/>
      </xdr:nvSpPr>
      <xdr:spPr>
        <a:xfrm>
          <a:off x="9391727" y="1054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92290</xdr:rowOff>
    </xdr:from>
    <xdr:ext cx="469744" cy="259045"/>
    <xdr:sp macro="" textlink="">
      <xdr:nvSpPr>
        <xdr:cNvPr id="260" name="n_2mainValue【体育館・プール】&#10;一人当たり面積">
          <a:extLst>
            <a:ext uri="{FF2B5EF4-FFF2-40B4-BE49-F238E27FC236}">
              <a16:creationId xmlns:a16="http://schemas.microsoft.com/office/drawing/2014/main" id="{3B0D218C-BDC1-411D-8C91-B6B3AACF6754}"/>
            </a:ext>
          </a:extLst>
        </xdr:cNvPr>
        <xdr:cNvSpPr txBox="1"/>
      </xdr:nvSpPr>
      <xdr:spPr>
        <a:xfrm>
          <a:off x="8515427" y="105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97319</xdr:rowOff>
    </xdr:from>
    <xdr:ext cx="469744" cy="259045"/>
    <xdr:sp macro="" textlink="">
      <xdr:nvSpPr>
        <xdr:cNvPr id="261" name="n_3mainValue【体育館・プール】&#10;一人当たり面積">
          <a:extLst>
            <a:ext uri="{FF2B5EF4-FFF2-40B4-BE49-F238E27FC236}">
              <a16:creationId xmlns:a16="http://schemas.microsoft.com/office/drawing/2014/main" id="{EEE9EF95-A203-42DA-AC0A-DEDF4E41500D}"/>
            </a:ext>
          </a:extLst>
        </xdr:cNvPr>
        <xdr:cNvSpPr txBox="1"/>
      </xdr:nvSpPr>
      <xdr:spPr>
        <a:xfrm>
          <a:off x="7626427" y="105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104086</xdr:rowOff>
    </xdr:from>
    <xdr:ext cx="469744" cy="259045"/>
    <xdr:sp macro="" textlink="">
      <xdr:nvSpPr>
        <xdr:cNvPr id="262" name="n_4mainValue【体育館・プール】&#10;一人当たり面積">
          <a:extLst>
            <a:ext uri="{FF2B5EF4-FFF2-40B4-BE49-F238E27FC236}">
              <a16:creationId xmlns:a16="http://schemas.microsoft.com/office/drawing/2014/main" id="{668E4852-D741-4D99-903D-3EB70892C272}"/>
            </a:ext>
          </a:extLst>
        </xdr:cNvPr>
        <xdr:cNvSpPr txBox="1"/>
      </xdr:nvSpPr>
      <xdr:spPr>
        <a:xfrm>
          <a:off x="6737427" y="1056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2A03641-E46B-41E7-987E-5C38B1B3E2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E50674B-27A4-41CA-945F-7D3A7211D9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1EC0A23-3105-441F-8396-A0FB5DB84D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F56C5F5-B246-416A-B865-AE984AEE42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0111580-D1EF-4C1B-AD61-E3474F5554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4379322-62AF-4BD6-BFC3-92DD70761E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FC7A995-862E-40E9-961F-7DA1A1F5F5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20EEB53-7176-40C1-A0D7-FFE713AFA7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856801D-354D-4C95-9503-2580F6C27B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E14885C-EAEB-4B5B-B13C-35447BAB3D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E98632F-FDE7-4D6D-A7D2-70AF76B914D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D7523D67-FD0B-4382-9ABE-8989704160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95B9049B-759C-443F-B650-C331447748B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ED59390-64B3-4DE9-83F2-0C9FE95B5AA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666E42B-4D71-4766-9504-828285DAE72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909C944-6A56-44D4-8E25-8C74F951FB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A136A9D-DA21-40D1-8794-C32A908A2F5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EFA1C0C-E7A1-4162-A077-0E752425B2E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D1A4819-D8FB-4BAF-B502-ED61741EED0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2EA545C-8F30-4AFE-B51D-0430B3262FD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F588C51-0642-43F3-9EFB-6F6AC702F4B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4580B39E-2AD0-4166-9E26-B01E70BF4F4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DAC967C-4755-4E85-9D6A-B939E2FF6B9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29B5B82-FCE6-4053-BFF8-38993B6740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96B56494-1B9E-42DC-A418-64DA0223BE7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8CAD2F2-728F-487C-A3C6-C4C251D45CF2}"/>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E5AC506B-2E55-4AC9-8F45-106D75C81BD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5E7A4BB2-94AD-4EF1-8902-C180989454D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BC96EE56-5758-487C-9AA8-2BDA2A61CDA8}"/>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A5ADDB3A-E88F-48CE-AD14-F6A0E9B380CC}"/>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E62F0FB0-3809-4E64-A18D-D4ACFDD90328}"/>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a:extLst>
            <a:ext uri="{FF2B5EF4-FFF2-40B4-BE49-F238E27FC236}">
              <a16:creationId xmlns:a16="http://schemas.microsoft.com/office/drawing/2014/main" id="{3ED2BE1D-BA5C-4BFB-8A2D-6AAF319941AD}"/>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295" name="フローチャート: 判断 294">
          <a:extLst>
            <a:ext uri="{FF2B5EF4-FFF2-40B4-BE49-F238E27FC236}">
              <a16:creationId xmlns:a16="http://schemas.microsoft.com/office/drawing/2014/main" id="{14764940-CF76-490B-AE8E-928C846C7626}"/>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6" name="フローチャート: 判断 295">
          <a:extLst>
            <a:ext uri="{FF2B5EF4-FFF2-40B4-BE49-F238E27FC236}">
              <a16:creationId xmlns:a16="http://schemas.microsoft.com/office/drawing/2014/main" id="{F658E88A-D597-49AD-8CEB-2B8F0566FCC6}"/>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97" name="フローチャート: 判断 296">
          <a:extLst>
            <a:ext uri="{FF2B5EF4-FFF2-40B4-BE49-F238E27FC236}">
              <a16:creationId xmlns:a16="http://schemas.microsoft.com/office/drawing/2014/main" id="{3D16FD67-5984-49AA-A1D3-FE6AA895E884}"/>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8" name="フローチャート: 判断 297">
          <a:extLst>
            <a:ext uri="{FF2B5EF4-FFF2-40B4-BE49-F238E27FC236}">
              <a16:creationId xmlns:a16="http://schemas.microsoft.com/office/drawing/2014/main" id="{DA12967F-9783-4BAD-BD54-37DABEEE4AF0}"/>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22B155F-4106-4558-A38F-46E9511836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C2F6D49-EFEC-4844-BC5A-48AD80569F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F0E7E71-3B58-4148-B00A-43886D0C66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9BB37E9-731B-4A5D-B35B-DDBCEC41A4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18DDCD7-CEF2-450D-B314-82E33C0B8B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304" name="楕円 303">
          <a:extLst>
            <a:ext uri="{FF2B5EF4-FFF2-40B4-BE49-F238E27FC236}">
              <a16:creationId xmlns:a16="http://schemas.microsoft.com/office/drawing/2014/main" id="{EEF1A14C-76D6-45C0-996D-BD16C688585E}"/>
            </a:ext>
          </a:extLst>
        </xdr:cNvPr>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76C1A440-14B1-4D91-9CAC-ACC567C9A51A}"/>
            </a:ext>
          </a:extLst>
        </xdr:cNvPr>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140788</xdr:rowOff>
    </xdr:from>
    <xdr:to>
      <xdr:col>20</xdr:col>
      <xdr:colOff>38100</xdr:colOff>
      <xdr:row>84</xdr:row>
      <xdr:rowOff>70938</xdr:rowOff>
    </xdr:to>
    <xdr:sp macro="" textlink="">
      <xdr:nvSpPr>
        <xdr:cNvPr id="306" name="楕円 305">
          <a:extLst>
            <a:ext uri="{FF2B5EF4-FFF2-40B4-BE49-F238E27FC236}">
              <a16:creationId xmlns:a16="http://schemas.microsoft.com/office/drawing/2014/main" id="{91926EE8-997B-4DE8-8F26-974BD3E0E2CF}"/>
            </a:ext>
          </a:extLst>
        </xdr:cNvPr>
        <xdr:cNvSpPr/>
      </xdr:nvSpPr>
      <xdr:spPr>
        <a:xfrm>
          <a:off x="3746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20138</xdr:rowOff>
    </xdr:from>
    <xdr:to>
      <xdr:col>24</xdr:col>
      <xdr:colOff>63500</xdr:colOff>
      <xdr:row>84</xdr:row>
      <xdr:rowOff>54429</xdr:rowOff>
    </xdr:to>
    <xdr:cxnSp macro="">
      <xdr:nvCxnSpPr>
        <xdr:cNvPr id="307" name="直線コネクタ 306">
          <a:extLst>
            <a:ext uri="{FF2B5EF4-FFF2-40B4-BE49-F238E27FC236}">
              <a16:creationId xmlns:a16="http://schemas.microsoft.com/office/drawing/2014/main" id="{B46927BE-529E-4D59-9402-710E264C30F9}"/>
            </a:ext>
          </a:extLst>
        </xdr:cNvPr>
        <xdr:cNvCxnSpPr/>
      </xdr:nvCxnSpPr>
      <xdr:spPr>
        <a:xfrm>
          <a:off x="3797300" y="144219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104866</xdr:rowOff>
    </xdr:from>
    <xdr:to>
      <xdr:col>15</xdr:col>
      <xdr:colOff>101600</xdr:colOff>
      <xdr:row>84</xdr:row>
      <xdr:rowOff>35016</xdr:rowOff>
    </xdr:to>
    <xdr:sp macro="" textlink="">
      <xdr:nvSpPr>
        <xdr:cNvPr id="308" name="楕円 307">
          <a:extLst>
            <a:ext uri="{FF2B5EF4-FFF2-40B4-BE49-F238E27FC236}">
              <a16:creationId xmlns:a16="http://schemas.microsoft.com/office/drawing/2014/main" id="{0BB490A5-2FEE-453F-A340-79AE52B1FA3B}"/>
            </a:ext>
          </a:extLst>
        </xdr:cNvPr>
        <xdr:cNvSpPr/>
      </xdr:nvSpPr>
      <xdr:spPr>
        <a:xfrm>
          <a:off x="2857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155666</xdr:rowOff>
    </xdr:from>
    <xdr:to>
      <xdr:col>19</xdr:col>
      <xdr:colOff>177800</xdr:colOff>
      <xdr:row>84</xdr:row>
      <xdr:rowOff>20138</xdr:rowOff>
    </xdr:to>
    <xdr:cxnSp macro="">
      <xdr:nvCxnSpPr>
        <xdr:cNvPr id="309" name="直線コネクタ 308">
          <a:extLst>
            <a:ext uri="{FF2B5EF4-FFF2-40B4-BE49-F238E27FC236}">
              <a16:creationId xmlns:a16="http://schemas.microsoft.com/office/drawing/2014/main" id="{997050D0-A224-4D30-A3DC-60746EF662EA}"/>
            </a:ext>
          </a:extLst>
        </xdr:cNvPr>
        <xdr:cNvCxnSpPr/>
      </xdr:nvCxnSpPr>
      <xdr:spPr>
        <a:xfrm>
          <a:off x="2908300" y="1438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70576</xdr:rowOff>
    </xdr:from>
    <xdr:to>
      <xdr:col>10</xdr:col>
      <xdr:colOff>165100</xdr:colOff>
      <xdr:row>84</xdr:row>
      <xdr:rowOff>726</xdr:rowOff>
    </xdr:to>
    <xdr:sp macro="" textlink="">
      <xdr:nvSpPr>
        <xdr:cNvPr id="310" name="楕円 309">
          <a:extLst>
            <a:ext uri="{FF2B5EF4-FFF2-40B4-BE49-F238E27FC236}">
              <a16:creationId xmlns:a16="http://schemas.microsoft.com/office/drawing/2014/main" id="{E9DAB24B-EF53-4A0E-9A4F-DA1D4B0DF42B}"/>
            </a:ext>
          </a:extLst>
        </xdr:cNvPr>
        <xdr:cNvSpPr/>
      </xdr:nvSpPr>
      <xdr:spPr>
        <a:xfrm>
          <a:off x="196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121376</xdr:rowOff>
    </xdr:from>
    <xdr:to>
      <xdr:col>15</xdr:col>
      <xdr:colOff>50800</xdr:colOff>
      <xdr:row>83</xdr:row>
      <xdr:rowOff>155666</xdr:rowOff>
    </xdr:to>
    <xdr:cxnSp macro="">
      <xdr:nvCxnSpPr>
        <xdr:cNvPr id="311" name="直線コネクタ 310">
          <a:extLst>
            <a:ext uri="{FF2B5EF4-FFF2-40B4-BE49-F238E27FC236}">
              <a16:creationId xmlns:a16="http://schemas.microsoft.com/office/drawing/2014/main" id="{E7EF771A-5DC0-415E-81CF-405E11D1349C}"/>
            </a:ext>
          </a:extLst>
        </xdr:cNvPr>
        <xdr:cNvCxnSpPr/>
      </xdr:nvCxnSpPr>
      <xdr:spPr>
        <a:xfrm>
          <a:off x="2019300" y="1435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36286</xdr:rowOff>
    </xdr:from>
    <xdr:to>
      <xdr:col>6</xdr:col>
      <xdr:colOff>38100</xdr:colOff>
      <xdr:row>83</xdr:row>
      <xdr:rowOff>137886</xdr:rowOff>
    </xdr:to>
    <xdr:sp macro="" textlink="">
      <xdr:nvSpPr>
        <xdr:cNvPr id="312" name="楕円 311">
          <a:extLst>
            <a:ext uri="{FF2B5EF4-FFF2-40B4-BE49-F238E27FC236}">
              <a16:creationId xmlns:a16="http://schemas.microsoft.com/office/drawing/2014/main" id="{9A0DE5AF-7031-40F2-B749-C94F3FF90387}"/>
            </a:ext>
          </a:extLst>
        </xdr:cNvPr>
        <xdr:cNvSpPr/>
      </xdr:nvSpPr>
      <xdr:spPr>
        <a:xfrm>
          <a:off x="1079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87086</xdr:rowOff>
    </xdr:from>
    <xdr:to>
      <xdr:col>10</xdr:col>
      <xdr:colOff>114300</xdr:colOff>
      <xdr:row>83</xdr:row>
      <xdr:rowOff>121376</xdr:rowOff>
    </xdr:to>
    <xdr:cxnSp macro="">
      <xdr:nvCxnSpPr>
        <xdr:cNvPr id="313" name="直線コネクタ 312">
          <a:extLst>
            <a:ext uri="{FF2B5EF4-FFF2-40B4-BE49-F238E27FC236}">
              <a16:creationId xmlns:a16="http://schemas.microsoft.com/office/drawing/2014/main" id="{F013C4B4-BB26-4FFB-BD2D-DD23E111D952}"/>
            </a:ext>
          </a:extLst>
        </xdr:cNvPr>
        <xdr:cNvCxnSpPr/>
      </xdr:nvCxnSpPr>
      <xdr:spPr>
        <a:xfrm>
          <a:off x="1130300" y="143174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314" name="n_1aveValue【福祉施設】&#10;有形固定資産減価償却率">
          <a:extLst>
            <a:ext uri="{FF2B5EF4-FFF2-40B4-BE49-F238E27FC236}">
              <a16:creationId xmlns:a16="http://schemas.microsoft.com/office/drawing/2014/main" id="{A2753CC1-96A9-476B-A2AE-1B36DF25360D}"/>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5" name="n_2aveValue【福祉施設】&#10;有形固定資産減価償却率">
          <a:extLst>
            <a:ext uri="{FF2B5EF4-FFF2-40B4-BE49-F238E27FC236}">
              <a16:creationId xmlns:a16="http://schemas.microsoft.com/office/drawing/2014/main" id="{CA8AC867-DC8C-426A-9827-E01443161C12}"/>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316" name="n_3aveValue【福祉施設】&#10;有形固定資産減価償却率">
          <a:extLst>
            <a:ext uri="{FF2B5EF4-FFF2-40B4-BE49-F238E27FC236}">
              <a16:creationId xmlns:a16="http://schemas.microsoft.com/office/drawing/2014/main" id="{51E49C28-2475-4E95-BA12-0890332D8B63}"/>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17" name="n_4aveValue【福祉施設】&#10;有形固定資産減価償却率">
          <a:extLst>
            <a:ext uri="{FF2B5EF4-FFF2-40B4-BE49-F238E27FC236}">
              <a16:creationId xmlns:a16="http://schemas.microsoft.com/office/drawing/2014/main" id="{198B9925-13DB-4DE9-95BF-850921B522D2}"/>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62065</xdr:rowOff>
    </xdr:from>
    <xdr:ext cx="405111" cy="259045"/>
    <xdr:sp macro="" textlink="">
      <xdr:nvSpPr>
        <xdr:cNvPr id="318" name="n_1mainValue【福祉施設】&#10;有形固定資産減価償却率">
          <a:extLst>
            <a:ext uri="{FF2B5EF4-FFF2-40B4-BE49-F238E27FC236}">
              <a16:creationId xmlns:a16="http://schemas.microsoft.com/office/drawing/2014/main" id="{70FFC4CE-0E02-4877-8763-9EB37AF150FA}"/>
            </a:ext>
          </a:extLst>
        </xdr:cNvPr>
        <xdr:cNvSpPr txBox="1"/>
      </xdr:nvSpPr>
      <xdr:spPr>
        <a:xfrm>
          <a:off x="3582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9" name="n_2mainValue【福祉施設】&#10;有形固定資産減価償却率">
          <a:extLst>
            <a:ext uri="{FF2B5EF4-FFF2-40B4-BE49-F238E27FC236}">
              <a16:creationId xmlns:a16="http://schemas.microsoft.com/office/drawing/2014/main" id="{25C64AE8-AB23-45FC-B016-59D7CD1411E7}"/>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163303</xdr:rowOff>
    </xdr:from>
    <xdr:ext cx="405111" cy="259045"/>
    <xdr:sp macro="" textlink="">
      <xdr:nvSpPr>
        <xdr:cNvPr id="320" name="n_3mainValue【福祉施設】&#10;有形固定資産減価償却率">
          <a:extLst>
            <a:ext uri="{FF2B5EF4-FFF2-40B4-BE49-F238E27FC236}">
              <a16:creationId xmlns:a16="http://schemas.microsoft.com/office/drawing/2014/main" id="{38379BD9-B489-4F4C-88AC-77ABF24FE079}"/>
            </a:ext>
          </a:extLst>
        </xdr:cNvPr>
        <xdr:cNvSpPr txBox="1"/>
      </xdr:nvSpPr>
      <xdr:spPr>
        <a:xfrm>
          <a:off x="1816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129013</xdr:rowOff>
    </xdr:from>
    <xdr:ext cx="405111" cy="259045"/>
    <xdr:sp macro="" textlink="">
      <xdr:nvSpPr>
        <xdr:cNvPr id="321" name="n_4mainValue【福祉施設】&#10;有形固定資産減価償却率">
          <a:extLst>
            <a:ext uri="{FF2B5EF4-FFF2-40B4-BE49-F238E27FC236}">
              <a16:creationId xmlns:a16="http://schemas.microsoft.com/office/drawing/2014/main" id="{AA2A8A83-73C9-42B2-8D44-CF639F20FE3C}"/>
            </a:ext>
          </a:extLst>
        </xdr:cNvPr>
        <xdr:cNvSpPr txBox="1"/>
      </xdr:nvSpPr>
      <xdr:spPr>
        <a:xfrm>
          <a:off x="927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B0396B5-AF56-4520-AFCE-EB864613CB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357D30A-5BB2-4FFD-BBD2-51A3362182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90F7606-43D0-484F-B6AE-6217B2A5FB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4F977C7-C5E4-43B0-9D64-D516DE2662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61F9196-7117-42CB-BAFE-DFCDA669CB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0B67695-0C25-4272-8EEE-B22A813796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3AAD4AF-6E8C-43B1-BBCC-9DECF929AB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806791E-1771-4A02-A7C9-EF80F9354F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E455007-F6DD-4505-B5EE-E259CBBB50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124E771-218D-4731-9656-86FFB2C771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33F56F9C-8B33-4718-9DBE-D79C89EAE1A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A619AE85-1624-4815-A569-4D3ED50AEF8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E4477390-F618-4151-9B9C-1A1A97343D8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862E2314-41B8-4CD3-AE94-6CC1AC1FEE7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DE76DD7A-E948-425E-B6CB-5BB6433E847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E614534A-4410-45B6-BB3E-1EA0BCFF93C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4DAE97C4-82EF-468B-BFB5-ADE0057E55E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2AC976A-A25C-4F90-B44F-FD529645DF1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D8E66AF5-1920-4E24-B3B2-61AF49908C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60D081F-C386-4F53-8007-F5B474DE917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3B6A9D46-DAF8-4C1A-93EB-D37E06426E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a:extLst>
            <a:ext uri="{FF2B5EF4-FFF2-40B4-BE49-F238E27FC236}">
              <a16:creationId xmlns:a16="http://schemas.microsoft.com/office/drawing/2014/main" id="{FFFBDDF1-AE8C-4601-A38A-92960FFE039E}"/>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a:extLst>
            <a:ext uri="{FF2B5EF4-FFF2-40B4-BE49-F238E27FC236}">
              <a16:creationId xmlns:a16="http://schemas.microsoft.com/office/drawing/2014/main" id="{8C77025D-2A3C-4B59-A6E0-0F242FC2EB31}"/>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a:extLst>
            <a:ext uri="{FF2B5EF4-FFF2-40B4-BE49-F238E27FC236}">
              <a16:creationId xmlns:a16="http://schemas.microsoft.com/office/drawing/2014/main" id="{69BBB959-7451-4EEF-9F99-74436B494668}"/>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a:extLst>
            <a:ext uri="{FF2B5EF4-FFF2-40B4-BE49-F238E27FC236}">
              <a16:creationId xmlns:a16="http://schemas.microsoft.com/office/drawing/2014/main" id="{09ED3B66-655C-4CE4-B18B-8184F4F2BD39}"/>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a:extLst>
            <a:ext uri="{FF2B5EF4-FFF2-40B4-BE49-F238E27FC236}">
              <a16:creationId xmlns:a16="http://schemas.microsoft.com/office/drawing/2014/main" id="{DAFEA912-8A58-4350-B19B-6AAB204E7F7A}"/>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348" name="【福祉施設】&#10;一人当たり面積平均値テキスト">
          <a:extLst>
            <a:ext uri="{FF2B5EF4-FFF2-40B4-BE49-F238E27FC236}">
              <a16:creationId xmlns:a16="http://schemas.microsoft.com/office/drawing/2014/main" id="{6E380355-31B0-41BE-B82F-45217589C145}"/>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a:extLst>
            <a:ext uri="{FF2B5EF4-FFF2-40B4-BE49-F238E27FC236}">
              <a16:creationId xmlns:a16="http://schemas.microsoft.com/office/drawing/2014/main" id="{F6685F3C-81DE-453C-ADFB-21E1EA790BFE}"/>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50" name="フローチャート: 判断 349">
          <a:extLst>
            <a:ext uri="{FF2B5EF4-FFF2-40B4-BE49-F238E27FC236}">
              <a16:creationId xmlns:a16="http://schemas.microsoft.com/office/drawing/2014/main" id="{48A99DC7-2B59-435C-B0E2-1D2B5EE8473B}"/>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351" name="フローチャート: 判断 350">
          <a:extLst>
            <a:ext uri="{FF2B5EF4-FFF2-40B4-BE49-F238E27FC236}">
              <a16:creationId xmlns:a16="http://schemas.microsoft.com/office/drawing/2014/main" id="{069345D4-188D-4E83-914C-7FC883DB051B}"/>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352" name="フローチャート: 判断 351">
          <a:extLst>
            <a:ext uri="{FF2B5EF4-FFF2-40B4-BE49-F238E27FC236}">
              <a16:creationId xmlns:a16="http://schemas.microsoft.com/office/drawing/2014/main" id="{A0B0D2F4-5194-4474-BEE6-FB56B1F8315E}"/>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353" name="フローチャート: 判断 352">
          <a:extLst>
            <a:ext uri="{FF2B5EF4-FFF2-40B4-BE49-F238E27FC236}">
              <a16:creationId xmlns:a16="http://schemas.microsoft.com/office/drawing/2014/main" id="{4D7D21B8-6056-4B97-87CA-9008A5AF7C08}"/>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AFE1106-5982-4507-9302-E990B781249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53A06C8-2751-40D3-8879-31C357BE16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94AFCE7-7C27-4A58-8C3D-3920D6BF9C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011D53-49F3-4816-BC7F-D0CE12D2BF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AADEB95-D7BE-4D6B-88E3-5FA037A410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84455</xdr:rowOff>
    </xdr:from>
    <xdr:to>
      <xdr:col>55</xdr:col>
      <xdr:colOff>50800</xdr:colOff>
      <xdr:row>78</xdr:row>
      <xdr:rowOff>14605</xdr:rowOff>
    </xdr:to>
    <xdr:sp macro="" textlink="">
      <xdr:nvSpPr>
        <xdr:cNvPr id="359" name="楕円 358">
          <a:extLst>
            <a:ext uri="{FF2B5EF4-FFF2-40B4-BE49-F238E27FC236}">
              <a16:creationId xmlns:a16="http://schemas.microsoft.com/office/drawing/2014/main" id="{3F688C95-2E5D-44BC-809C-C22AA950A094}"/>
            </a:ext>
          </a:extLst>
        </xdr:cNvPr>
        <xdr:cNvSpPr/>
      </xdr:nvSpPr>
      <xdr:spPr>
        <a:xfrm>
          <a:off x="104267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37482</xdr:rowOff>
    </xdr:from>
    <xdr:ext cx="469744" cy="259045"/>
    <xdr:sp macro="" textlink="">
      <xdr:nvSpPr>
        <xdr:cNvPr id="360" name="【福祉施設】&#10;一人当たり面積該当値テキスト">
          <a:extLst>
            <a:ext uri="{FF2B5EF4-FFF2-40B4-BE49-F238E27FC236}">
              <a16:creationId xmlns:a16="http://schemas.microsoft.com/office/drawing/2014/main" id="{5F620DFD-E41D-475E-8BA7-56438EF79202}"/>
            </a:ext>
          </a:extLst>
        </xdr:cNvPr>
        <xdr:cNvSpPr txBox="1"/>
      </xdr:nvSpPr>
      <xdr:spPr>
        <a:xfrm>
          <a:off x="10515600" y="132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129032</xdr:rowOff>
    </xdr:from>
    <xdr:to>
      <xdr:col>50</xdr:col>
      <xdr:colOff>165100</xdr:colOff>
      <xdr:row>78</xdr:row>
      <xdr:rowOff>59182</xdr:rowOff>
    </xdr:to>
    <xdr:sp macro="" textlink="">
      <xdr:nvSpPr>
        <xdr:cNvPr id="361" name="楕円 360">
          <a:extLst>
            <a:ext uri="{FF2B5EF4-FFF2-40B4-BE49-F238E27FC236}">
              <a16:creationId xmlns:a16="http://schemas.microsoft.com/office/drawing/2014/main" id="{B3D8AA45-2AE8-47E1-A563-41FD80AEA9CB}"/>
            </a:ext>
          </a:extLst>
        </xdr:cNvPr>
        <xdr:cNvSpPr/>
      </xdr:nvSpPr>
      <xdr:spPr>
        <a:xfrm>
          <a:off x="9588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135255</xdr:rowOff>
    </xdr:from>
    <xdr:to>
      <xdr:col>55</xdr:col>
      <xdr:colOff>0</xdr:colOff>
      <xdr:row>78</xdr:row>
      <xdr:rowOff>8382</xdr:rowOff>
    </xdr:to>
    <xdr:cxnSp macro="">
      <xdr:nvCxnSpPr>
        <xdr:cNvPr id="362" name="直線コネクタ 361">
          <a:extLst>
            <a:ext uri="{FF2B5EF4-FFF2-40B4-BE49-F238E27FC236}">
              <a16:creationId xmlns:a16="http://schemas.microsoft.com/office/drawing/2014/main" id="{30469E8F-1675-46F8-AEF7-7AD9737775C3}"/>
            </a:ext>
          </a:extLst>
        </xdr:cNvPr>
        <xdr:cNvCxnSpPr/>
      </xdr:nvCxnSpPr>
      <xdr:spPr>
        <a:xfrm flipV="1">
          <a:off x="9639300" y="13336905"/>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4674</xdr:rowOff>
    </xdr:from>
    <xdr:to>
      <xdr:col>46</xdr:col>
      <xdr:colOff>38100</xdr:colOff>
      <xdr:row>78</xdr:row>
      <xdr:rowOff>106274</xdr:rowOff>
    </xdr:to>
    <xdr:sp macro="" textlink="">
      <xdr:nvSpPr>
        <xdr:cNvPr id="363" name="楕円 362">
          <a:extLst>
            <a:ext uri="{FF2B5EF4-FFF2-40B4-BE49-F238E27FC236}">
              <a16:creationId xmlns:a16="http://schemas.microsoft.com/office/drawing/2014/main" id="{48665756-608C-4612-9A6B-8CF519084F61}"/>
            </a:ext>
          </a:extLst>
        </xdr:cNvPr>
        <xdr:cNvSpPr/>
      </xdr:nvSpPr>
      <xdr:spPr>
        <a:xfrm>
          <a:off x="8699500" y="13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8382</xdr:rowOff>
    </xdr:from>
    <xdr:to>
      <xdr:col>50</xdr:col>
      <xdr:colOff>114300</xdr:colOff>
      <xdr:row>78</xdr:row>
      <xdr:rowOff>55474</xdr:rowOff>
    </xdr:to>
    <xdr:cxnSp macro="">
      <xdr:nvCxnSpPr>
        <xdr:cNvPr id="364" name="直線コネクタ 363">
          <a:extLst>
            <a:ext uri="{FF2B5EF4-FFF2-40B4-BE49-F238E27FC236}">
              <a16:creationId xmlns:a16="http://schemas.microsoft.com/office/drawing/2014/main" id="{F60132EC-50B8-43C9-9403-2756D2A8E7D1}"/>
            </a:ext>
          </a:extLst>
        </xdr:cNvPr>
        <xdr:cNvCxnSpPr/>
      </xdr:nvCxnSpPr>
      <xdr:spPr>
        <a:xfrm flipV="1">
          <a:off x="8750300" y="1338148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50851</xdr:rowOff>
    </xdr:from>
    <xdr:to>
      <xdr:col>41</xdr:col>
      <xdr:colOff>101600</xdr:colOff>
      <xdr:row>78</xdr:row>
      <xdr:rowOff>152451</xdr:rowOff>
    </xdr:to>
    <xdr:sp macro="" textlink="">
      <xdr:nvSpPr>
        <xdr:cNvPr id="365" name="楕円 364">
          <a:extLst>
            <a:ext uri="{FF2B5EF4-FFF2-40B4-BE49-F238E27FC236}">
              <a16:creationId xmlns:a16="http://schemas.microsoft.com/office/drawing/2014/main" id="{6CB82D6F-A7FE-46B2-A7AC-ABC178C57CF4}"/>
            </a:ext>
          </a:extLst>
        </xdr:cNvPr>
        <xdr:cNvSpPr/>
      </xdr:nvSpPr>
      <xdr:spPr>
        <a:xfrm>
          <a:off x="7810500" y="13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55474</xdr:rowOff>
    </xdr:from>
    <xdr:to>
      <xdr:col>45</xdr:col>
      <xdr:colOff>177800</xdr:colOff>
      <xdr:row>78</xdr:row>
      <xdr:rowOff>101651</xdr:rowOff>
    </xdr:to>
    <xdr:cxnSp macro="">
      <xdr:nvCxnSpPr>
        <xdr:cNvPr id="366" name="直線コネクタ 365">
          <a:extLst>
            <a:ext uri="{FF2B5EF4-FFF2-40B4-BE49-F238E27FC236}">
              <a16:creationId xmlns:a16="http://schemas.microsoft.com/office/drawing/2014/main" id="{1BAAD2B7-B763-483F-9C50-31488109C643}"/>
            </a:ext>
          </a:extLst>
        </xdr:cNvPr>
        <xdr:cNvCxnSpPr/>
      </xdr:nvCxnSpPr>
      <xdr:spPr>
        <a:xfrm flipV="1">
          <a:off x="7861300" y="13428574"/>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113716</xdr:rowOff>
    </xdr:from>
    <xdr:to>
      <xdr:col>36</xdr:col>
      <xdr:colOff>165100</xdr:colOff>
      <xdr:row>79</xdr:row>
      <xdr:rowOff>43866</xdr:rowOff>
    </xdr:to>
    <xdr:sp macro="" textlink="">
      <xdr:nvSpPr>
        <xdr:cNvPr id="367" name="楕円 366">
          <a:extLst>
            <a:ext uri="{FF2B5EF4-FFF2-40B4-BE49-F238E27FC236}">
              <a16:creationId xmlns:a16="http://schemas.microsoft.com/office/drawing/2014/main" id="{D6830E29-9D90-44D4-BBA2-5E9A745BD0EF}"/>
            </a:ext>
          </a:extLst>
        </xdr:cNvPr>
        <xdr:cNvSpPr/>
      </xdr:nvSpPr>
      <xdr:spPr>
        <a:xfrm>
          <a:off x="6921500" y="134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101651</xdr:rowOff>
    </xdr:from>
    <xdr:to>
      <xdr:col>41</xdr:col>
      <xdr:colOff>50800</xdr:colOff>
      <xdr:row>78</xdr:row>
      <xdr:rowOff>164516</xdr:rowOff>
    </xdr:to>
    <xdr:cxnSp macro="">
      <xdr:nvCxnSpPr>
        <xdr:cNvPr id="368" name="直線コネクタ 367">
          <a:extLst>
            <a:ext uri="{FF2B5EF4-FFF2-40B4-BE49-F238E27FC236}">
              <a16:creationId xmlns:a16="http://schemas.microsoft.com/office/drawing/2014/main" id="{561FD8E4-3314-4FF2-984D-AD452FC7C573}"/>
            </a:ext>
          </a:extLst>
        </xdr:cNvPr>
        <xdr:cNvCxnSpPr/>
      </xdr:nvCxnSpPr>
      <xdr:spPr>
        <a:xfrm flipV="1">
          <a:off x="6972300" y="1347475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369" name="n_1aveValue【福祉施設】&#10;一人当たり面積">
          <a:extLst>
            <a:ext uri="{FF2B5EF4-FFF2-40B4-BE49-F238E27FC236}">
              <a16:creationId xmlns:a16="http://schemas.microsoft.com/office/drawing/2014/main" id="{760EC361-72BB-47BA-91C5-660F4C648D7B}"/>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370" name="n_2aveValue【福祉施設】&#10;一人当たり面積">
          <a:extLst>
            <a:ext uri="{FF2B5EF4-FFF2-40B4-BE49-F238E27FC236}">
              <a16:creationId xmlns:a16="http://schemas.microsoft.com/office/drawing/2014/main" id="{4C39D363-6E43-4E21-9DA3-64EFA6ACDF95}"/>
            </a:ext>
          </a:extLst>
        </xdr:cNvPr>
        <xdr:cNvSpPr txBox="1"/>
      </xdr:nvSpPr>
      <xdr:spPr>
        <a:xfrm>
          <a:off x="8515427" y="146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52367</xdr:rowOff>
    </xdr:from>
    <xdr:ext cx="469744" cy="259045"/>
    <xdr:sp macro="" textlink="">
      <xdr:nvSpPr>
        <xdr:cNvPr id="371" name="n_3aveValue【福祉施設】&#10;一人当たり面積">
          <a:extLst>
            <a:ext uri="{FF2B5EF4-FFF2-40B4-BE49-F238E27FC236}">
              <a16:creationId xmlns:a16="http://schemas.microsoft.com/office/drawing/2014/main" id="{56D55D7A-5621-4BD2-97CC-FB5A552DEE70}"/>
            </a:ext>
          </a:extLst>
        </xdr:cNvPr>
        <xdr:cNvSpPr txBox="1"/>
      </xdr:nvSpPr>
      <xdr:spPr>
        <a:xfrm>
          <a:off x="7626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372" name="n_4aveValue【福祉施設】&#10;一人当たり面積">
          <a:extLst>
            <a:ext uri="{FF2B5EF4-FFF2-40B4-BE49-F238E27FC236}">
              <a16:creationId xmlns:a16="http://schemas.microsoft.com/office/drawing/2014/main" id="{B1959201-4CBC-494A-A7E5-DA243D6ACEFF}"/>
            </a:ext>
          </a:extLst>
        </xdr:cNvPr>
        <xdr:cNvSpPr txBox="1"/>
      </xdr:nvSpPr>
      <xdr:spPr>
        <a:xfrm>
          <a:off x="6737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75709</xdr:rowOff>
    </xdr:from>
    <xdr:ext cx="469744" cy="259045"/>
    <xdr:sp macro="" textlink="">
      <xdr:nvSpPr>
        <xdr:cNvPr id="373" name="n_1mainValue【福祉施設】&#10;一人当たり面積">
          <a:extLst>
            <a:ext uri="{FF2B5EF4-FFF2-40B4-BE49-F238E27FC236}">
              <a16:creationId xmlns:a16="http://schemas.microsoft.com/office/drawing/2014/main" id="{3094283C-0731-4B98-BB14-20311759C904}"/>
            </a:ext>
          </a:extLst>
        </xdr:cNvPr>
        <xdr:cNvSpPr txBox="1"/>
      </xdr:nvSpPr>
      <xdr:spPr>
        <a:xfrm>
          <a:off x="9391727" y="1310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122801</xdr:rowOff>
    </xdr:from>
    <xdr:ext cx="469744" cy="259045"/>
    <xdr:sp macro="" textlink="">
      <xdr:nvSpPr>
        <xdr:cNvPr id="374" name="n_2mainValue【福祉施設】&#10;一人当たり面積">
          <a:extLst>
            <a:ext uri="{FF2B5EF4-FFF2-40B4-BE49-F238E27FC236}">
              <a16:creationId xmlns:a16="http://schemas.microsoft.com/office/drawing/2014/main" id="{4DC59269-282C-40CF-A525-AF5E80F5B261}"/>
            </a:ext>
          </a:extLst>
        </xdr:cNvPr>
        <xdr:cNvSpPr txBox="1"/>
      </xdr:nvSpPr>
      <xdr:spPr>
        <a:xfrm>
          <a:off x="8515427" y="131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168978</xdr:rowOff>
    </xdr:from>
    <xdr:ext cx="469744" cy="259045"/>
    <xdr:sp macro="" textlink="">
      <xdr:nvSpPr>
        <xdr:cNvPr id="375" name="n_3mainValue【福祉施設】&#10;一人当たり面積">
          <a:extLst>
            <a:ext uri="{FF2B5EF4-FFF2-40B4-BE49-F238E27FC236}">
              <a16:creationId xmlns:a16="http://schemas.microsoft.com/office/drawing/2014/main" id="{E980FCA8-2F60-450A-9FDD-92011A6D0A41}"/>
            </a:ext>
          </a:extLst>
        </xdr:cNvPr>
        <xdr:cNvSpPr txBox="1"/>
      </xdr:nvSpPr>
      <xdr:spPr>
        <a:xfrm>
          <a:off x="7626427" y="131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60393</xdr:rowOff>
    </xdr:from>
    <xdr:ext cx="469744" cy="259045"/>
    <xdr:sp macro="" textlink="">
      <xdr:nvSpPr>
        <xdr:cNvPr id="376" name="n_4mainValue【福祉施設】&#10;一人当たり面積">
          <a:extLst>
            <a:ext uri="{FF2B5EF4-FFF2-40B4-BE49-F238E27FC236}">
              <a16:creationId xmlns:a16="http://schemas.microsoft.com/office/drawing/2014/main" id="{B632F912-EA71-4544-9B26-493DBE39DA70}"/>
            </a:ext>
          </a:extLst>
        </xdr:cNvPr>
        <xdr:cNvSpPr txBox="1"/>
      </xdr:nvSpPr>
      <xdr:spPr>
        <a:xfrm>
          <a:off x="6737427" y="132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7ECC5076-F770-42E9-B4D5-64B18C0140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A18DD46D-701B-4193-98B9-8D290A48F5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BA1D55C-78F9-4F1D-A52C-DDFFF44330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8095999-8C18-40F9-899A-84B3B1B8C68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9B70BB7-722C-44C8-8C7B-329C0F789E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7178040-ED75-488B-AF63-4C94AA2C5A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DB56819-D46E-4022-865A-EC1328581E0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71B5680-093C-44B0-BC69-1F428FF57F7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0F725FD-5851-499A-9E80-D754392ABC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9BEB272-12F0-4829-B78D-C1A0987E82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7B92041E-DD60-451B-ADBE-C8DC42C622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E9ACC9C-2CA4-4BBD-959C-DCCDFC0BF0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9B79C88B-F502-45C3-9D05-8E0E6EB1F3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E1805019-25D7-47B3-8BDA-66A3A6CEF4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66B865A8-29B7-48EF-AA3E-039994ACB8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6B20BE9B-3D8E-434A-8AA4-E3C4767C9E3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68A5D761-A634-4755-BFF7-28F16722A9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70ECA9FD-BC81-4AFE-B80C-C880EAFFB9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14F39F78-AA6D-4DDE-9B6D-B7DA8601B2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28B7393E-893C-42AB-8DFF-B4576E6E421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8942613-E387-4C01-8E20-BE134B6B41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5B729E9-25F5-4032-B6EB-78A568D1B3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C6A5C37E-8E80-422C-A8D4-28DC62847B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C2CD84D-2157-4001-B57F-D0E43A43ED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2B4F1130-C9CC-4220-8214-9D35B0C4861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75EE3B1C-CAC2-4300-B7BA-C6C115BB01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11EEF98A-AC59-4D50-A693-A7F4437C597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E4B367E8-63B2-45C5-BA68-A16DFD52E1D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7A6F8524-C7CB-4471-81A3-5B8A160385D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6CFD5959-CD24-481E-AB36-A1AF38186A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E08F5DFB-7CBB-4D15-997C-70E06A2DDC2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DF7B961-DA8D-4307-9B45-DD14DB82008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A34DD11B-8CEE-44F9-A692-1234D9F10A8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B7B22F47-A703-4441-9E23-0ED9121D597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4F489DE7-5790-450A-B033-555C48EC2E3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950C4D01-6FD9-4054-BE46-DA618E9F34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DCD18575-DE90-4EB6-9FCE-923F1E7D87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BC53B27B-1DC1-42BB-BCB7-58725C714FC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1C7A99A5-774F-47DD-BE37-30B3F971097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B5AFC334-FAD9-4825-B97E-F68EF93F6B7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F68BED9D-B1D6-4D0A-80AC-2DFF87EE6B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44A9431F-E857-4D8E-8677-9B0C6596B45A}"/>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ECA30BB9-1E6D-4245-A6C4-8A25FDA92EE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09E07FAF-BEBA-4A85-B785-D8F98B60AB1E}"/>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69D118B-6313-402F-A25E-FA309726D8DF}"/>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0010D848-8E28-42F7-84B4-D08D741A6CA5}"/>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8E197C0C-3FE5-414C-83E4-265E8C3F6BDA}"/>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683B441A-3AE4-48DE-9A2B-874B39ADFB11}"/>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425" name="フローチャート: 判断 424">
          <a:extLst>
            <a:ext uri="{FF2B5EF4-FFF2-40B4-BE49-F238E27FC236}">
              <a16:creationId xmlns:a16="http://schemas.microsoft.com/office/drawing/2014/main" id="{DC48EAD3-4697-43D0-B59C-7467B8D01BDA}"/>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426" name="フローチャート: 判断 425">
          <a:extLst>
            <a:ext uri="{FF2B5EF4-FFF2-40B4-BE49-F238E27FC236}">
              <a16:creationId xmlns:a16="http://schemas.microsoft.com/office/drawing/2014/main" id="{FDAEF85F-E5ED-420C-80F5-F1788718BD49}"/>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27" name="フローチャート: 判断 426">
          <a:extLst>
            <a:ext uri="{FF2B5EF4-FFF2-40B4-BE49-F238E27FC236}">
              <a16:creationId xmlns:a16="http://schemas.microsoft.com/office/drawing/2014/main" id="{A519C654-5AB0-4773-ACC0-7C8ABF95845E}"/>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428" name="フローチャート: 判断 427">
          <a:extLst>
            <a:ext uri="{FF2B5EF4-FFF2-40B4-BE49-F238E27FC236}">
              <a16:creationId xmlns:a16="http://schemas.microsoft.com/office/drawing/2014/main" id="{356F4D4C-6EEF-465B-9A20-045785F03B16}"/>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0BC5847-7BC8-493F-8859-70327E6B1A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52F080E-95E3-43B4-B33C-EA0FADEFD91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F9E0F54-BB37-4128-8F16-E7B9ECC9DEA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5CCEB5-CD0F-4163-A8C2-7E4CD5BE86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666DD9D-8DA5-43A5-ADAC-72375F6F38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23767</xdr:rowOff>
    </xdr:from>
    <xdr:to>
      <xdr:col>85</xdr:col>
      <xdr:colOff>177800</xdr:colOff>
      <xdr:row>36</xdr:row>
      <xdr:rowOff>125367</xdr:rowOff>
    </xdr:to>
    <xdr:sp macro="" textlink="">
      <xdr:nvSpPr>
        <xdr:cNvPr id="434" name="楕円 433">
          <a:extLst>
            <a:ext uri="{FF2B5EF4-FFF2-40B4-BE49-F238E27FC236}">
              <a16:creationId xmlns:a16="http://schemas.microsoft.com/office/drawing/2014/main" id="{FEBCD92B-A254-43C8-AE17-71FE43525888}"/>
            </a:ext>
          </a:extLst>
        </xdr:cNvPr>
        <xdr:cNvSpPr/>
      </xdr:nvSpPr>
      <xdr:spPr>
        <a:xfrm>
          <a:off x="162687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46644</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B95D04D0-7389-4AA6-8052-3B5164151443}"/>
            </a:ext>
          </a:extLst>
        </xdr:cNvPr>
        <xdr:cNvSpPr txBox="1"/>
      </xdr:nvSpPr>
      <xdr:spPr>
        <a:xfrm>
          <a:off x="16357600" y="604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436" name="楕円 435">
          <a:extLst>
            <a:ext uri="{FF2B5EF4-FFF2-40B4-BE49-F238E27FC236}">
              <a16:creationId xmlns:a16="http://schemas.microsoft.com/office/drawing/2014/main" id="{0BBD6DBA-5008-47D4-9319-059869D0257F}"/>
            </a:ext>
          </a:extLst>
        </xdr:cNvPr>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74567</xdr:rowOff>
    </xdr:to>
    <xdr:cxnSp macro="">
      <xdr:nvCxnSpPr>
        <xdr:cNvPr id="437" name="直線コネクタ 436">
          <a:extLst>
            <a:ext uri="{FF2B5EF4-FFF2-40B4-BE49-F238E27FC236}">
              <a16:creationId xmlns:a16="http://schemas.microsoft.com/office/drawing/2014/main" id="{024D1BD6-F1E8-4BF1-AB9B-EB07EF9A2530}"/>
            </a:ext>
          </a:extLst>
        </xdr:cNvPr>
        <xdr:cNvCxnSpPr/>
      </xdr:nvCxnSpPr>
      <xdr:spPr>
        <a:xfrm>
          <a:off x="15481300" y="618635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74386</xdr:rowOff>
    </xdr:from>
    <xdr:to>
      <xdr:col>76</xdr:col>
      <xdr:colOff>165100</xdr:colOff>
      <xdr:row>36</xdr:row>
      <xdr:rowOff>4536</xdr:rowOff>
    </xdr:to>
    <xdr:sp macro="" textlink="">
      <xdr:nvSpPr>
        <xdr:cNvPr id="438" name="楕円 437">
          <a:extLst>
            <a:ext uri="{FF2B5EF4-FFF2-40B4-BE49-F238E27FC236}">
              <a16:creationId xmlns:a16="http://schemas.microsoft.com/office/drawing/2014/main" id="{BE6BAB8D-4971-4216-B72C-5F756513F129}"/>
            </a:ext>
          </a:extLst>
        </xdr:cNvPr>
        <xdr:cNvSpPr/>
      </xdr:nvSpPr>
      <xdr:spPr>
        <a:xfrm>
          <a:off x="14541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125186</xdr:rowOff>
    </xdr:from>
    <xdr:to>
      <xdr:col>81</xdr:col>
      <xdr:colOff>50800</xdr:colOff>
      <xdr:row>36</xdr:row>
      <xdr:rowOff>14151</xdr:rowOff>
    </xdr:to>
    <xdr:cxnSp macro="">
      <xdr:nvCxnSpPr>
        <xdr:cNvPr id="439" name="直線コネクタ 438">
          <a:extLst>
            <a:ext uri="{FF2B5EF4-FFF2-40B4-BE49-F238E27FC236}">
              <a16:creationId xmlns:a16="http://schemas.microsoft.com/office/drawing/2014/main" id="{8297213A-8044-4B8E-B813-6FC230287A41}"/>
            </a:ext>
          </a:extLst>
        </xdr:cNvPr>
        <xdr:cNvCxnSpPr/>
      </xdr:nvCxnSpPr>
      <xdr:spPr>
        <a:xfrm>
          <a:off x="14592300" y="612593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17236</xdr:rowOff>
    </xdr:from>
    <xdr:to>
      <xdr:col>72</xdr:col>
      <xdr:colOff>38100</xdr:colOff>
      <xdr:row>35</xdr:row>
      <xdr:rowOff>118836</xdr:rowOff>
    </xdr:to>
    <xdr:sp macro="" textlink="">
      <xdr:nvSpPr>
        <xdr:cNvPr id="440" name="楕円 439">
          <a:extLst>
            <a:ext uri="{FF2B5EF4-FFF2-40B4-BE49-F238E27FC236}">
              <a16:creationId xmlns:a16="http://schemas.microsoft.com/office/drawing/2014/main" id="{163002DE-C0AC-4694-A41A-0E49A1B46AC5}"/>
            </a:ext>
          </a:extLst>
        </xdr:cNvPr>
        <xdr:cNvSpPr/>
      </xdr:nvSpPr>
      <xdr:spPr>
        <a:xfrm>
          <a:off x="13652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68036</xdr:rowOff>
    </xdr:from>
    <xdr:to>
      <xdr:col>76</xdr:col>
      <xdr:colOff>114300</xdr:colOff>
      <xdr:row>35</xdr:row>
      <xdr:rowOff>125186</xdr:rowOff>
    </xdr:to>
    <xdr:cxnSp macro="">
      <xdr:nvCxnSpPr>
        <xdr:cNvPr id="441" name="直線コネクタ 440">
          <a:extLst>
            <a:ext uri="{FF2B5EF4-FFF2-40B4-BE49-F238E27FC236}">
              <a16:creationId xmlns:a16="http://schemas.microsoft.com/office/drawing/2014/main" id="{5562BB3A-4AC6-407F-A3D5-1365AACE5810}"/>
            </a:ext>
          </a:extLst>
        </xdr:cNvPr>
        <xdr:cNvCxnSpPr/>
      </xdr:nvCxnSpPr>
      <xdr:spPr>
        <a:xfrm>
          <a:off x="13703300" y="60687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131536</xdr:rowOff>
    </xdr:from>
    <xdr:to>
      <xdr:col>67</xdr:col>
      <xdr:colOff>101600</xdr:colOff>
      <xdr:row>35</xdr:row>
      <xdr:rowOff>61686</xdr:rowOff>
    </xdr:to>
    <xdr:sp macro="" textlink="">
      <xdr:nvSpPr>
        <xdr:cNvPr id="442" name="楕円 441">
          <a:extLst>
            <a:ext uri="{FF2B5EF4-FFF2-40B4-BE49-F238E27FC236}">
              <a16:creationId xmlns:a16="http://schemas.microsoft.com/office/drawing/2014/main" id="{146148F0-0D60-4869-867F-2410D63092C6}"/>
            </a:ext>
          </a:extLst>
        </xdr:cNvPr>
        <xdr:cNvSpPr/>
      </xdr:nvSpPr>
      <xdr:spPr>
        <a:xfrm>
          <a:off x="12763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10886</xdr:rowOff>
    </xdr:from>
    <xdr:to>
      <xdr:col>71</xdr:col>
      <xdr:colOff>177800</xdr:colOff>
      <xdr:row>35</xdr:row>
      <xdr:rowOff>68036</xdr:rowOff>
    </xdr:to>
    <xdr:cxnSp macro="">
      <xdr:nvCxnSpPr>
        <xdr:cNvPr id="443" name="直線コネクタ 442">
          <a:extLst>
            <a:ext uri="{FF2B5EF4-FFF2-40B4-BE49-F238E27FC236}">
              <a16:creationId xmlns:a16="http://schemas.microsoft.com/office/drawing/2014/main" id="{6ADB5B44-09B4-4917-B184-96BECD72B315}"/>
            </a:ext>
          </a:extLst>
        </xdr:cNvPr>
        <xdr:cNvCxnSpPr/>
      </xdr:nvCxnSpPr>
      <xdr:spPr>
        <a:xfrm>
          <a:off x="12814300" y="60116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56078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183BE369-CEC4-459C-A629-F718AB50C8D8}"/>
            </a:ext>
          </a:extLst>
        </xdr:cNvPr>
        <xdr:cNvSpPr txBox="1"/>
      </xdr:nvSpPr>
      <xdr:spPr>
        <a:xfrm>
          <a:off x="15266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100166</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BBA3F7D1-D159-4805-B32B-C343214E6C98}"/>
            </a:ext>
          </a:extLst>
        </xdr:cNvPr>
        <xdr:cNvSpPr txBox="1"/>
      </xdr:nvSpPr>
      <xdr:spPr>
        <a:xfrm>
          <a:off x="14389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43016</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39294E18-9368-4FB9-B444-1896D5AD1D7A}"/>
            </a:ext>
          </a:extLst>
        </xdr:cNvPr>
        <xdr:cNvSpPr txBox="1"/>
      </xdr:nvSpPr>
      <xdr:spPr>
        <a:xfrm>
          <a:off x="13500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8726</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A5B9C157-E351-4B53-84E3-0756ABB62410}"/>
            </a:ext>
          </a:extLst>
        </xdr:cNvPr>
        <xdr:cNvSpPr txBox="1"/>
      </xdr:nvSpPr>
      <xdr:spPr>
        <a:xfrm>
          <a:off x="12611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38243049-93FD-4738-9B0F-8C63228CFD40}"/>
            </a:ext>
          </a:extLst>
        </xdr:cNvPr>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21063</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C37612F5-3AD8-42E3-B66D-D970E5AA2048}"/>
            </a:ext>
          </a:extLst>
        </xdr:cNvPr>
        <xdr:cNvSpPr txBox="1"/>
      </xdr:nvSpPr>
      <xdr:spPr>
        <a:xfrm>
          <a:off x="14389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135363</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94E6B265-7885-4A77-AD93-7B94323B5444}"/>
            </a:ext>
          </a:extLst>
        </xdr:cNvPr>
        <xdr:cNvSpPr txBox="1"/>
      </xdr:nvSpPr>
      <xdr:spPr>
        <a:xfrm>
          <a:off x="13500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78213</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34F6423C-62D5-4E80-9872-E4FEEE6B52E6}"/>
            </a:ext>
          </a:extLst>
        </xdr:cNvPr>
        <xdr:cNvSpPr txBox="1"/>
      </xdr:nvSpPr>
      <xdr:spPr>
        <a:xfrm>
          <a:off x="12611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A2AE699-FD82-40AC-BC20-3E24C04A3A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C43CD33-2AFD-4C1F-BCAD-F6C8F9EA5E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EB49A15-0048-49E1-A399-F58D51CD31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DB4F35B-16C2-466A-B9E2-2ACEDC2310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283FA212-A489-446F-B124-F28CD5236D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CA1C992-CF90-4FB7-93D2-5AC2A59044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5657508F-CFC0-487E-BAD8-C1F01D1286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394249C6-B4DA-4BA4-AE5D-C24C423982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10715DD5-9894-417B-8D0F-0944E684E2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6C20C959-58E4-4C90-ABA7-69E0B55666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67E859E5-63AB-4066-8226-CC7CBF1D7D1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54D30A9-0CC4-4FFF-831B-F447D31100C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2E3A7B08-BAE1-432D-A6A1-94512E73A3E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F4A27B6B-DF56-409E-A9F1-B741334E31B6}"/>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B201966D-B5BC-4A48-BD29-94FAE93E3D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B05ED95C-F810-4595-ACE2-FE74C7D8B013}"/>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9BE28031-07E7-4068-BB94-65EB259078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E0F3C3CD-ED98-416F-B7DC-AE7C196DA0C2}"/>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C07AC7B1-93EE-4C2B-AEF4-6B7519EADD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E9FE1CE5-76CC-4AA2-B490-47F187A72D6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3AD13B5-656B-47FD-9DED-2350F151432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B4BBD684-2C88-41C1-A61D-D6F3A435A372}"/>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32DE6175-399B-44BC-9058-56CC7307945A}"/>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8B372EE1-6DDE-4579-A34F-C95701793474}"/>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683B4928-3C94-4D18-B432-182D60F25273}"/>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11863A70-41E8-4E4F-BA07-2756709ACC26}"/>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D8833F5D-0407-4A78-A245-8DA1822761C4}"/>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96795F71-D56E-4F03-9090-D1CFB8F79356}"/>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480" name="フローチャート: 判断 479">
          <a:extLst>
            <a:ext uri="{FF2B5EF4-FFF2-40B4-BE49-F238E27FC236}">
              <a16:creationId xmlns:a16="http://schemas.microsoft.com/office/drawing/2014/main" id="{7E13DC2E-0996-4770-A154-E286BFC6BE6A}"/>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481" name="フローチャート: 判断 480">
          <a:extLst>
            <a:ext uri="{FF2B5EF4-FFF2-40B4-BE49-F238E27FC236}">
              <a16:creationId xmlns:a16="http://schemas.microsoft.com/office/drawing/2014/main" id="{3F598B39-2DFB-488C-9DF5-84C2A4ED77C6}"/>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482" name="フローチャート: 判断 481">
          <a:extLst>
            <a:ext uri="{FF2B5EF4-FFF2-40B4-BE49-F238E27FC236}">
              <a16:creationId xmlns:a16="http://schemas.microsoft.com/office/drawing/2014/main" id="{40B54F98-FEDD-45DD-83A9-220AC9356874}"/>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483" name="フローチャート: 判断 482">
          <a:extLst>
            <a:ext uri="{FF2B5EF4-FFF2-40B4-BE49-F238E27FC236}">
              <a16:creationId xmlns:a16="http://schemas.microsoft.com/office/drawing/2014/main" id="{7B61BB51-D333-4DC7-AC0A-D83D5B2D81BB}"/>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F4260EF-DC97-433C-A5D5-7C03CAF024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E5F905E-1BFB-4F86-BF0A-84BF9F223B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F64576C-B73B-4D04-BF12-005E1FEEA7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C1B900A-46F0-4E32-9CC9-B2D9925BEC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18442A2-778A-4BDA-9448-5CDA6B1522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161135</xdr:rowOff>
    </xdr:from>
    <xdr:to>
      <xdr:col>116</xdr:col>
      <xdr:colOff>114300</xdr:colOff>
      <xdr:row>41</xdr:row>
      <xdr:rowOff>91285</xdr:rowOff>
    </xdr:to>
    <xdr:sp macro="" textlink="">
      <xdr:nvSpPr>
        <xdr:cNvPr id="489" name="楕円 488">
          <a:extLst>
            <a:ext uri="{FF2B5EF4-FFF2-40B4-BE49-F238E27FC236}">
              <a16:creationId xmlns:a16="http://schemas.microsoft.com/office/drawing/2014/main" id="{15583DB5-AC8A-4478-835A-90E58FD7D3AF}"/>
            </a:ext>
          </a:extLst>
        </xdr:cNvPr>
        <xdr:cNvSpPr/>
      </xdr:nvSpPr>
      <xdr:spPr>
        <a:xfrm>
          <a:off x="22110700" y="701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05100EE8-8B05-4F50-8E63-B523D6820E1E}"/>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164015</xdr:rowOff>
    </xdr:from>
    <xdr:to>
      <xdr:col>112</xdr:col>
      <xdr:colOff>38100</xdr:colOff>
      <xdr:row>41</xdr:row>
      <xdr:rowOff>94165</xdr:rowOff>
    </xdr:to>
    <xdr:sp macro="" textlink="">
      <xdr:nvSpPr>
        <xdr:cNvPr id="491" name="楕円 490">
          <a:extLst>
            <a:ext uri="{FF2B5EF4-FFF2-40B4-BE49-F238E27FC236}">
              <a16:creationId xmlns:a16="http://schemas.microsoft.com/office/drawing/2014/main" id="{FD0C5FC5-6D7C-4204-A2C7-B0AB98D45CD6}"/>
            </a:ext>
          </a:extLst>
        </xdr:cNvPr>
        <xdr:cNvSpPr/>
      </xdr:nvSpPr>
      <xdr:spPr>
        <a:xfrm>
          <a:off x="21272500" y="70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40485</xdr:rowOff>
    </xdr:from>
    <xdr:to>
      <xdr:col>116</xdr:col>
      <xdr:colOff>63500</xdr:colOff>
      <xdr:row>41</xdr:row>
      <xdr:rowOff>43365</xdr:rowOff>
    </xdr:to>
    <xdr:cxnSp macro="">
      <xdr:nvCxnSpPr>
        <xdr:cNvPr id="492" name="直線コネクタ 491">
          <a:extLst>
            <a:ext uri="{FF2B5EF4-FFF2-40B4-BE49-F238E27FC236}">
              <a16:creationId xmlns:a16="http://schemas.microsoft.com/office/drawing/2014/main" id="{3C931FA6-3F7A-423A-AC8E-3BE2BC89A134}"/>
            </a:ext>
          </a:extLst>
        </xdr:cNvPr>
        <xdr:cNvCxnSpPr/>
      </xdr:nvCxnSpPr>
      <xdr:spPr>
        <a:xfrm flipV="1">
          <a:off x="21323300" y="7069935"/>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167175</xdr:rowOff>
    </xdr:from>
    <xdr:to>
      <xdr:col>107</xdr:col>
      <xdr:colOff>101600</xdr:colOff>
      <xdr:row>41</xdr:row>
      <xdr:rowOff>97325</xdr:rowOff>
    </xdr:to>
    <xdr:sp macro="" textlink="">
      <xdr:nvSpPr>
        <xdr:cNvPr id="493" name="楕円 492">
          <a:extLst>
            <a:ext uri="{FF2B5EF4-FFF2-40B4-BE49-F238E27FC236}">
              <a16:creationId xmlns:a16="http://schemas.microsoft.com/office/drawing/2014/main" id="{E1A8819C-7778-4FE3-98AA-CF22E35FCEBC}"/>
            </a:ext>
          </a:extLst>
        </xdr:cNvPr>
        <xdr:cNvSpPr/>
      </xdr:nvSpPr>
      <xdr:spPr>
        <a:xfrm>
          <a:off x="20383500" y="70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43365</xdr:rowOff>
    </xdr:from>
    <xdr:to>
      <xdr:col>111</xdr:col>
      <xdr:colOff>177800</xdr:colOff>
      <xdr:row>41</xdr:row>
      <xdr:rowOff>46525</xdr:rowOff>
    </xdr:to>
    <xdr:cxnSp macro="">
      <xdr:nvCxnSpPr>
        <xdr:cNvPr id="494" name="直線コネクタ 493">
          <a:extLst>
            <a:ext uri="{FF2B5EF4-FFF2-40B4-BE49-F238E27FC236}">
              <a16:creationId xmlns:a16="http://schemas.microsoft.com/office/drawing/2014/main" id="{80B25EB0-0FE9-4BC5-9D0F-C7B93DFD0590}"/>
            </a:ext>
          </a:extLst>
        </xdr:cNvPr>
        <xdr:cNvCxnSpPr/>
      </xdr:nvCxnSpPr>
      <xdr:spPr>
        <a:xfrm flipV="1">
          <a:off x="20434300" y="7072815"/>
          <a:ext cx="8890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170740</xdr:rowOff>
    </xdr:from>
    <xdr:to>
      <xdr:col>102</xdr:col>
      <xdr:colOff>165100</xdr:colOff>
      <xdr:row>41</xdr:row>
      <xdr:rowOff>100890</xdr:rowOff>
    </xdr:to>
    <xdr:sp macro="" textlink="">
      <xdr:nvSpPr>
        <xdr:cNvPr id="495" name="楕円 494">
          <a:extLst>
            <a:ext uri="{FF2B5EF4-FFF2-40B4-BE49-F238E27FC236}">
              <a16:creationId xmlns:a16="http://schemas.microsoft.com/office/drawing/2014/main" id="{EE70AB46-E169-456E-A374-BC2566D94B10}"/>
            </a:ext>
          </a:extLst>
        </xdr:cNvPr>
        <xdr:cNvSpPr/>
      </xdr:nvSpPr>
      <xdr:spPr>
        <a:xfrm>
          <a:off x="19494500" y="70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46525</xdr:rowOff>
    </xdr:from>
    <xdr:to>
      <xdr:col>107</xdr:col>
      <xdr:colOff>50800</xdr:colOff>
      <xdr:row>41</xdr:row>
      <xdr:rowOff>50090</xdr:rowOff>
    </xdr:to>
    <xdr:cxnSp macro="">
      <xdr:nvCxnSpPr>
        <xdr:cNvPr id="496" name="直線コネクタ 495">
          <a:extLst>
            <a:ext uri="{FF2B5EF4-FFF2-40B4-BE49-F238E27FC236}">
              <a16:creationId xmlns:a16="http://schemas.microsoft.com/office/drawing/2014/main" id="{A739CE79-D4B1-4FDC-8A0E-8F9CADB84C5F}"/>
            </a:ext>
          </a:extLst>
        </xdr:cNvPr>
        <xdr:cNvCxnSpPr/>
      </xdr:nvCxnSpPr>
      <xdr:spPr>
        <a:xfrm flipV="1">
          <a:off x="19545300" y="7075975"/>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3642</xdr:rowOff>
    </xdr:from>
    <xdr:to>
      <xdr:col>98</xdr:col>
      <xdr:colOff>38100</xdr:colOff>
      <xdr:row>41</xdr:row>
      <xdr:rowOff>105242</xdr:rowOff>
    </xdr:to>
    <xdr:sp macro="" textlink="">
      <xdr:nvSpPr>
        <xdr:cNvPr id="497" name="楕円 496">
          <a:extLst>
            <a:ext uri="{FF2B5EF4-FFF2-40B4-BE49-F238E27FC236}">
              <a16:creationId xmlns:a16="http://schemas.microsoft.com/office/drawing/2014/main" id="{E4CEF478-99DF-4AED-9D23-E4289A6B417C}"/>
            </a:ext>
          </a:extLst>
        </xdr:cNvPr>
        <xdr:cNvSpPr/>
      </xdr:nvSpPr>
      <xdr:spPr>
        <a:xfrm>
          <a:off x="18605500" y="70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50090</xdr:rowOff>
    </xdr:from>
    <xdr:to>
      <xdr:col>102</xdr:col>
      <xdr:colOff>114300</xdr:colOff>
      <xdr:row>41</xdr:row>
      <xdr:rowOff>54442</xdr:rowOff>
    </xdr:to>
    <xdr:cxnSp macro="">
      <xdr:nvCxnSpPr>
        <xdr:cNvPr id="498" name="直線コネクタ 497">
          <a:extLst>
            <a:ext uri="{FF2B5EF4-FFF2-40B4-BE49-F238E27FC236}">
              <a16:creationId xmlns:a16="http://schemas.microsoft.com/office/drawing/2014/main" id="{9931D29E-740B-400B-BFA5-C08AA2344378}"/>
            </a:ext>
          </a:extLst>
        </xdr:cNvPr>
        <xdr:cNvCxnSpPr/>
      </xdr:nvCxnSpPr>
      <xdr:spPr>
        <a:xfrm flipV="1">
          <a:off x="18656300" y="7079540"/>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FD3A32EC-6BE9-44C1-8757-31E87C5E8665}"/>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6830A4B8-6768-4041-A6E5-D16F346C2DE6}"/>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7BF0CBEE-CA8D-4CD8-952E-DC01A01034AA}"/>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120134</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A5DB46DA-3994-4059-9DC2-8CA12EF587DF}"/>
            </a:ext>
          </a:extLst>
        </xdr:cNvPr>
        <xdr:cNvSpPr txBox="1"/>
      </xdr:nvSpPr>
      <xdr:spPr>
        <a:xfrm>
          <a:off x="18356795" y="71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85292</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7C108999-0839-4EB2-8031-CAACE65B907E}"/>
            </a:ext>
          </a:extLst>
        </xdr:cNvPr>
        <xdr:cNvSpPr txBox="1"/>
      </xdr:nvSpPr>
      <xdr:spPr>
        <a:xfrm>
          <a:off x="21011095" y="711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88452</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4D39E3F2-6AE8-4427-9AED-24EDA326FB90}"/>
            </a:ext>
          </a:extLst>
        </xdr:cNvPr>
        <xdr:cNvSpPr txBox="1"/>
      </xdr:nvSpPr>
      <xdr:spPr>
        <a:xfrm>
          <a:off x="20134795" y="711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92017</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62FF052F-476B-4A5C-92F8-AAFF557D2026}"/>
            </a:ext>
          </a:extLst>
        </xdr:cNvPr>
        <xdr:cNvSpPr txBox="1"/>
      </xdr:nvSpPr>
      <xdr:spPr>
        <a:xfrm>
          <a:off x="19245795" y="712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121769</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DE8E796E-7D52-454C-A947-2BD15E277C78}"/>
            </a:ext>
          </a:extLst>
        </xdr:cNvPr>
        <xdr:cNvSpPr txBox="1"/>
      </xdr:nvSpPr>
      <xdr:spPr>
        <a:xfrm>
          <a:off x="18356795" y="680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4CA27C0-E2DA-411F-8C8D-78FA529F56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3BF3DCE5-5804-4554-A141-B1D3EAD099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0E413B5-434D-430B-978F-C20A1978B2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5B07B68-1FC9-49C7-84D4-748120B0FD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EF21658-29A9-41DA-9A67-EEB9D8B456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CB6EF80E-642C-4399-90E2-4F45CFC862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68BEE968-A95F-4C0C-A66E-25B22D9BB21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72404796-6AF8-460B-8C47-ECC0123367C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D194DC8C-DD27-4C8A-B7D6-718140C7C2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FEBCDA64-7539-4A3F-B6A9-5A39583FDD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ED07C8B-6DEA-4919-A273-0DAAB3ABBE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95007E8C-8752-4177-B44D-A1F7B3906F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3DF06A5C-A22F-47EE-A25F-1B08967808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9017B9F6-248F-4C97-8DA5-60E74FB34B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13A40C76-CBD3-44C7-B8EF-7B639E32F91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6BFF5640-749A-4A89-A230-146A80CA992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ABD6782-5B71-4CCD-A8D0-F1E8D4235F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22DCAB9-E2C4-412F-AC4C-318FEE53F1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B0D4FFAF-9D92-488B-A03C-B1560E8E13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78C4C6BD-FF23-45EB-92B7-6AC3D36F45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37BF8D6B-70A3-4F8E-9B9D-8D07C20EE7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61850ECE-70FA-487D-9D69-9F2554E3CE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101F678A-D0A7-47F8-8CC1-4EA1572F2E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7EEC2FEF-C7F8-4030-95F9-FB47D206B02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6D21DB54-9E3F-456C-B151-FDF594BE7E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44E4DA38-BF48-47CB-8A52-4DE91C9F3DB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7D97F11-F1BA-4542-9074-B706DD4C4B7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B85948D6-AC5E-4FAF-A380-2752C0FFB07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57B2B17B-ED9C-468E-95DD-5D4AAB345CD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5B11B3EB-CB29-4CF0-AE4A-9F8E8BAE983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44A72DC7-285E-4BC5-A93E-14B7485EE4B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2F5E141F-DD31-4BEE-ADDC-8DAF2815418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A7C62B70-258F-4A67-A11E-E453B1D44AC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47924521-EAE0-4F96-8822-0482A055374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FFA3A375-2489-4C26-882A-192098368A0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9E5DC09A-7357-40B2-9E16-E41E80AF37F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3" name="テキスト ボックス 542">
          <a:extLst>
            <a:ext uri="{FF2B5EF4-FFF2-40B4-BE49-F238E27FC236}">
              <a16:creationId xmlns:a16="http://schemas.microsoft.com/office/drawing/2014/main" id="{F51F74FD-2B7E-4704-9F8C-E5D218B50BB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E3785438-5F0B-49C3-A0FB-8CFAC0DF1BB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43238755-B90C-41E7-A5B0-914ED54DF4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6" name="直線コネクタ 545">
          <a:extLst>
            <a:ext uri="{FF2B5EF4-FFF2-40B4-BE49-F238E27FC236}">
              <a16:creationId xmlns:a16="http://schemas.microsoft.com/office/drawing/2014/main" id="{C47B9C36-6642-4476-845F-CE1A50EAB3B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9120B7D2-C9FC-4D3B-A9A0-487AC950017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8" name="直線コネクタ 547">
          <a:extLst>
            <a:ext uri="{FF2B5EF4-FFF2-40B4-BE49-F238E27FC236}">
              <a16:creationId xmlns:a16="http://schemas.microsoft.com/office/drawing/2014/main" id="{412638C9-8B66-4E6E-BF65-C0AAFFB9B36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7723A80A-C295-4E19-BD6F-52936E1B3A1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a:extLst>
            <a:ext uri="{FF2B5EF4-FFF2-40B4-BE49-F238E27FC236}">
              <a16:creationId xmlns:a16="http://schemas.microsoft.com/office/drawing/2014/main" id="{8FB2D828-C691-4598-88E5-07863C511A4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BA69888A-E2C5-42AD-8BB6-973FD950A6F3}"/>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52" name="フローチャート: 判断 551">
          <a:extLst>
            <a:ext uri="{FF2B5EF4-FFF2-40B4-BE49-F238E27FC236}">
              <a16:creationId xmlns:a16="http://schemas.microsoft.com/office/drawing/2014/main" id="{1290FE78-6D0E-4CA4-8E28-4D1BB5B6687A}"/>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53" name="フローチャート: 判断 552">
          <a:extLst>
            <a:ext uri="{FF2B5EF4-FFF2-40B4-BE49-F238E27FC236}">
              <a16:creationId xmlns:a16="http://schemas.microsoft.com/office/drawing/2014/main" id="{6546BDDE-E7DE-4D41-8362-74699B5E347C}"/>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554" name="フローチャート: 判断 553">
          <a:extLst>
            <a:ext uri="{FF2B5EF4-FFF2-40B4-BE49-F238E27FC236}">
              <a16:creationId xmlns:a16="http://schemas.microsoft.com/office/drawing/2014/main" id="{670F7DD9-8FB0-48FC-A54F-28F11158ECDB}"/>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555" name="フローチャート: 判断 554">
          <a:extLst>
            <a:ext uri="{FF2B5EF4-FFF2-40B4-BE49-F238E27FC236}">
              <a16:creationId xmlns:a16="http://schemas.microsoft.com/office/drawing/2014/main" id="{0911722F-046B-4AAB-96AE-E89B29042E71}"/>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556" name="フローチャート: 判断 555">
          <a:extLst>
            <a:ext uri="{FF2B5EF4-FFF2-40B4-BE49-F238E27FC236}">
              <a16:creationId xmlns:a16="http://schemas.microsoft.com/office/drawing/2014/main" id="{8AD186BE-1A71-443D-8C65-6EB8A53887EF}"/>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1523CC2D-A101-4767-B16F-EEB10DB677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8E659C0F-154A-4BF4-A9CB-23AA008D242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F351E1D2-A723-4A35-990A-E3EEB8E3418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411E457A-C99E-4680-9476-C9093A04D11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E5B373E1-691C-4F71-B436-EFB6068F05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562" name="楕円 561">
          <a:extLst>
            <a:ext uri="{FF2B5EF4-FFF2-40B4-BE49-F238E27FC236}">
              <a16:creationId xmlns:a16="http://schemas.microsoft.com/office/drawing/2014/main" id="{9A4BE762-49C4-428E-83A7-C3B88E705624}"/>
            </a:ext>
          </a:extLst>
        </xdr:cNvPr>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95B1EA50-05BA-4BBF-B49E-E58BCED95BBD}"/>
            </a:ext>
          </a:extLst>
        </xdr:cNvPr>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564" name="楕円 563">
          <a:extLst>
            <a:ext uri="{FF2B5EF4-FFF2-40B4-BE49-F238E27FC236}">
              <a16:creationId xmlns:a16="http://schemas.microsoft.com/office/drawing/2014/main" id="{CFBAB3EB-6AFE-4FAF-8D27-18CFFE9736F6}"/>
            </a:ext>
          </a:extLst>
        </xdr:cNvPr>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53339</xdr:rowOff>
    </xdr:to>
    <xdr:cxnSp macro="">
      <xdr:nvCxnSpPr>
        <xdr:cNvPr id="565" name="直線コネクタ 564">
          <a:extLst>
            <a:ext uri="{FF2B5EF4-FFF2-40B4-BE49-F238E27FC236}">
              <a16:creationId xmlns:a16="http://schemas.microsoft.com/office/drawing/2014/main" id="{AA94A702-3562-417E-AE98-C307DBABF890}"/>
            </a:ext>
          </a:extLst>
        </xdr:cNvPr>
        <xdr:cNvCxnSpPr/>
      </xdr:nvCxnSpPr>
      <xdr:spPr>
        <a:xfrm>
          <a:off x="15481300" y="142227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90170</xdr:rowOff>
    </xdr:from>
    <xdr:to>
      <xdr:col>76</xdr:col>
      <xdr:colOff>165100</xdr:colOff>
      <xdr:row>83</xdr:row>
      <xdr:rowOff>20320</xdr:rowOff>
    </xdr:to>
    <xdr:sp macro="" textlink="">
      <xdr:nvSpPr>
        <xdr:cNvPr id="566" name="楕円 565">
          <a:extLst>
            <a:ext uri="{FF2B5EF4-FFF2-40B4-BE49-F238E27FC236}">
              <a16:creationId xmlns:a16="http://schemas.microsoft.com/office/drawing/2014/main" id="{A6E4307D-D5C7-44B1-9B84-46D166057129}"/>
            </a:ext>
          </a:extLst>
        </xdr:cNvPr>
        <xdr:cNvSpPr/>
      </xdr:nvSpPr>
      <xdr:spPr>
        <a:xfrm>
          <a:off x="1454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82</xdr:row>
      <xdr:rowOff>163830</xdr:rowOff>
    </xdr:to>
    <xdr:cxnSp macro="">
      <xdr:nvCxnSpPr>
        <xdr:cNvPr id="567" name="直線コネクタ 566">
          <a:extLst>
            <a:ext uri="{FF2B5EF4-FFF2-40B4-BE49-F238E27FC236}">
              <a16:creationId xmlns:a16="http://schemas.microsoft.com/office/drawing/2014/main" id="{553EF072-BBF0-445F-AC23-1FC60DAE054B}"/>
            </a:ext>
          </a:extLst>
        </xdr:cNvPr>
        <xdr:cNvCxnSpPr/>
      </xdr:nvCxnSpPr>
      <xdr:spPr>
        <a:xfrm>
          <a:off x="14592300" y="14199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87630</xdr:rowOff>
    </xdr:from>
    <xdr:to>
      <xdr:col>72</xdr:col>
      <xdr:colOff>38100</xdr:colOff>
      <xdr:row>83</xdr:row>
      <xdr:rowOff>17780</xdr:rowOff>
    </xdr:to>
    <xdr:sp macro="" textlink="">
      <xdr:nvSpPr>
        <xdr:cNvPr id="568" name="楕円 567">
          <a:extLst>
            <a:ext uri="{FF2B5EF4-FFF2-40B4-BE49-F238E27FC236}">
              <a16:creationId xmlns:a16="http://schemas.microsoft.com/office/drawing/2014/main" id="{0B2B0A5C-D6E8-473D-B989-8C63D07E0214}"/>
            </a:ext>
          </a:extLst>
        </xdr:cNvPr>
        <xdr:cNvSpPr/>
      </xdr:nvSpPr>
      <xdr:spPr>
        <a:xfrm>
          <a:off x="13652500" y="141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138430</xdr:rowOff>
    </xdr:from>
    <xdr:to>
      <xdr:col>76</xdr:col>
      <xdr:colOff>114300</xdr:colOff>
      <xdr:row>82</xdr:row>
      <xdr:rowOff>140970</xdr:rowOff>
    </xdr:to>
    <xdr:cxnSp macro="">
      <xdr:nvCxnSpPr>
        <xdr:cNvPr id="569" name="直線コネクタ 568">
          <a:extLst>
            <a:ext uri="{FF2B5EF4-FFF2-40B4-BE49-F238E27FC236}">
              <a16:creationId xmlns:a16="http://schemas.microsoft.com/office/drawing/2014/main" id="{F49E81DF-4122-44C4-B984-DE482D88B21F}"/>
            </a:ext>
          </a:extLst>
        </xdr:cNvPr>
        <xdr:cNvCxnSpPr/>
      </xdr:nvCxnSpPr>
      <xdr:spPr>
        <a:xfrm>
          <a:off x="13703300" y="141973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62230</xdr:rowOff>
    </xdr:from>
    <xdr:to>
      <xdr:col>67</xdr:col>
      <xdr:colOff>101600</xdr:colOff>
      <xdr:row>82</xdr:row>
      <xdr:rowOff>163830</xdr:rowOff>
    </xdr:to>
    <xdr:sp macro="" textlink="">
      <xdr:nvSpPr>
        <xdr:cNvPr id="570" name="楕円 569">
          <a:extLst>
            <a:ext uri="{FF2B5EF4-FFF2-40B4-BE49-F238E27FC236}">
              <a16:creationId xmlns:a16="http://schemas.microsoft.com/office/drawing/2014/main" id="{5D663C5C-61A5-49AF-8E1F-EDBE0DF2FC05}"/>
            </a:ext>
          </a:extLst>
        </xdr:cNvPr>
        <xdr:cNvSpPr/>
      </xdr:nvSpPr>
      <xdr:spPr>
        <a:xfrm>
          <a:off x="12763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113030</xdr:rowOff>
    </xdr:from>
    <xdr:to>
      <xdr:col>71</xdr:col>
      <xdr:colOff>177800</xdr:colOff>
      <xdr:row>82</xdr:row>
      <xdr:rowOff>138430</xdr:rowOff>
    </xdr:to>
    <xdr:cxnSp macro="">
      <xdr:nvCxnSpPr>
        <xdr:cNvPr id="571" name="直線コネクタ 570">
          <a:extLst>
            <a:ext uri="{FF2B5EF4-FFF2-40B4-BE49-F238E27FC236}">
              <a16:creationId xmlns:a16="http://schemas.microsoft.com/office/drawing/2014/main" id="{170B8FC7-0425-4210-A1CE-3064D7B731D2}"/>
            </a:ext>
          </a:extLst>
        </xdr:cNvPr>
        <xdr:cNvCxnSpPr/>
      </xdr:nvCxnSpPr>
      <xdr:spPr>
        <a:xfrm>
          <a:off x="12814300" y="14171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572" name="n_1aveValue【消防施設】&#10;有形固定資産減価償却率">
          <a:extLst>
            <a:ext uri="{FF2B5EF4-FFF2-40B4-BE49-F238E27FC236}">
              <a16:creationId xmlns:a16="http://schemas.microsoft.com/office/drawing/2014/main" id="{D1C0D08B-5608-45A1-A1FA-971D2D43ACF3}"/>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118127</xdr:rowOff>
    </xdr:from>
    <xdr:ext cx="405111" cy="259045"/>
    <xdr:sp macro="" textlink="">
      <xdr:nvSpPr>
        <xdr:cNvPr id="573" name="n_2aveValue【消防施設】&#10;有形固定資産減価償却率">
          <a:extLst>
            <a:ext uri="{FF2B5EF4-FFF2-40B4-BE49-F238E27FC236}">
              <a16:creationId xmlns:a16="http://schemas.microsoft.com/office/drawing/2014/main" id="{4FF042B4-9F09-400B-9547-2A11E015EF0E}"/>
            </a:ext>
          </a:extLst>
        </xdr:cNvPr>
        <xdr:cNvSpPr txBox="1"/>
      </xdr:nvSpPr>
      <xdr:spPr>
        <a:xfrm>
          <a:off x="14389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85107</xdr:rowOff>
    </xdr:from>
    <xdr:ext cx="405111" cy="259045"/>
    <xdr:sp macro="" textlink="">
      <xdr:nvSpPr>
        <xdr:cNvPr id="574" name="n_3aveValue【消防施設】&#10;有形固定資産減価償却率">
          <a:extLst>
            <a:ext uri="{FF2B5EF4-FFF2-40B4-BE49-F238E27FC236}">
              <a16:creationId xmlns:a16="http://schemas.microsoft.com/office/drawing/2014/main" id="{41D47A9C-6BCA-440F-9790-849EC50563EB}"/>
            </a:ext>
          </a:extLst>
        </xdr:cNvPr>
        <xdr:cNvSpPr txBox="1"/>
      </xdr:nvSpPr>
      <xdr:spPr>
        <a:xfrm>
          <a:off x="135007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88916</xdr:rowOff>
    </xdr:from>
    <xdr:ext cx="405111" cy="259045"/>
    <xdr:sp macro="" textlink="">
      <xdr:nvSpPr>
        <xdr:cNvPr id="575" name="n_4aveValue【消防施設】&#10;有形固定資産減価償却率">
          <a:extLst>
            <a:ext uri="{FF2B5EF4-FFF2-40B4-BE49-F238E27FC236}">
              <a16:creationId xmlns:a16="http://schemas.microsoft.com/office/drawing/2014/main" id="{95DCD7CC-B7DA-4BFF-A317-7B6F17D1EE06}"/>
            </a:ext>
          </a:extLst>
        </xdr:cNvPr>
        <xdr:cNvSpPr txBox="1"/>
      </xdr:nvSpPr>
      <xdr:spPr>
        <a:xfrm>
          <a:off x="126117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576" name="n_1mainValue【消防施設】&#10;有形固定資産減価償却率">
          <a:extLst>
            <a:ext uri="{FF2B5EF4-FFF2-40B4-BE49-F238E27FC236}">
              <a16:creationId xmlns:a16="http://schemas.microsoft.com/office/drawing/2014/main" id="{6AE42477-2639-4E3F-B994-3AABA25190B2}"/>
            </a:ext>
          </a:extLst>
        </xdr:cNvPr>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577" name="n_2mainValue【消防施設】&#10;有形固定資産減価償却率">
          <a:extLst>
            <a:ext uri="{FF2B5EF4-FFF2-40B4-BE49-F238E27FC236}">
              <a16:creationId xmlns:a16="http://schemas.microsoft.com/office/drawing/2014/main" id="{D511F45E-1F12-40B6-A80C-A9CFF2E53B9A}"/>
            </a:ext>
          </a:extLst>
        </xdr:cNvPr>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8907</xdr:rowOff>
    </xdr:from>
    <xdr:ext cx="405111" cy="259045"/>
    <xdr:sp macro="" textlink="">
      <xdr:nvSpPr>
        <xdr:cNvPr id="578" name="n_3mainValue【消防施設】&#10;有形固定資産減価償却率">
          <a:extLst>
            <a:ext uri="{FF2B5EF4-FFF2-40B4-BE49-F238E27FC236}">
              <a16:creationId xmlns:a16="http://schemas.microsoft.com/office/drawing/2014/main" id="{ADF88EBF-3669-4547-8333-C50E4252F326}"/>
            </a:ext>
          </a:extLst>
        </xdr:cNvPr>
        <xdr:cNvSpPr txBox="1"/>
      </xdr:nvSpPr>
      <xdr:spPr>
        <a:xfrm>
          <a:off x="13500744" y="1423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154957</xdr:rowOff>
    </xdr:from>
    <xdr:ext cx="405111" cy="259045"/>
    <xdr:sp macro="" textlink="">
      <xdr:nvSpPr>
        <xdr:cNvPr id="579" name="n_4mainValue【消防施設】&#10;有形固定資産減価償却率">
          <a:extLst>
            <a:ext uri="{FF2B5EF4-FFF2-40B4-BE49-F238E27FC236}">
              <a16:creationId xmlns:a16="http://schemas.microsoft.com/office/drawing/2014/main" id="{7547AAC7-665F-4927-BECD-C78926EC3EE7}"/>
            </a:ext>
          </a:extLst>
        </xdr:cNvPr>
        <xdr:cNvSpPr txBox="1"/>
      </xdr:nvSpPr>
      <xdr:spPr>
        <a:xfrm>
          <a:off x="12611744" y="1421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7FD4B109-6A8F-4D13-BFCF-8CB7452928B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C0FB514F-EEDA-4396-A965-9125F199B9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311EE1F2-3AEC-43E2-887B-32ABD21772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13B11085-6B03-4E61-A7D2-7C9F59D077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25957609-1DD3-4242-B00F-C9F748B710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E2E22C1E-A3D6-464D-9D48-7EEC61E691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A7343867-76E5-4730-A2C6-B30BDB3E11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DBF3263A-B843-4EA9-9D2B-5D10A648EA4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44F252B7-D806-4A01-BB1C-A2109216AFC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EBFC28F6-CEB2-404C-8F43-C2FD8241DF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052B225B-AFBD-40FE-96A7-A41D6785CBB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EF6111C2-32DB-4275-B97D-135D569C3BF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DD8DEAB6-773A-4BA1-953B-03CF7C2D873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F75084AB-554C-47E9-A277-8EA4A16FA17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59F0A0D7-173F-4BBE-8B0B-E00BB1B3190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947FFF40-962C-487A-8D7F-872FB192C59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563AE66E-2258-4EDC-9FE3-662438CE4E2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3DF885AC-3FAC-451D-A3C5-EF081F2FAA9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5D3061AE-4A71-4529-91D2-9EB5B524DD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49518053-AF95-4C16-9837-EC5E98111E7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C7389839-A56C-4B4C-9D27-BAA4783B55D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135255</xdr:rowOff>
    </xdr:from>
    <xdr:to>
      <xdr:col>116</xdr:col>
      <xdr:colOff>62864</xdr:colOff>
      <xdr:row>86</xdr:row>
      <xdr:rowOff>28270</xdr:rowOff>
    </xdr:to>
    <xdr:cxnSp macro="">
      <xdr:nvCxnSpPr>
        <xdr:cNvPr id="601" name="直線コネクタ 600">
          <a:extLst>
            <a:ext uri="{FF2B5EF4-FFF2-40B4-BE49-F238E27FC236}">
              <a16:creationId xmlns:a16="http://schemas.microsoft.com/office/drawing/2014/main" id="{9711344A-A4DF-47FD-9BF5-94EE291C7BC5}"/>
            </a:ext>
          </a:extLst>
        </xdr:cNvPr>
        <xdr:cNvCxnSpPr/>
      </xdr:nvCxnSpPr>
      <xdr:spPr>
        <a:xfrm flipV="1">
          <a:off x="22160864" y="13851255"/>
          <a:ext cx="0" cy="921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32097</xdr:rowOff>
    </xdr:from>
    <xdr:ext cx="469744" cy="259045"/>
    <xdr:sp macro="" textlink="">
      <xdr:nvSpPr>
        <xdr:cNvPr id="602" name="【消防施設】&#10;一人当たり面積最小値テキスト">
          <a:extLst>
            <a:ext uri="{FF2B5EF4-FFF2-40B4-BE49-F238E27FC236}">
              <a16:creationId xmlns:a16="http://schemas.microsoft.com/office/drawing/2014/main" id="{6B20C60F-1434-4AA9-84F4-C28124B3F345}"/>
            </a:ext>
          </a:extLst>
        </xdr:cNvPr>
        <xdr:cNvSpPr txBox="1"/>
      </xdr:nvSpPr>
      <xdr:spPr>
        <a:xfrm>
          <a:off x="22199600" y="147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28270</xdr:rowOff>
    </xdr:from>
    <xdr:to>
      <xdr:col>116</xdr:col>
      <xdr:colOff>152400</xdr:colOff>
      <xdr:row>86</xdr:row>
      <xdr:rowOff>28270</xdr:rowOff>
    </xdr:to>
    <xdr:cxnSp macro="">
      <xdr:nvCxnSpPr>
        <xdr:cNvPr id="603" name="直線コネクタ 602">
          <a:extLst>
            <a:ext uri="{FF2B5EF4-FFF2-40B4-BE49-F238E27FC236}">
              <a16:creationId xmlns:a16="http://schemas.microsoft.com/office/drawing/2014/main" id="{77DC561B-638E-43C8-B856-CCC296B4428E}"/>
            </a:ext>
          </a:extLst>
        </xdr:cNvPr>
        <xdr:cNvCxnSpPr/>
      </xdr:nvCxnSpPr>
      <xdr:spPr>
        <a:xfrm>
          <a:off x="22072600" y="1477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81932</xdr:rowOff>
    </xdr:from>
    <xdr:ext cx="469744" cy="259045"/>
    <xdr:sp macro="" textlink="">
      <xdr:nvSpPr>
        <xdr:cNvPr id="604" name="【消防施設】&#10;一人当たり面積最大値テキスト">
          <a:extLst>
            <a:ext uri="{FF2B5EF4-FFF2-40B4-BE49-F238E27FC236}">
              <a16:creationId xmlns:a16="http://schemas.microsoft.com/office/drawing/2014/main" id="{032AFAEB-A509-46E3-A208-2E65CD4DC3EE}"/>
            </a:ext>
          </a:extLst>
        </xdr:cNvPr>
        <xdr:cNvSpPr txBox="1"/>
      </xdr:nvSpPr>
      <xdr:spPr>
        <a:xfrm>
          <a:off x="22199600" y="1362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135255</xdr:rowOff>
    </xdr:from>
    <xdr:to>
      <xdr:col>116</xdr:col>
      <xdr:colOff>152400</xdr:colOff>
      <xdr:row>80</xdr:row>
      <xdr:rowOff>135255</xdr:rowOff>
    </xdr:to>
    <xdr:cxnSp macro="">
      <xdr:nvCxnSpPr>
        <xdr:cNvPr id="605" name="直線コネクタ 604">
          <a:extLst>
            <a:ext uri="{FF2B5EF4-FFF2-40B4-BE49-F238E27FC236}">
              <a16:creationId xmlns:a16="http://schemas.microsoft.com/office/drawing/2014/main" id="{E25E87D6-51BB-48CA-8FF6-1B4A8ED8A840}"/>
            </a:ext>
          </a:extLst>
        </xdr:cNvPr>
        <xdr:cNvCxnSpPr/>
      </xdr:nvCxnSpPr>
      <xdr:spPr>
        <a:xfrm>
          <a:off x="22072600" y="13851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68826</xdr:rowOff>
    </xdr:from>
    <xdr:ext cx="469744" cy="259045"/>
    <xdr:sp macro="" textlink="">
      <xdr:nvSpPr>
        <xdr:cNvPr id="606" name="【消防施設】&#10;一人当たり面積平均値テキスト">
          <a:extLst>
            <a:ext uri="{FF2B5EF4-FFF2-40B4-BE49-F238E27FC236}">
              <a16:creationId xmlns:a16="http://schemas.microsoft.com/office/drawing/2014/main" id="{BC2127B6-FC8E-4DB1-83DF-ECDE8DC1E148}"/>
            </a:ext>
          </a:extLst>
        </xdr:cNvPr>
        <xdr:cNvSpPr txBox="1"/>
      </xdr:nvSpPr>
      <xdr:spPr>
        <a:xfrm>
          <a:off x="22199600" y="1464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90399</xdr:rowOff>
    </xdr:from>
    <xdr:to>
      <xdr:col>116</xdr:col>
      <xdr:colOff>114300</xdr:colOff>
      <xdr:row>86</xdr:row>
      <xdr:rowOff>20549</xdr:rowOff>
    </xdr:to>
    <xdr:sp macro="" textlink="">
      <xdr:nvSpPr>
        <xdr:cNvPr id="607" name="フローチャート: 判断 606">
          <a:extLst>
            <a:ext uri="{FF2B5EF4-FFF2-40B4-BE49-F238E27FC236}">
              <a16:creationId xmlns:a16="http://schemas.microsoft.com/office/drawing/2014/main" id="{C91DF02D-21DB-4CF4-A2FA-4EAD17E2645F}"/>
            </a:ext>
          </a:extLst>
        </xdr:cNvPr>
        <xdr:cNvSpPr/>
      </xdr:nvSpPr>
      <xdr:spPr>
        <a:xfrm>
          <a:off x="22110700" y="1466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96799</xdr:rowOff>
    </xdr:from>
    <xdr:to>
      <xdr:col>112</xdr:col>
      <xdr:colOff>38100</xdr:colOff>
      <xdr:row>86</xdr:row>
      <xdr:rowOff>26949</xdr:rowOff>
    </xdr:to>
    <xdr:sp macro="" textlink="">
      <xdr:nvSpPr>
        <xdr:cNvPr id="608" name="フローチャート: 判断 607">
          <a:extLst>
            <a:ext uri="{FF2B5EF4-FFF2-40B4-BE49-F238E27FC236}">
              <a16:creationId xmlns:a16="http://schemas.microsoft.com/office/drawing/2014/main" id="{FAFF1FC8-D843-4D55-98DD-AD5D40112BE0}"/>
            </a:ext>
          </a:extLst>
        </xdr:cNvPr>
        <xdr:cNvSpPr/>
      </xdr:nvSpPr>
      <xdr:spPr>
        <a:xfrm>
          <a:off x="21272500" y="1467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39878</xdr:rowOff>
    </xdr:from>
    <xdr:to>
      <xdr:col>107</xdr:col>
      <xdr:colOff>101600</xdr:colOff>
      <xdr:row>85</xdr:row>
      <xdr:rowOff>141478</xdr:rowOff>
    </xdr:to>
    <xdr:sp macro="" textlink="">
      <xdr:nvSpPr>
        <xdr:cNvPr id="609" name="フローチャート: 判断 608">
          <a:extLst>
            <a:ext uri="{FF2B5EF4-FFF2-40B4-BE49-F238E27FC236}">
              <a16:creationId xmlns:a16="http://schemas.microsoft.com/office/drawing/2014/main" id="{C480384C-D4F8-4B96-8C36-454110832D81}"/>
            </a:ext>
          </a:extLst>
        </xdr:cNvPr>
        <xdr:cNvSpPr/>
      </xdr:nvSpPr>
      <xdr:spPr>
        <a:xfrm>
          <a:off x="20383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24104</xdr:rowOff>
    </xdr:from>
    <xdr:to>
      <xdr:col>102</xdr:col>
      <xdr:colOff>165100</xdr:colOff>
      <xdr:row>85</xdr:row>
      <xdr:rowOff>125704</xdr:rowOff>
    </xdr:to>
    <xdr:sp macro="" textlink="">
      <xdr:nvSpPr>
        <xdr:cNvPr id="610" name="フローチャート: 判断 609">
          <a:extLst>
            <a:ext uri="{FF2B5EF4-FFF2-40B4-BE49-F238E27FC236}">
              <a16:creationId xmlns:a16="http://schemas.microsoft.com/office/drawing/2014/main" id="{C67E78E0-12F3-4317-89C5-B220B3A29B4C}"/>
            </a:ext>
          </a:extLst>
        </xdr:cNvPr>
        <xdr:cNvSpPr/>
      </xdr:nvSpPr>
      <xdr:spPr>
        <a:xfrm>
          <a:off x="19494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39421</xdr:rowOff>
    </xdr:from>
    <xdr:to>
      <xdr:col>98</xdr:col>
      <xdr:colOff>38100</xdr:colOff>
      <xdr:row>85</xdr:row>
      <xdr:rowOff>141021</xdr:rowOff>
    </xdr:to>
    <xdr:sp macro="" textlink="">
      <xdr:nvSpPr>
        <xdr:cNvPr id="611" name="フローチャート: 判断 610">
          <a:extLst>
            <a:ext uri="{FF2B5EF4-FFF2-40B4-BE49-F238E27FC236}">
              <a16:creationId xmlns:a16="http://schemas.microsoft.com/office/drawing/2014/main" id="{65081128-5C4E-4986-95A8-660D01A7CF4E}"/>
            </a:ext>
          </a:extLst>
        </xdr:cNvPr>
        <xdr:cNvSpPr/>
      </xdr:nvSpPr>
      <xdr:spPr>
        <a:xfrm>
          <a:off x="18605500" y="1461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D12C35FB-A356-4EFC-A0A0-31ACB6827B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F02EC56-938B-43AD-880D-8F7F4C08E7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9F597346-538B-45CD-B0CF-46A29882AF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BE509689-8823-4615-B070-C1EE0D99924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76F94E8-4BFC-495F-8469-D18B08E4B5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27076</xdr:rowOff>
    </xdr:from>
    <xdr:to>
      <xdr:col>116</xdr:col>
      <xdr:colOff>114300</xdr:colOff>
      <xdr:row>85</xdr:row>
      <xdr:rowOff>128676</xdr:rowOff>
    </xdr:to>
    <xdr:sp macro="" textlink="">
      <xdr:nvSpPr>
        <xdr:cNvPr id="617" name="楕円 616">
          <a:extLst>
            <a:ext uri="{FF2B5EF4-FFF2-40B4-BE49-F238E27FC236}">
              <a16:creationId xmlns:a16="http://schemas.microsoft.com/office/drawing/2014/main" id="{86626DB8-3936-496D-BC1C-5D7A6650F87E}"/>
            </a:ext>
          </a:extLst>
        </xdr:cNvPr>
        <xdr:cNvSpPr/>
      </xdr:nvSpPr>
      <xdr:spPr>
        <a:xfrm>
          <a:off x="22110700" y="14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157903</xdr:rowOff>
    </xdr:from>
    <xdr:ext cx="469744" cy="259045"/>
    <xdr:sp macro="" textlink="">
      <xdr:nvSpPr>
        <xdr:cNvPr id="618" name="【消防施設】&#10;一人当たり面積該当値テキスト">
          <a:extLst>
            <a:ext uri="{FF2B5EF4-FFF2-40B4-BE49-F238E27FC236}">
              <a16:creationId xmlns:a16="http://schemas.microsoft.com/office/drawing/2014/main" id="{1AA7404B-B780-42FE-8B86-B8CA8177D891}"/>
            </a:ext>
          </a:extLst>
        </xdr:cNvPr>
        <xdr:cNvSpPr txBox="1"/>
      </xdr:nvSpPr>
      <xdr:spPr>
        <a:xfrm>
          <a:off x="22199600" y="1438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31192</xdr:rowOff>
    </xdr:from>
    <xdr:to>
      <xdr:col>112</xdr:col>
      <xdr:colOff>38100</xdr:colOff>
      <xdr:row>85</xdr:row>
      <xdr:rowOff>132792</xdr:rowOff>
    </xdr:to>
    <xdr:sp macro="" textlink="">
      <xdr:nvSpPr>
        <xdr:cNvPr id="619" name="楕円 618">
          <a:extLst>
            <a:ext uri="{FF2B5EF4-FFF2-40B4-BE49-F238E27FC236}">
              <a16:creationId xmlns:a16="http://schemas.microsoft.com/office/drawing/2014/main" id="{8FD0B384-45D6-4648-B16B-7C11828C62A2}"/>
            </a:ext>
          </a:extLst>
        </xdr:cNvPr>
        <xdr:cNvSpPr/>
      </xdr:nvSpPr>
      <xdr:spPr>
        <a:xfrm>
          <a:off x="21272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77876</xdr:rowOff>
    </xdr:from>
    <xdr:to>
      <xdr:col>116</xdr:col>
      <xdr:colOff>63500</xdr:colOff>
      <xdr:row>85</xdr:row>
      <xdr:rowOff>81992</xdr:rowOff>
    </xdr:to>
    <xdr:cxnSp macro="">
      <xdr:nvCxnSpPr>
        <xdr:cNvPr id="620" name="直線コネクタ 619">
          <a:extLst>
            <a:ext uri="{FF2B5EF4-FFF2-40B4-BE49-F238E27FC236}">
              <a16:creationId xmlns:a16="http://schemas.microsoft.com/office/drawing/2014/main" id="{4FA58111-0C46-4432-88D6-6CF4B5D183EB}"/>
            </a:ext>
          </a:extLst>
        </xdr:cNvPr>
        <xdr:cNvCxnSpPr/>
      </xdr:nvCxnSpPr>
      <xdr:spPr>
        <a:xfrm flipV="1">
          <a:off x="21323300" y="14651126"/>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65252</xdr:rowOff>
    </xdr:from>
    <xdr:to>
      <xdr:col>107</xdr:col>
      <xdr:colOff>101600</xdr:colOff>
      <xdr:row>85</xdr:row>
      <xdr:rowOff>166852</xdr:rowOff>
    </xdr:to>
    <xdr:sp macro="" textlink="">
      <xdr:nvSpPr>
        <xdr:cNvPr id="621" name="楕円 620">
          <a:extLst>
            <a:ext uri="{FF2B5EF4-FFF2-40B4-BE49-F238E27FC236}">
              <a16:creationId xmlns:a16="http://schemas.microsoft.com/office/drawing/2014/main" id="{C67648C5-D5A5-4056-85F7-8110002862A6}"/>
            </a:ext>
          </a:extLst>
        </xdr:cNvPr>
        <xdr:cNvSpPr/>
      </xdr:nvSpPr>
      <xdr:spPr>
        <a:xfrm>
          <a:off x="20383500" y="14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81992</xdr:rowOff>
    </xdr:from>
    <xdr:to>
      <xdr:col>111</xdr:col>
      <xdr:colOff>177800</xdr:colOff>
      <xdr:row>85</xdr:row>
      <xdr:rowOff>116052</xdr:rowOff>
    </xdr:to>
    <xdr:cxnSp macro="">
      <xdr:nvCxnSpPr>
        <xdr:cNvPr id="622" name="直線コネクタ 621">
          <a:extLst>
            <a:ext uri="{FF2B5EF4-FFF2-40B4-BE49-F238E27FC236}">
              <a16:creationId xmlns:a16="http://schemas.microsoft.com/office/drawing/2014/main" id="{6E6D8BE1-9E80-42AD-BBF2-5BDC885368FA}"/>
            </a:ext>
          </a:extLst>
        </xdr:cNvPr>
        <xdr:cNvCxnSpPr/>
      </xdr:nvCxnSpPr>
      <xdr:spPr>
        <a:xfrm flipV="1">
          <a:off x="20434300" y="14655242"/>
          <a:ext cx="889000" cy="3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47650</xdr:rowOff>
    </xdr:from>
    <xdr:to>
      <xdr:col>102</xdr:col>
      <xdr:colOff>165100</xdr:colOff>
      <xdr:row>78</xdr:row>
      <xdr:rowOff>149250</xdr:rowOff>
    </xdr:to>
    <xdr:sp macro="" textlink="">
      <xdr:nvSpPr>
        <xdr:cNvPr id="623" name="楕円 622">
          <a:extLst>
            <a:ext uri="{FF2B5EF4-FFF2-40B4-BE49-F238E27FC236}">
              <a16:creationId xmlns:a16="http://schemas.microsoft.com/office/drawing/2014/main" id="{E727285D-9CB7-46A0-A8CA-3AA0523C3ABF}"/>
            </a:ext>
          </a:extLst>
        </xdr:cNvPr>
        <xdr:cNvSpPr/>
      </xdr:nvSpPr>
      <xdr:spPr>
        <a:xfrm>
          <a:off x="19494500" y="134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98450</xdr:rowOff>
    </xdr:from>
    <xdr:to>
      <xdr:col>107</xdr:col>
      <xdr:colOff>50800</xdr:colOff>
      <xdr:row>85</xdr:row>
      <xdr:rowOff>116052</xdr:rowOff>
    </xdr:to>
    <xdr:cxnSp macro="">
      <xdr:nvCxnSpPr>
        <xdr:cNvPr id="624" name="直線コネクタ 623">
          <a:extLst>
            <a:ext uri="{FF2B5EF4-FFF2-40B4-BE49-F238E27FC236}">
              <a16:creationId xmlns:a16="http://schemas.microsoft.com/office/drawing/2014/main" id="{2AB890BA-6FC4-465A-B18C-51AA0EABD8B6}"/>
            </a:ext>
          </a:extLst>
        </xdr:cNvPr>
        <xdr:cNvCxnSpPr/>
      </xdr:nvCxnSpPr>
      <xdr:spPr>
        <a:xfrm>
          <a:off x="19545300" y="13471550"/>
          <a:ext cx="889000" cy="12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110516</xdr:rowOff>
    </xdr:from>
    <xdr:to>
      <xdr:col>98</xdr:col>
      <xdr:colOff>38100</xdr:colOff>
      <xdr:row>79</xdr:row>
      <xdr:rowOff>40666</xdr:rowOff>
    </xdr:to>
    <xdr:sp macro="" textlink="">
      <xdr:nvSpPr>
        <xdr:cNvPr id="625" name="楕円 624">
          <a:extLst>
            <a:ext uri="{FF2B5EF4-FFF2-40B4-BE49-F238E27FC236}">
              <a16:creationId xmlns:a16="http://schemas.microsoft.com/office/drawing/2014/main" id="{A94BCC9F-DC9B-406A-9515-7A7986550A09}"/>
            </a:ext>
          </a:extLst>
        </xdr:cNvPr>
        <xdr:cNvSpPr/>
      </xdr:nvSpPr>
      <xdr:spPr>
        <a:xfrm>
          <a:off x="18605500" y="134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98450</xdr:rowOff>
    </xdr:from>
    <xdr:to>
      <xdr:col>102</xdr:col>
      <xdr:colOff>114300</xdr:colOff>
      <xdr:row>78</xdr:row>
      <xdr:rowOff>161316</xdr:rowOff>
    </xdr:to>
    <xdr:cxnSp macro="">
      <xdr:nvCxnSpPr>
        <xdr:cNvPr id="626" name="直線コネクタ 625">
          <a:extLst>
            <a:ext uri="{FF2B5EF4-FFF2-40B4-BE49-F238E27FC236}">
              <a16:creationId xmlns:a16="http://schemas.microsoft.com/office/drawing/2014/main" id="{8E88B28F-61F2-4B37-95E7-E11ED0FFDAE5}"/>
            </a:ext>
          </a:extLst>
        </xdr:cNvPr>
        <xdr:cNvCxnSpPr/>
      </xdr:nvCxnSpPr>
      <xdr:spPr>
        <a:xfrm flipV="1">
          <a:off x="18656300" y="1347155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18076</xdr:rowOff>
    </xdr:from>
    <xdr:ext cx="469744" cy="259045"/>
    <xdr:sp macro="" textlink="">
      <xdr:nvSpPr>
        <xdr:cNvPr id="627" name="n_1aveValue【消防施設】&#10;一人当たり面積">
          <a:extLst>
            <a:ext uri="{FF2B5EF4-FFF2-40B4-BE49-F238E27FC236}">
              <a16:creationId xmlns:a16="http://schemas.microsoft.com/office/drawing/2014/main" id="{318F3C78-71A6-4AFF-998E-7CEF6A4D6E48}"/>
            </a:ext>
          </a:extLst>
        </xdr:cNvPr>
        <xdr:cNvSpPr txBox="1"/>
      </xdr:nvSpPr>
      <xdr:spPr>
        <a:xfrm>
          <a:off x="21075727" y="1476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158005</xdr:rowOff>
    </xdr:from>
    <xdr:ext cx="469744" cy="259045"/>
    <xdr:sp macro="" textlink="">
      <xdr:nvSpPr>
        <xdr:cNvPr id="628" name="n_2aveValue【消防施設】&#10;一人当たり面積">
          <a:extLst>
            <a:ext uri="{FF2B5EF4-FFF2-40B4-BE49-F238E27FC236}">
              <a16:creationId xmlns:a16="http://schemas.microsoft.com/office/drawing/2014/main" id="{AA3C6CF0-E73B-4DE3-B2D4-69C4EB2117CE}"/>
            </a:ext>
          </a:extLst>
        </xdr:cNvPr>
        <xdr:cNvSpPr txBox="1"/>
      </xdr:nvSpPr>
      <xdr:spPr>
        <a:xfrm>
          <a:off x="20199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116831</xdr:rowOff>
    </xdr:from>
    <xdr:ext cx="469744" cy="259045"/>
    <xdr:sp macro="" textlink="">
      <xdr:nvSpPr>
        <xdr:cNvPr id="629" name="n_3aveValue【消防施設】&#10;一人当たり面積">
          <a:extLst>
            <a:ext uri="{FF2B5EF4-FFF2-40B4-BE49-F238E27FC236}">
              <a16:creationId xmlns:a16="http://schemas.microsoft.com/office/drawing/2014/main" id="{E9F0E13E-533D-4B36-AD1D-F248146F75F7}"/>
            </a:ext>
          </a:extLst>
        </xdr:cNvPr>
        <xdr:cNvSpPr txBox="1"/>
      </xdr:nvSpPr>
      <xdr:spPr>
        <a:xfrm>
          <a:off x="19310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132148</xdr:rowOff>
    </xdr:from>
    <xdr:ext cx="469744" cy="259045"/>
    <xdr:sp macro="" textlink="">
      <xdr:nvSpPr>
        <xdr:cNvPr id="630" name="n_4aveValue【消防施設】&#10;一人当たり面積">
          <a:extLst>
            <a:ext uri="{FF2B5EF4-FFF2-40B4-BE49-F238E27FC236}">
              <a16:creationId xmlns:a16="http://schemas.microsoft.com/office/drawing/2014/main" id="{37D298AC-CC8E-4A39-ACF8-E89991F5A2E2}"/>
            </a:ext>
          </a:extLst>
        </xdr:cNvPr>
        <xdr:cNvSpPr txBox="1"/>
      </xdr:nvSpPr>
      <xdr:spPr>
        <a:xfrm>
          <a:off x="18421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149319</xdr:rowOff>
    </xdr:from>
    <xdr:ext cx="469744" cy="259045"/>
    <xdr:sp macro="" textlink="">
      <xdr:nvSpPr>
        <xdr:cNvPr id="631" name="n_1mainValue【消防施設】&#10;一人当たり面積">
          <a:extLst>
            <a:ext uri="{FF2B5EF4-FFF2-40B4-BE49-F238E27FC236}">
              <a16:creationId xmlns:a16="http://schemas.microsoft.com/office/drawing/2014/main" id="{BBF30E59-345B-4D6D-9805-D3EB202C0274}"/>
            </a:ext>
          </a:extLst>
        </xdr:cNvPr>
        <xdr:cNvSpPr txBox="1"/>
      </xdr:nvSpPr>
      <xdr:spPr>
        <a:xfrm>
          <a:off x="21075727" y="14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157979</xdr:rowOff>
    </xdr:from>
    <xdr:ext cx="469744" cy="259045"/>
    <xdr:sp macro="" textlink="">
      <xdr:nvSpPr>
        <xdr:cNvPr id="632" name="n_2mainValue【消防施設】&#10;一人当たり面積">
          <a:extLst>
            <a:ext uri="{FF2B5EF4-FFF2-40B4-BE49-F238E27FC236}">
              <a16:creationId xmlns:a16="http://schemas.microsoft.com/office/drawing/2014/main" id="{346C03C4-2679-4ECC-B6DB-DB8CDA1EFA1F}"/>
            </a:ext>
          </a:extLst>
        </xdr:cNvPr>
        <xdr:cNvSpPr txBox="1"/>
      </xdr:nvSpPr>
      <xdr:spPr>
        <a:xfrm>
          <a:off x="201994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165777</xdr:rowOff>
    </xdr:from>
    <xdr:ext cx="469744" cy="259045"/>
    <xdr:sp macro="" textlink="">
      <xdr:nvSpPr>
        <xdr:cNvPr id="633" name="n_3mainValue【消防施設】&#10;一人当たり面積">
          <a:extLst>
            <a:ext uri="{FF2B5EF4-FFF2-40B4-BE49-F238E27FC236}">
              <a16:creationId xmlns:a16="http://schemas.microsoft.com/office/drawing/2014/main" id="{4F6ECE69-E913-4C94-BAB8-627CF4AC3E7F}"/>
            </a:ext>
          </a:extLst>
        </xdr:cNvPr>
        <xdr:cNvSpPr txBox="1"/>
      </xdr:nvSpPr>
      <xdr:spPr>
        <a:xfrm>
          <a:off x="19310427" y="131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57193</xdr:rowOff>
    </xdr:from>
    <xdr:ext cx="469744" cy="259045"/>
    <xdr:sp macro="" textlink="">
      <xdr:nvSpPr>
        <xdr:cNvPr id="634" name="n_4mainValue【消防施設】&#10;一人当たり面積">
          <a:extLst>
            <a:ext uri="{FF2B5EF4-FFF2-40B4-BE49-F238E27FC236}">
              <a16:creationId xmlns:a16="http://schemas.microsoft.com/office/drawing/2014/main" id="{45943619-F416-45AA-8CF4-0CDBB7D5C13F}"/>
            </a:ext>
          </a:extLst>
        </xdr:cNvPr>
        <xdr:cNvSpPr txBox="1"/>
      </xdr:nvSpPr>
      <xdr:spPr>
        <a:xfrm>
          <a:off x="18421427" y="132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C0413B16-D384-42D5-B205-2CBCE3AD27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1B875D5-9B17-4208-B911-8AFF177604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F9298A36-D5F1-4AEA-9F8C-6E376D3C60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3D59C020-6564-4265-987C-514870CF8C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34E9C7A8-4DE5-4610-8269-E39AC22EFF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3507C693-4C45-41B7-8E73-7F33FB6E893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9BF3F64B-4FBD-4A55-9FC9-01BA452DB4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1F96E824-CBB9-4299-B93B-11054D47A1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3BE9C20-396D-41F5-AAA2-E2B94DCF23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F80ABF0A-10ED-43A6-896E-A548C5A31D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73CB750F-80CC-4DFD-9EE0-6817411067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6C826336-4731-4FAC-AE9E-CF2B0C401CF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a:extLst>
            <a:ext uri="{FF2B5EF4-FFF2-40B4-BE49-F238E27FC236}">
              <a16:creationId xmlns:a16="http://schemas.microsoft.com/office/drawing/2014/main" id="{B27998C0-43D7-4963-8604-99FB035193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F4307797-D0E4-414F-95C2-1B8A601FC0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1C6E21C9-8F6B-4AE1-9E9E-B5AAEC896C3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2074DF32-BEE8-41FA-A904-D4B5DA2F59C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B9E66B56-CFDF-4ABC-8914-5CED84A4533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64F9661A-7240-4D77-9E16-6652FAB624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2F04A823-B968-45E0-845F-7AAACBA8AA1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6303CD6E-DEBA-48F4-854E-44B3C59096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9F34F20F-3989-44CE-95FF-7D0A35EC9E1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51ED5524-81BD-4924-89B4-E3CA8E1357A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a:extLst>
            <a:ext uri="{FF2B5EF4-FFF2-40B4-BE49-F238E27FC236}">
              <a16:creationId xmlns:a16="http://schemas.microsoft.com/office/drawing/2014/main" id="{B73C351D-9E67-42E3-8DBE-63FF4DC8093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9D23048A-8123-445A-8156-88B3B0EF7B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69E73C26-5517-42C2-9914-BAA4F001F3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60" name="直線コネクタ 659">
          <a:extLst>
            <a:ext uri="{FF2B5EF4-FFF2-40B4-BE49-F238E27FC236}">
              <a16:creationId xmlns:a16="http://schemas.microsoft.com/office/drawing/2014/main" id="{5332F9EA-6F6F-464F-A3EA-76DDEE2C9AAC}"/>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1" name="【庁舎】&#10;有形固定資産減価償却率最小値テキスト">
          <a:extLst>
            <a:ext uri="{FF2B5EF4-FFF2-40B4-BE49-F238E27FC236}">
              <a16:creationId xmlns:a16="http://schemas.microsoft.com/office/drawing/2014/main" id="{FA036833-9187-4D9B-8A4C-37A65634B2A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2" name="直線コネクタ 661">
          <a:extLst>
            <a:ext uri="{FF2B5EF4-FFF2-40B4-BE49-F238E27FC236}">
              <a16:creationId xmlns:a16="http://schemas.microsoft.com/office/drawing/2014/main" id="{8E4FAC20-3CFE-4764-97D6-9F05748D946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3" name="【庁舎】&#10;有形固定資産減価償却率最大値テキスト">
          <a:extLst>
            <a:ext uri="{FF2B5EF4-FFF2-40B4-BE49-F238E27FC236}">
              <a16:creationId xmlns:a16="http://schemas.microsoft.com/office/drawing/2014/main" id="{731FC3C3-AD8C-407E-AF7D-326DF19A1BB6}"/>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4" name="直線コネクタ 663">
          <a:extLst>
            <a:ext uri="{FF2B5EF4-FFF2-40B4-BE49-F238E27FC236}">
              <a16:creationId xmlns:a16="http://schemas.microsoft.com/office/drawing/2014/main" id="{113E6CE5-BE2A-4A3E-8B33-ED5536E9B77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65" name="【庁舎】&#10;有形固定資産減価償却率平均値テキスト">
          <a:extLst>
            <a:ext uri="{FF2B5EF4-FFF2-40B4-BE49-F238E27FC236}">
              <a16:creationId xmlns:a16="http://schemas.microsoft.com/office/drawing/2014/main" id="{48C6B9FC-792E-44BA-A39E-17FB0E7B9E1E}"/>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66" name="フローチャート: 判断 665">
          <a:extLst>
            <a:ext uri="{FF2B5EF4-FFF2-40B4-BE49-F238E27FC236}">
              <a16:creationId xmlns:a16="http://schemas.microsoft.com/office/drawing/2014/main" id="{057E39C7-2CA1-4537-B585-DF3E914784F6}"/>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67" name="フローチャート: 判断 666">
          <a:extLst>
            <a:ext uri="{FF2B5EF4-FFF2-40B4-BE49-F238E27FC236}">
              <a16:creationId xmlns:a16="http://schemas.microsoft.com/office/drawing/2014/main" id="{87006D7D-C95A-4065-BEEC-9DCD535AAC68}"/>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68" name="フローチャート: 判断 667">
          <a:extLst>
            <a:ext uri="{FF2B5EF4-FFF2-40B4-BE49-F238E27FC236}">
              <a16:creationId xmlns:a16="http://schemas.microsoft.com/office/drawing/2014/main" id="{9098D95D-FBEA-4119-A3FE-92EAB06CD8E0}"/>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69" name="フローチャート: 判断 668">
          <a:extLst>
            <a:ext uri="{FF2B5EF4-FFF2-40B4-BE49-F238E27FC236}">
              <a16:creationId xmlns:a16="http://schemas.microsoft.com/office/drawing/2014/main" id="{FC1BC0BB-9675-4766-9EFA-DC04A1C1DEEF}"/>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70" name="フローチャート: 判断 669">
          <a:extLst>
            <a:ext uri="{FF2B5EF4-FFF2-40B4-BE49-F238E27FC236}">
              <a16:creationId xmlns:a16="http://schemas.microsoft.com/office/drawing/2014/main" id="{6951C781-852C-4D4F-8C97-27B20E53307B}"/>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BAD4525-6650-410B-BDD6-94BD2A521C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5A7E703-67B4-447E-AEBE-31C0BBE414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44AB9179-F8D4-4640-B551-251FE2AC74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07DC8F2-78EA-4148-B27D-58FA7BCCE2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552411A-BED4-44A9-9651-20BB53E602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149498</xdr:rowOff>
    </xdr:from>
    <xdr:to>
      <xdr:col>85</xdr:col>
      <xdr:colOff>177800</xdr:colOff>
      <xdr:row>107</xdr:row>
      <xdr:rowOff>79648</xdr:rowOff>
    </xdr:to>
    <xdr:sp macro="" textlink="">
      <xdr:nvSpPr>
        <xdr:cNvPr id="676" name="楕円 675">
          <a:extLst>
            <a:ext uri="{FF2B5EF4-FFF2-40B4-BE49-F238E27FC236}">
              <a16:creationId xmlns:a16="http://schemas.microsoft.com/office/drawing/2014/main" id="{977F10A2-50CE-4F43-8962-B643683C1097}"/>
            </a:ext>
          </a:extLst>
        </xdr:cNvPr>
        <xdr:cNvSpPr/>
      </xdr:nvSpPr>
      <xdr:spPr>
        <a:xfrm>
          <a:off x="16268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127925</xdr:rowOff>
    </xdr:from>
    <xdr:ext cx="405111" cy="259045"/>
    <xdr:sp macro="" textlink="">
      <xdr:nvSpPr>
        <xdr:cNvPr id="677" name="【庁舎】&#10;有形固定資産減価償却率該当値テキスト">
          <a:extLst>
            <a:ext uri="{FF2B5EF4-FFF2-40B4-BE49-F238E27FC236}">
              <a16:creationId xmlns:a16="http://schemas.microsoft.com/office/drawing/2014/main" id="{13C8C6F3-23EC-43C2-BE66-9EC96308E594}"/>
            </a:ext>
          </a:extLst>
        </xdr:cNvPr>
        <xdr:cNvSpPr txBox="1"/>
      </xdr:nvSpPr>
      <xdr:spPr>
        <a:xfrm>
          <a:off x="16357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678" name="楕円 677">
          <a:extLst>
            <a:ext uri="{FF2B5EF4-FFF2-40B4-BE49-F238E27FC236}">
              <a16:creationId xmlns:a16="http://schemas.microsoft.com/office/drawing/2014/main" id="{EBB5A365-D4F3-4676-B596-B83BBC7329BD}"/>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28848</xdr:rowOff>
    </xdr:to>
    <xdr:cxnSp macro="">
      <xdr:nvCxnSpPr>
        <xdr:cNvPr id="679" name="直線コネクタ 678">
          <a:extLst>
            <a:ext uri="{FF2B5EF4-FFF2-40B4-BE49-F238E27FC236}">
              <a16:creationId xmlns:a16="http://schemas.microsoft.com/office/drawing/2014/main" id="{F9ED66B1-6D5E-439A-BEB7-7E46E08ED1A1}"/>
            </a:ext>
          </a:extLst>
        </xdr:cNvPr>
        <xdr:cNvCxnSpPr/>
      </xdr:nvCxnSpPr>
      <xdr:spPr>
        <a:xfrm>
          <a:off x="15481300" y="183413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680" name="楕円 679">
          <a:extLst>
            <a:ext uri="{FF2B5EF4-FFF2-40B4-BE49-F238E27FC236}">
              <a16:creationId xmlns:a16="http://schemas.microsoft.com/office/drawing/2014/main" id="{7AF8B9B0-8005-4109-A58C-F029D7D4D6B5}"/>
            </a:ext>
          </a:extLst>
        </xdr:cNvPr>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167639</xdr:rowOff>
    </xdr:to>
    <xdr:cxnSp macro="">
      <xdr:nvCxnSpPr>
        <xdr:cNvPr id="681" name="直線コネクタ 680">
          <a:extLst>
            <a:ext uri="{FF2B5EF4-FFF2-40B4-BE49-F238E27FC236}">
              <a16:creationId xmlns:a16="http://schemas.microsoft.com/office/drawing/2014/main" id="{2855F5A7-3899-4352-92BA-068070E9DEDB}"/>
            </a:ext>
          </a:extLst>
        </xdr:cNvPr>
        <xdr:cNvCxnSpPr/>
      </xdr:nvCxnSpPr>
      <xdr:spPr>
        <a:xfrm>
          <a:off x="14592300" y="182760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51526</xdr:rowOff>
    </xdr:from>
    <xdr:to>
      <xdr:col>72</xdr:col>
      <xdr:colOff>38100</xdr:colOff>
      <xdr:row>106</xdr:row>
      <xdr:rowOff>153126</xdr:rowOff>
    </xdr:to>
    <xdr:sp macro="" textlink="">
      <xdr:nvSpPr>
        <xdr:cNvPr id="682" name="楕円 681">
          <a:extLst>
            <a:ext uri="{FF2B5EF4-FFF2-40B4-BE49-F238E27FC236}">
              <a16:creationId xmlns:a16="http://schemas.microsoft.com/office/drawing/2014/main" id="{5C07037B-4ACD-4AF6-BB14-CAF18CA2EA06}"/>
            </a:ext>
          </a:extLst>
        </xdr:cNvPr>
        <xdr:cNvSpPr/>
      </xdr:nvSpPr>
      <xdr:spPr>
        <a:xfrm>
          <a:off x="1365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106</xdr:row>
      <xdr:rowOff>102326</xdr:rowOff>
    </xdr:to>
    <xdr:cxnSp macro="">
      <xdr:nvCxnSpPr>
        <xdr:cNvPr id="683" name="直線コネクタ 682">
          <a:extLst>
            <a:ext uri="{FF2B5EF4-FFF2-40B4-BE49-F238E27FC236}">
              <a16:creationId xmlns:a16="http://schemas.microsoft.com/office/drawing/2014/main" id="{EDA438CE-40D3-410F-AADD-303858803941}"/>
            </a:ext>
          </a:extLst>
        </xdr:cNvPr>
        <xdr:cNvCxnSpPr/>
      </xdr:nvCxnSpPr>
      <xdr:spPr>
        <a:xfrm>
          <a:off x="13703300" y="18276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684" name="楕円 683">
          <a:extLst>
            <a:ext uri="{FF2B5EF4-FFF2-40B4-BE49-F238E27FC236}">
              <a16:creationId xmlns:a16="http://schemas.microsoft.com/office/drawing/2014/main" id="{29AB7A5A-0F5D-4E65-ACFD-FF8544D5A1E5}"/>
            </a:ext>
          </a:extLst>
        </xdr:cNvPr>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102326</xdr:rowOff>
    </xdr:to>
    <xdr:cxnSp macro="">
      <xdr:nvCxnSpPr>
        <xdr:cNvPr id="685" name="直線コネクタ 684">
          <a:extLst>
            <a:ext uri="{FF2B5EF4-FFF2-40B4-BE49-F238E27FC236}">
              <a16:creationId xmlns:a16="http://schemas.microsoft.com/office/drawing/2014/main" id="{F7D97F79-6F0B-4B42-87BC-F42729C5CF6E}"/>
            </a:ext>
          </a:extLst>
        </xdr:cNvPr>
        <xdr:cNvCxnSpPr/>
      </xdr:nvCxnSpPr>
      <xdr:spPr>
        <a:xfrm>
          <a:off x="12814300" y="18249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86" name="n_1aveValue【庁舎】&#10;有形固定資産減価償却率">
          <a:extLst>
            <a:ext uri="{FF2B5EF4-FFF2-40B4-BE49-F238E27FC236}">
              <a16:creationId xmlns:a16="http://schemas.microsoft.com/office/drawing/2014/main" id="{D22CEFDC-46E7-4C44-B82D-5675765DDFE1}"/>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687" name="n_2aveValue【庁舎】&#10;有形固定資産減価償却率">
          <a:extLst>
            <a:ext uri="{FF2B5EF4-FFF2-40B4-BE49-F238E27FC236}">
              <a16:creationId xmlns:a16="http://schemas.microsoft.com/office/drawing/2014/main" id="{816838B2-F3E8-4FA7-ACAF-F0399A1DA6E8}"/>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688" name="n_3aveValue【庁舎】&#10;有形固定資産減価償却率">
          <a:extLst>
            <a:ext uri="{FF2B5EF4-FFF2-40B4-BE49-F238E27FC236}">
              <a16:creationId xmlns:a16="http://schemas.microsoft.com/office/drawing/2014/main" id="{71A2FC82-D762-4C90-A3FE-8B196A4F8748}"/>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689" name="n_4aveValue【庁舎】&#10;有形固定資産減価償却率">
          <a:extLst>
            <a:ext uri="{FF2B5EF4-FFF2-40B4-BE49-F238E27FC236}">
              <a16:creationId xmlns:a16="http://schemas.microsoft.com/office/drawing/2014/main" id="{BEF52FF2-1495-4661-800C-974A3850CF8F}"/>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690" name="n_1mainValue【庁舎】&#10;有形固定資産減価償却率">
          <a:extLst>
            <a:ext uri="{FF2B5EF4-FFF2-40B4-BE49-F238E27FC236}">
              <a16:creationId xmlns:a16="http://schemas.microsoft.com/office/drawing/2014/main" id="{6B8DFD39-EEC9-447E-91FD-CC6AA6B228D4}"/>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691" name="n_2mainValue【庁舎】&#10;有形固定資産減価償却率">
          <a:extLst>
            <a:ext uri="{FF2B5EF4-FFF2-40B4-BE49-F238E27FC236}">
              <a16:creationId xmlns:a16="http://schemas.microsoft.com/office/drawing/2014/main" id="{815C4EB8-67A3-4AF0-BE16-844066915EEA}"/>
            </a:ext>
          </a:extLst>
        </xdr:cNvPr>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144253</xdr:rowOff>
    </xdr:from>
    <xdr:ext cx="405111" cy="259045"/>
    <xdr:sp macro="" textlink="">
      <xdr:nvSpPr>
        <xdr:cNvPr id="692" name="n_3mainValue【庁舎】&#10;有形固定資産減価償却率">
          <a:extLst>
            <a:ext uri="{FF2B5EF4-FFF2-40B4-BE49-F238E27FC236}">
              <a16:creationId xmlns:a16="http://schemas.microsoft.com/office/drawing/2014/main" id="{E018E061-9AD0-4E8C-BC22-B2B31DB4D0EC}"/>
            </a:ext>
          </a:extLst>
        </xdr:cNvPr>
        <xdr:cNvSpPr txBox="1"/>
      </xdr:nvSpPr>
      <xdr:spPr>
        <a:xfrm>
          <a:off x="13500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693" name="n_4mainValue【庁舎】&#10;有形固定資産減価償却率">
          <a:extLst>
            <a:ext uri="{FF2B5EF4-FFF2-40B4-BE49-F238E27FC236}">
              <a16:creationId xmlns:a16="http://schemas.microsoft.com/office/drawing/2014/main" id="{1CFACEEF-ED4F-4835-925C-409A93D71317}"/>
            </a:ext>
          </a:extLst>
        </xdr:cNvPr>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4CE5B9C9-5ED0-42D2-86DF-8E637590DB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93B7C6AE-953C-47CD-B563-937BD31F47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CE02E454-75A7-460E-90EF-28D218E334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AB4D3271-1909-4196-95A7-23D990159D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6721BD3-5DCF-44E9-85B0-9E9E478A82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619CF01D-7110-4300-9FAC-92332B5A73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DC54008D-CD3F-41D4-994A-E4D09AA62B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45264260-E8B3-4BA8-B6C0-2AB50CDE576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52746530-F9B0-4DAB-BB76-105B947A0B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55CE0FD3-676C-457D-AAC4-CFA30A7540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DFC87529-B284-4F37-95E1-E2872A64250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8893542-ADFF-431F-8EBF-1A3227107FC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E4162702-463A-498F-AF8D-6A9D54AC11B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ABCA155D-66CC-4AFA-B408-2747E67E4E2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2B178F49-5A18-4DDA-9497-62827E45BB0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830AB159-B10E-4797-B307-47D25154788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32FEA3FC-21D4-4F21-ABA5-D87EB1B640B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75561420-3E84-4496-9B92-0E6D5EB9288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7CE74B3-C5A5-4D5B-A9AF-F5649DB2A93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9EE65BF1-7B81-4681-9904-CBDA8771A2B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DB75593C-F745-47F5-B18E-27E131BFDA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E842ECB4-A202-47F3-8921-472692C31DF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A5348B22-8631-4199-8A49-ACE9DE5086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17" name="直線コネクタ 716">
          <a:extLst>
            <a:ext uri="{FF2B5EF4-FFF2-40B4-BE49-F238E27FC236}">
              <a16:creationId xmlns:a16="http://schemas.microsoft.com/office/drawing/2014/main" id="{260A7F81-1EB5-4159-8BC0-5FDA72C4AD6A}"/>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18" name="【庁舎】&#10;一人当たり面積最小値テキスト">
          <a:extLst>
            <a:ext uri="{FF2B5EF4-FFF2-40B4-BE49-F238E27FC236}">
              <a16:creationId xmlns:a16="http://schemas.microsoft.com/office/drawing/2014/main" id="{20B79449-CF75-4688-B17E-F2C6AA44DB3E}"/>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19" name="直線コネクタ 718">
          <a:extLst>
            <a:ext uri="{FF2B5EF4-FFF2-40B4-BE49-F238E27FC236}">
              <a16:creationId xmlns:a16="http://schemas.microsoft.com/office/drawing/2014/main" id="{E37A6230-155A-4BC7-AFD1-97A42EA4D23A}"/>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20" name="【庁舎】&#10;一人当たり面積最大値テキスト">
          <a:extLst>
            <a:ext uri="{FF2B5EF4-FFF2-40B4-BE49-F238E27FC236}">
              <a16:creationId xmlns:a16="http://schemas.microsoft.com/office/drawing/2014/main" id="{8E36715F-3277-4495-A366-D369B2A525F4}"/>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21" name="直線コネクタ 720">
          <a:extLst>
            <a:ext uri="{FF2B5EF4-FFF2-40B4-BE49-F238E27FC236}">
              <a16:creationId xmlns:a16="http://schemas.microsoft.com/office/drawing/2014/main" id="{24B6AB30-D8C8-4050-9E0D-3C185B897AD3}"/>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722" name="【庁舎】&#10;一人当たり面積平均値テキスト">
          <a:extLst>
            <a:ext uri="{FF2B5EF4-FFF2-40B4-BE49-F238E27FC236}">
              <a16:creationId xmlns:a16="http://schemas.microsoft.com/office/drawing/2014/main" id="{E6A1A21A-B982-45E2-9149-4337B3040D83}"/>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23" name="フローチャート: 判断 722">
          <a:extLst>
            <a:ext uri="{FF2B5EF4-FFF2-40B4-BE49-F238E27FC236}">
              <a16:creationId xmlns:a16="http://schemas.microsoft.com/office/drawing/2014/main" id="{35C15D2C-C797-46A4-8BC9-827F4DEBAAC4}"/>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724" name="フローチャート: 判断 723">
          <a:extLst>
            <a:ext uri="{FF2B5EF4-FFF2-40B4-BE49-F238E27FC236}">
              <a16:creationId xmlns:a16="http://schemas.microsoft.com/office/drawing/2014/main" id="{C91A305F-2FF4-4281-A7AE-D71EF3D00A5F}"/>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725" name="フローチャート: 判断 724">
          <a:extLst>
            <a:ext uri="{FF2B5EF4-FFF2-40B4-BE49-F238E27FC236}">
              <a16:creationId xmlns:a16="http://schemas.microsoft.com/office/drawing/2014/main" id="{F737C3C1-D54B-4ACF-AD61-DEDC963FB4A6}"/>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726" name="フローチャート: 判断 725">
          <a:extLst>
            <a:ext uri="{FF2B5EF4-FFF2-40B4-BE49-F238E27FC236}">
              <a16:creationId xmlns:a16="http://schemas.microsoft.com/office/drawing/2014/main" id="{623CE5FE-ADD6-4484-977F-0E9A42B14DCE}"/>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727" name="フローチャート: 判断 726">
          <a:extLst>
            <a:ext uri="{FF2B5EF4-FFF2-40B4-BE49-F238E27FC236}">
              <a16:creationId xmlns:a16="http://schemas.microsoft.com/office/drawing/2014/main" id="{6B36255E-9051-48EA-B0A7-C560E29004E1}"/>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A751C30-8B28-41D1-8184-3D433ADA96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97448E2-9176-4EDA-AF8A-00793FA904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13B397E9-71A7-4549-8721-C66AD23459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D80C13F-7DDE-4C98-A65D-3E329CC11C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C8538DF-663A-4B9C-8868-24F31D74CF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150749</xdr:rowOff>
    </xdr:from>
    <xdr:to>
      <xdr:col>116</xdr:col>
      <xdr:colOff>114300</xdr:colOff>
      <xdr:row>107</xdr:row>
      <xdr:rowOff>80899</xdr:rowOff>
    </xdr:to>
    <xdr:sp macro="" textlink="">
      <xdr:nvSpPr>
        <xdr:cNvPr id="733" name="楕円 732">
          <a:extLst>
            <a:ext uri="{FF2B5EF4-FFF2-40B4-BE49-F238E27FC236}">
              <a16:creationId xmlns:a16="http://schemas.microsoft.com/office/drawing/2014/main" id="{2ED39BF6-564E-4DCA-94C0-D58BF29F56B5}"/>
            </a:ext>
          </a:extLst>
        </xdr:cNvPr>
        <xdr:cNvSpPr/>
      </xdr:nvSpPr>
      <xdr:spPr>
        <a:xfrm>
          <a:off x="22110700" y="183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2176</xdr:rowOff>
    </xdr:from>
    <xdr:ext cx="469744" cy="259045"/>
    <xdr:sp macro="" textlink="">
      <xdr:nvSpPr>
        <xdr:cNvPr id="734" name="【庁舎】&#10;一人当たり面積該当値テキスト">
          <a:extLst>
            <a:ext uri="{FF2B5EF4-FFF2-40B4-BE49-F238E27FC236}">
              <a16:creationId xmlns:a16="http://schemas.microsoft.com/office/drawing/2014/main" id="{12EC699D-0066-4AA8-863A-A051BF5D5F4A}"/>
            </a:ext>
          </a:extLst>
        </xdr:cNvPr>
        <xdr:cNvSpPr txBox="1"/>
      </xdr:nvSpPr>
      <xdr:spPr>
        <a:xfrm>
          <a:off x="22199600" y="18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159765</xdr:rowOff>
    </xdr:from>
    <xdr:to>
      <xdr:col>112</xdr:col>
      <xdr:colOff>38100</xdr:colOff>
      <xdr:row>107</xdr:row>
      <xdr:rowOff>89915</xdr:rowOff>
    </xdr:to>
    <xdr:sp macro="" textlink="">
      <xdr:nvSpPr>
        <xdr:cNvPr id="735" name="楕円 734">
          <a:extLst>
            <a:ext uri="{FF2B5EF4-FFF2-40B4-BE49-F238E27FC236}">
              <a16:creationId xmlns:a16="http://schemas.microsoft.com/office/drawing/2014/main" id="{7667B822-7B9D-4D7B-B300-CA2B9DC391C6}"/>
            </a:ext>
          </a:extLst>
        </xdr:cNvPr>
        <xdr:cNvSpPr/>
      </xdr:nvSpPr>
      <xdr:spPr>
        <a:xfrm>
          <a:off x="21272500" y="183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30099</xdr:rowOff>
    </xdr:from>
    <xdr:to>
      <xdr:col>116</xdr:col>
      <xdr:colOff>63500</xdr:colOff>
      <xdr:row>107</xdr:row>
      <xdr:rowOff>39115</xdr:rowOff>
    </xdr:to>
    <xdr:cxnSp macro="">
      <xdr:nvCxnSpPr>
        <xdr:cNvPr id="736" name="直線コネクタ 735">
          <a:extLst>
            <a:ext uri="{FF2B5EF4-FFF2-40B4-BE49-F238E27FC236}">
              <a16:creationId xmlns:a16="http://schemas.microsoft.com/office/drawing/2014/main" id="{435D12F0-223A-4BB1-A23B-B0561CF3BC13}"/>
            </a:ext>
          </a:extLst>
        </xdr:cNvPr>
        <xdr:cNvCxnSpPr/>
      </xdr:nvCxnSpPr>
      <xdr:spPr>
        <a:xfrm flipV="1">
          <a:off x="21323300" y="18375249"/>
          <a:ext cx="8382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1015</xdr:rowOff>
    </xdr:from>
    <xdr:to>
      <xdr:col>107</xdr:col>
      <xdr:colOff>101600</xdr:colOff>
      <xdr:row>107</xdr:row>
      <xdr:rowOff>102615</xdr:rowOff>
    </xdr:to>
    <xdr:sp macro="" textlink="">
      <xdr:nvSpPr>
        <xdr:cNvPr id="737" name="楕円 736">
          <a:extLst>
            <a:ext uri="{FF2B5EF4-FFF2-40B4-BE49-F238E27FC236}">
              <a16:creationId xmlns:a16="http://schemas.microsoft.com/office/drawing/2014/main" id="{F40F19CE-686A-4C25-A4E4-1889895C831C}"/>
            </a:ext>
          </a:extLst>
        </xdr:cNvPr>
        <xdr:cNvSpPr/>
      </xdr:nvSpPr>
      <xdr:spPr>
        <a:xfrm>
          <a:off x="20383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39115</xdr:rowOff>
    </xdr:from>
    <xdr:to>
      <xdr:col>111</xdr:col>
      <xdr:colOff>177800</xdr:colOff>
      <xdr:row>107</xdr:row>
      <xdr:rowOff>51815</xdr:rowOff>
    </xdr:to>
    <xdr:cxnSp macro="">
      <xdr:nvCxnSpPr>
        <xdr:cNvPr id="738" name="直線コネクタ 737">
          <a:extLst>
            <a:ext uri="{FF2B5EF4-FFF2-40B4-BE49-F238E27FC236}">
              <a16:creationId xmlns:a16="http://schemas.microsoft.com/office/drawing/2014/main" id="{0D0E8339-03A5-41A0-8B02-09A2E452D408}"/>
            </a:ext>
          </a:extLst>
        </xdr:cNvPr>
        <xdr:cNvCxnSpPr/>
      </xdr:nvCxnSpPr>
      <xdr:spPr>
        <a:xfrm flipV="1">
          <a:off x="20434300" y="18384265"/>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7365</xdr:rowOff>
    </xdr:from>
    <xdr:to>
      <xdr:col>102</xdr:col>
      <xdr:colOff>165100</xdr:colOff>
      <xdr:row>107</xdr:row>
      <xdr:rowOff>108965</xdr:rowOff>
    </xdr:to>
    <xdr:sp macro="" textlink="">
      <xdr:nvSpPr>
        <xdr:cNvPr id="739" name="楕円 738">
          <a:extLst>
            <a:ext uri="{FF2B5EF4-FFF2-40B4-BE49-F238E27FC236}">
              <a16:creationId xmlns:a16="http://schemas.microsoft.com/office/drawing/2014/main" id="{4ACB9A44-12AA-455A-8A93-3FE93459AC8B}"/>
            </a:ext>
          </a:extLst>
        </xdr:cNvPr>
        <xdr:cNvSpPr/>
      </xdr:nvSpPr>
      <xdr:spPr>
        <a:xfrm>
          <a:off x="19494500" y="183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51815</xdr:rowOff>
    </xdr:from>
    <xdr:to>
      <xdr:col>107</xdr:col>
      <xdr:colOff>50800</xdr:colOff>
      <xdr:row>107</xdr:row>
      <xdr:rowOff>58165</xdr:rowOff>
    </xdr:to>
    <xdr:cxnSp macro="">
      <xdr:nvCxnSpPr>
        <xdr:cNvPr id="740" name="直線コネクタ 739">
          <a:extLst>
            <a:ext uri="{FF2B5EF4-FFF2-40B4-BE49-F238E27FC236}">
              <a16:creationId xmlns:a16="http://schemas.microsoft.com/office/drawing/2014/main" id="{83470358-8F05-4D1E-9C5A-E69FA659C06F}"/>
            </a:ext>
          </a:extLst>
        </xdr:cNvPr>
        <xdr:cNvCxnSpPr/>
      </xdr:nvCxnSpPr>
      <xdr:spPr>
        <a:xfrm flipV="1">
          <a:off x="19545300" y="1839696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741" name="楕円 740">
          <a:extLst>
            <a:ext uri="{FF2B5EF4-FFF2-40B4-BE49-F238E27FC236}">
              <a16:creationId xmlns:a16="http://schemas.microsoft.com/office/drawing/2014/main" id="{BBAF7C26-FFAC-4FED-AA4C-3077B6399C2E}"/>
            </a:ext>
          </a:extLst>
        </xdr:cNvPr>
        <xdr:cNvSpPr/>
      </xdr:nvSpPr>
      <xdr:spPr>
        <a:xfrm>
          <a:off x="18605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58165</xdr:rowOff>
    </xdr:from>
    <xdr:to>
      <xdr:col>102</xdr:col>
      <xdr:colOff>114300</xdr:colOff>
      <xdr:row>107</xdr:row>
      <xdr:rowOff>63500</xdr:rowOff>
    </xdr:to>
    <xdr:cxnSp macro="">
      <xdr:nvCxnSpPr>
        <xdr:cNvPr id="742" name="直線コネクタ 741">
          <a:extLst>
            <a:ext uri="{FF2B5EF4-FFF2-40B4-BE49-F238E27FC236}">
              <a16:creationId xmlns:a16="http://schemas.microsoft.com/office/drawing/2014/main" id="{7832EAB7-2A48-4188-9B19-DF4F116FFD26}"/>
            </a:ext>
          </a:extLst>
        </xdr:cNvPr>
        <xdr:cNvCxnSpPr/>
      </xdr:nvCxnSpPr>
      <xdr:spPr>
        <a:xfrm flipV="1">
          <a:off x="18656300" y="1840331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88664</xdr:rowOff>
    </xdr:from>
    <xdr:ext cx="469744" cy="259045"/>
    <xdr:sp macro="" textlink="">
      <xdr:nvSpPr>
        <xdr:cNvPr id="743" name="n_1aveValue【庁舎】&#10;一人当たり面積">
          <a:extLst>
            <a:ext uri="{FF2B5EF4-FFF2-40B4-BE49-F238E27FC236}">
              <a16:creationId xmlns:a16="http://schemas.microsoft.com/office/drawing/2014/main" id="{79B0D05E-C142-41F7-8E4F-8163E637BD05}"/>
            </a:ext>
          </a:extLst>
        </xdr:cNvPr>
        <xdr:cNvSpPr txBox="1"/>
      </xdr:nvSpPr>
      <xdr:spPr>
        <a:xfrm>
          <a:off x="21075727" y="186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95014</xdr:rowOff>
    </xdr:from>
    <xdr:ext cx="469744" cy="259045"/>
    <xdr:sp macro="" textlink="">
      <xdr:nvSpPr>
        <xdr:cNvPr id="744" name="n_2aveValue【庁舎】&#10;一人当たり面積">
          <a:extLst>
            <a:ext uri="{FF2B5EF4-FFF2-40B4-BE49-F238E27FC236}">
              <a16:creationId xmlns:a16="http://schemas.microsoft.com/office/drawing/2014/main" id="{543830F1-791F-44C8-911A-3B461242D3B3}"/>
            </a:ext>
          </a:extLst>
        </xdr:cNvPr>
        <xdr:cNvSpPr txBox="1"/>
      </xdr:nvSpPr>
      <xdr:spPr>
        <a:xfrm>
          <a:off x="20199427" y="18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91076</xdr:rowOff>
    </xdr:from>
    <xdr:ext cx="469744" cy="259045"/>
    <xdr:sp macro="" textlink="">
      <xdr:nvSpPr>
        <xdr:cNvPr id="745" name="n_3aveValue【庁舎】&#10;一人当たり面積">
          <a:extLst>
            <a:ext uri="{FF2B5EF4-FFF2-40B4-BE49-F238E27FC236}">
              <a16:creationId xmlns:a16="http://schemas.microsoft.com/office/drawing/2014/main" id="{FE4DFBFC-D5D8-43E5-B004-8BD25AD89F35}"/>
            </a:ext>
          </a:extLst>
        </xdr:cNvPr>
        <xdr:cNvSpPr txBox="1"/>
      </xdr:nvSpPr>
      <xdr:spPr>
        <a:xfrm>
          <a:off x="19310427" y="186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746" name="n_4aveValue【庁舎】&#10;一人当たり面積">
          <a:extLst>
            <a:ext uri="{FF2B5EF4-FFF2-40B4-BE49-F238E27FC236}">
              <a16:creationId xmlns:a16="http://schemas.microsoft.com/office/drawing/2014/main" id="{663F5A56-43D4-4BDC-8575-9F74C717AC74}"/>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106442</xdr:rowOff>
    </xdr:from>
    <xdr:ext cx="469744" cy="259045"/>
    <xdr:sp macro="" textlink="">
      <xdr:nvSpPr>
        <xdr:cNvPr id="747" name="n_1mainValue【庁舎】&#10;一人当たり面積">
          <a:extLst>
            <a:ext uri="{FF2B5EF4-FFF2-40B4-BE49-F238E27FC236}">
              <a16:creationId xmlns:a16="http://schemas.microsoft.com/office/drawing/2014/main" id="{CBEE28A8-1AFA-46C6-8C40-085D3A0061A6}"/>
            </a:ext>
          </a:extLst>
        </xdr:cNvPr>
        <xdr:cNvSpPr txBox="1"/>
      </xdr:nvSpPr>
      <xdr:spPr>
        <a:xfrm>
          <a:off x="21075727" y="1810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119142</xdr:rowOff>
    </xdr:from>
    <xdr:ext cx="469744" cy="259045"/>
    <xdr:sp macro="" textlink="">
      <xdr:nvSpPr>
        <xdr:cNvPr id="748" name="n_2mainValue【庁舎】&#10;一人当たり面積">
          <a:extLst>
            <a:ext uri="{FF2B5EF4-FFF2-40B4-BE49-F238E27FC236}">
              <a16:creationId xmlns:a16="http://schemas.microsoft.com/office/drawing/2014/main" id="{9DF07E4A-D5EF-4C2A-A1F0-8ED45475100A}"/>
            </a:ext>
          </a:extLst>
        </xdr:cNvPr>
        <xdr:cNvSpPr txBox="1"/>
      </xdr:nvSpPr>
      <xdr:spPr>
        <a:xfrm>
          <a:off x="20199427" y="181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125492</xdr:rowOff>
    </xdr:from>
    <xdr:ext cx="469744" cy="259045"/>
    <xdr:sp macro="" textlink="">
      <xdr:nvSpPr>
        <xdr:cNvPr id="749" name="n_3mainValue【庁舎】&#10;一人当たり面積">
          <a:extLst>
            <a:ext uri="{FF2B5EF4-FFF2-40B4-BE49-F238E27FC236}">
              <a16:creationId xmlns:a16="http://schemas.microsoft.com/office/drawing/2014/main" id="{5B127C39-0F79-41BA-B332-9D02738BFB30}"/>
            </a:ext>
          </a:extLst>
        </xdr:cNvPr>
        <xdr:cNvSpPr txBox="1"/>
      </xdr:nvSpPr>
      <xdr:spPr>
        <a:xfrm>
          <a:off x="19310427" y="181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750" name="n_4mainValue【庁舎】&#10;一人当たり面積">
          <a:extLst>
            <a:ext uri="{FF2B5EF4-FFF2-40B4-BE49-F238E27FC236}">
              <a16:creationId xmlns:a16="http://schemas.microsoft.com/office/drawing/2014/main" id="{A9927841-0378-43A3-A75F-7244885C1F2D}"/>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14D1517-1C39-4B7F-A344-136E11F154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824BE407-A465-4BC7-AD28-2589EB99E7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1F26701B-BA7B-4999-B41B-5B516A84C1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村では、各種利用需要に対応するため、多種多様な公共施設やインフラ施設を整備してきましたが、これらの施設が耐用年数を迎えつつあることから、有形固定資産減価償却率が全国平均や県平均に比べ全体的にやや高い水準にあります。</a:t>
          </a:r>
          <a:endParaRPr lang="ja-JP" altLang="ja-JP" sz="1400">
            <a:effectLst/>
          </a:endParaRPr>
        </a:p>
        <a:p>
          <a:r>
            <a:rPr kumimoji="1" lang="ja-JP" altLang="ja-JP" sz="1100">
              <a:solidFill>
                <a:schemeClr val="dk1"/>
              </a:solidFill>
              <a:effectLst/>
              <a:latin typeface="+mn-lt"/>
              <a:ea typeface="+mn-ea"/>
              <a:cs typeface="+mn-cs"/>
            </a:rPr>
            <a:t>その中でも特に、体育館・プール、福祉施設、消防施設、庁舎の有形固定資産減価償却率が高くなっていますが、令和３年３月策定の「公共施設個別施設計画」に沿って予防的に修繕や改修を行うことにより、施設の機能を適正に維持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
1,153
109.44
3,228,285
3,059,739
141,922
1,544,219
2,248,768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年度国勢調査において高齢化率</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という全国で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番目に高い結果となり、人口減少も着実に進行している。加えて、村内に中心となる産業がないこと等により、財政基盤が弱く、類似団体平均を下回っております。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引き続き、事務事業の見直しや、経常経費の抑制、繰上償還の実施等により財政健全化を図ります。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年度以降起債を抑制し、繰上償還を実施した結果、起債残高はピーク時（平成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年度末）の約</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億円から約</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億円まで減少し、経常収支比率が大幅に改善されました。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しかしながら、近年の当該比率は増加傾向にあります。特に令和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駅前活性化施設の建設工事を実施し、次年度以降、数年間は大型事業が続く予定であることから、経常収支比率の増加傾向は今後も続く見通しです。有利な起債の活用や繰上償還等により公債費の抑制を図るとともに、他の義務的経費についても見直しながら、限られた財源を有効に配分・活用できるよう慎重な財政運営に努め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63024</xdr:rowOff>
    </xdr:from>
    <xdr:to>
      <xdr:col>23</xdr:col>
      <xdr:colOff>133350</xdr:colOff>
      <xdr:row>63</xdr:row>
      <xdr:rowOff>135413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86437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135413</xdr:rowOff>
    </xdr:from>
    <xdr:to>
      <xdr:col>19</xdr:col>
      <xdr:colOff>133350</xdr:colOff>
      <xdr:row>64</xdr:row>
      <xdr:rowOff>54451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3676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87489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3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64</xdr:row>
      <xdr:rowOff>54451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909618"/>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117651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6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108268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035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87489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12224</xdr:rowOff>
    </xdr:from>
    <xdr:to>
      <xdr:col>23</xdr:col>
      <xdr:colOff>184150</xdr:colOff>
      <xdr:row>63</xdr:row>
      <xdr:rowOff>113824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28751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5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84613</xdr:rowOff>
    </xdr:from>
    <xdr:to>
      <xdr:col>19</xdr:col>
      <xdr:colOff>184150</xdr:colOff>
      <xdr:row>64</xdr:row>
      <xdr:rowOff>14763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24940</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65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3651</xdr:rowOff>
    </xdr:from>
    <xdr:to>
      <xdr:col>15</xdr:col>
      <xdr:colOff>133350</xdr:colOff>
      <xdr:row>64</xdr:row>
      <xdr:rowOff>105251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115428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7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169245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類似団体平均を上回る要因は主に人件費が挙げられます。後述の定員管理の状況にもありますが、人口一人当たりの職員数が多い状況にあります。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今後も各種手当（管理職手当、通勤手当、住居手当、時間外勤務手当）の見直しや抑制を継続して行い、人件費の適正化に努めます。</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120155</xdr:rowOff>
    </xdr:from>
    <xdr:to>
      <xdr:col>23</xdr:col>
      <xdr:colOff>133350</xdr:colOff>
      <xdr:row>82</xdr:row>
      <xdr:rowOff>161224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9055"/>
          <a:ext cx="838200" cy="4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108186</xdr:rowOff>
    </xdr:from>
    <xdr:to>
      <xdr:col>19</xdr:col>
      <xdr:colOff>133350</xdr:colOff>
      <xdr:row>82</xdr:row>
      <xdr:rowOff>120155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7086"/>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72845</xdr:rowOff>
    </xdr:from>
    <xdr:to>
      <xdr:col>15</xdr:col>
      <xdr:colOff>82550</xdr:colOff>
      <xdr:row>82</xdr:row>
      <xdr:rowOff>108186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1745"/>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61317</xdr:rowOff>
    </xdr:from>
    <xdr:to>
      <xdr:col>11</xdr:col>
      <xdr:colOff>31750</xdr:colOff>
      <xdr:row>82</xdr:row>
      <xdr:rowOff>72845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0217"/>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110424</xdr:rowOff>
    </xdr:from>
    <xdr:to>
      <xdr:col>23</xdr:col>
      <xdr:colOff>184150</xdr:colOff>
      <xdr:row>83</xdr:row>
      <xdr:rowOff>40574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82501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69355</xdr:rowOff>
    </xdr:from>
    <xdr:to>
      <xdr:col>19</xdr:col>
      <xdr:colOff>184150</xdr:colOff>
      <xdr:row>82</xdr:row>
      <xdr:rowOff>170955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155732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1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57386</xdr:rowOff>
    </xdr:from>
    <xdr:to>
      <xdr:col>15</xdr:col>
      <xdr:colOff>133350</xdr:colOff>
      <xdr:row>82</xdr:row>
      <xdr:rowOff>158986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143763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22045</xdr:rowOff>
    </xdr:from>
    <xdr:to>
      <xdr:col>11</xdr:col>
      <xdr:colOff>82550</xdr:colOff>
      <xdr:row>82</xdr:row>
      <xdr:rowOff>123645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108422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10517</xdr:rowOff>
    </xdr:from>
    <xdr:to>
      <xdr:col>7</xdr:col>
      <xdr:colOff>31750</xdr:colOff>
      <xdr:row>82</xdr:row>
      <xdr:rowOff>112117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96894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手当（管理職手当、通勤手当、住居手当、時間外勤務手当）を見直し、抑制を図ったことに加え、数年前まで抑制していた職員採用についても、ここ数年毎年実施した結果、若年層が増えたことで指数の低下につな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今後も給与、手当の抑制や定員管理を継続し、人件費の抑制に努めます。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49848</xdr:rowOff>
    </xdr:from>
    <xdr:to>
      <xdr:col>81</xdr:col>
      <xdr:colOff>44450</xdr:colOff>
      <xdr:row>85</xdr:row>
      <xdr:rowOff>49848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230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49848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748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7620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748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86</xdr:row>
      <xdr:rowOff>5080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808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170498</xdr:rowOff>
    </xdr:from>
    <xdr:to>
      <xdr:col>81</xdr:col>
      <xdr:colOff>95250</xdr:colOff>
      <xdr:row>85</xdr:row>
      <xdr:rowOff>100648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15575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170498</xdr:rowOff>
    </xdr:from>
    <xdr:to>
      <xdr:col>77</xdr:col>
      <xdr:colOff>95250</xdr:colOff>
      <xdr:row>85</xdr:row>
      <xdr:rowOff>100648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110825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4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122238</xdr:rowOff>
    </xdr:from>
    <xdr:to>
      <xdr:col>73</xdr:col>
      <xdr:colOff>44450</xdr:colOff>
      <xdr:row>85</xdr:row>
      <xdr:rowOff>52388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本村は村の面積が</a:t>
          </a:r>
          <a:r>
            <a:rPr kumimoji="1" lang="en-US" altLang="ja-JP" sz="1300">
              <a:latin typeface="ＭＳ Ｐゴシック" panose="020B0600070205080204" pitchFamily="50" charset="-128"/>
              <a:ea typeface="ＭＳ Ｐゴシック" panose="020B0600070205080204" pitchFamily="50" charset="-128"/>
            </a:rPr>
            <a:t>109.44</a:t>
          </a:r>
          <a:r>
            <a:rPr kumimoji="1" lang="ja-JP" altLang="en-US" sz="1300">
              <a:latin typeface="ＭＳ Ｐゴシック" panose="020B0600070205080204" pitchFamily="50" charset="-128"/>
              <a:ea typeface="ＭＳ Ｐゴシック" panose="020B0600070205080204" pitchFamily="50" charset="-128"/>
            </a:rPr>
            <a:t>㎡と広大であることに加え、山間地に集落が点在していいます。また、高齢化率が</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年度国勢調査）と全国で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番目に高い水準にあり、他の市町村に比べても深刻な高齢化も進んでおります。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そのため、行政需要が多く、職員が幅広いニーズに対応していることから、人口千人当たりの職員数比率が高くなっております。全村の人口は令和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1,167</a:t>
          </a:r>
          <a:r>
            <a:rPr kumimoji="1" lang="ja-JP" altLang="en-US" sz="1300">
              <a:latin typeface="ＭＳ Ｐゴシック" panose="020B0600070205080204" pitchFamily="50" charset="-128"/>
              <a:ea typeface="ＭＳ Ｐゴシック" panose="020B0600070205080204" pitchFamily="50" charset="-128"/>
            </a:rPr>
            <a:t>人であり、人口そのものが少ないことも要因の一つと考えられます。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今後も、定員管理の適正化により適切な職員数を維持します。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27928</xdr:rowOff>
    </xdr:from>
    <xdr:to>
      <xdr:col>81</xdr:col>
      <xdr:colOff>44450</xdr:colOff>
      <xdr:row>60</xdr:row>
      <xdr:rowOff>40108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14928"/>
          <a:ext cx="8382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24366</xdr:rowOff>
    </xdr:from>
    <xdr:to>
      <xdr:col>77</xdr:col>
      <xdr:colOff>44450</xdr:colOff>
      <xdr:row>60</xdr:row>
      <xdr:rowOff>27928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1136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165022</xdr:rowOff>
    </xdr:from>
    <xdr:to>
      <xdr:col>72</xdr:col>
      <xdr:colOff>203200</xdr:colOff>
      <xdr:row>60</xdr:row>
      <xdr:rowOff>24366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80572"/>
          <a:ext cx="889000" cy="3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165022</xdr:rowOff>
    </xdr:from>
    <xdr:to>
      <xdr:col>68</xdr:col>
      <xdr:colOff>152400</xdr:colOff>
      <xdr:row>59</xdr:row>
      <xdr:rowOff>165366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8057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160758</xdr:rowOff>
    </xdr:from>
    <xdr:to>
      <xdr:col>81</xdr:col>
      <xdr:colOff>95250</xdr:colOff>
      <xdr:row>60</xdr:row>
      <xdr:rowOff>90908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132835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4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148578</xdr:rowOff>
    </xdr:from>
    <xdr:to>
      <xdr:col>77</xdr:col>
      <xdr:colOff>95250</xdr:colOff>
      <xdr:row>60</xdr:row>
      <xdr:rowOff>78728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63505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50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145016</xdr:rowOff>
    </xdr:from>
    <xdr:to>
      <xdr:col>73</xdr:col>
      <xdr:colOff>44450</xdr:colOff>
      <xdr:row>60</xdr:row>
      <xdr:rowOff>75166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59943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114222</xdr:rowOff>
    </xdr:from>
    <xdr:to>
      <xdr:col>68</xdr:col>
      <xdr:colOff>203200</xdr:colOff>
      <xdr:row>60</xdr:row>
      <xdr:rowOff>44372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29149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1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114566</xdr:rowOff>
    </xdr:from>
    <xdr:to>
      <xdr:col>64</xdr:col>
      <xdr:colOff>152400</xdr:colOff>
      <xdr:row>60</xdr:row>
      <xdr:rowOff>44716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29493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近年の起債抑制策により元利償還金は年々減少傾向にありましたが、平成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年度に実施したおきよめの湯大規模改修事業に係る辺地債の元利償還（</a:t>
          </a:r>
          <a:r>
            <a:rPr kumimoji="1" lang="en-US" altLang="ja-JP" sz="1100">
              <a:latin typeface="ＭＳ Ｐゴシック" panose="020B0600070205080204" pitchFamily="50" charset="-128"/>
              <a:ea typeface="ＭＳ Ｐゴシック" panose="020B0600070205080204" pitchFamily="50" charset="-128"/>
            </a:rPr>
            <a:t>46,721</a:t>
          </a:r>
          <a:r>
            <a:rPr kumimoji="1" lang="ja-JP" altLang="en-US" sz="1100">
              <a:latin typeface="ＭＳ Ｐゴシック" panose="020B0600070205080204" pitchFamily="50" charset="-128"/>
              <a:ea typeface="ＭＳ Ｐゴシック" panose="020B0600070205080204" pitchFamily="50" charset="-128"/>
            </a:rPr>
            <a:t>千円）が平成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年度より始まって以降は悪化しており、令和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年度に実施した村道・林道の各改良工事に伴う辺地債の元利償還が始まり（</a:t>
          </a:r>
          <a:r>
            <a:rPr kumimoji="1" lang="en-US" altLang="ja-JP" sz="1100">
              <a:latin typeface="ＭＳ Ｐゴシック" panose="020B0600070205080204" pitchFamily="50" charset="-128"/>
              <a:ea typeface="ＭＳ Ｐゴシック" panose="020B0600070205080204" pitchFamily="50" charset="-128"/>
            </a:rPr>
            <a:t>11,402</a:t>
          </a:r>
          <a:r>
            <a:rPr kumimoji="1" lang="ja-JP" altLang="en-US" sz="1100">
              <a:latin typeface="ＭＳ Ｐゴシック" panose="020B0600070205080204" pitchFamily="50" charset="-128"/>
              <a:ea typeface="ＭＳ Ｐゴシック" panose="020B0600070205080204" pitchFamily="50" charset="-128"/>
            </a:rPr>
            <a:t>千円）、単年度で</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％（前年比＋</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ヶ年平均で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（前年比＋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）となり、実質公債費率の数値がプラス数値に転じました。令和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年度以降も大型事業が続き、起債による財源確保が必須な状況から、将来的にさらなる悪化も予測されております。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今後も繰上償還の実施や交付税措置の有利な過疎債・辺地債などにより財源を確保し、健全な財政維持に努めます。</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75777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5506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38</xdr:row>
      <xdr:rowOff>35560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47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134620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38979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46143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33349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近年の起債抑制策、繰上償還の実施により地方債現在高が減少したことと、減債基金など充当可能な基金残高の増加により、令和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176.5%</a:t>
          </a:r>
          <a:r>
            <a:rPr kumimoji="1" lang="ja-JP" altLang="en-US" sz="1300">
              <a:latin typeface="ＭＳ Ｐゴシック" panose="020B0600070205080204" pitchFamily="50" charset="-128"/>
              <a:ea typeface="ＭＳ Ｐゴシック" panose="020B0600070205080204" pitchFamily="50" charset="-128"/>
            </a:rPr>
            <a:t>（前年度将来負担比率▲</a:t>
          </a:r>
          <a:r>
            <a:rPr kumimoji="1" lang="en-US" altLang="ja-JP" sz="1300">
              <a:latin typeface="ＭＳ Ｐゴシック" panose="020B0600070205080204" pitchFamily="50" charset="-128"/>
              <a:ea typeface="ＭＳ Ｐゴシック" panose="020B0600070205080204" pitchFamily="50" charset="-128"/>
            </a:rPr>
            <a:t>180.1%</a:t>
          </a:r>
          <a:r>
            <a:rPr kumimoji="1" lang="ja-JP" altLang="en-US" sz="1300">
              <a:latin typeface="ＭＳ Ｐゴシック" panose="020B0600070205080204" pitchFamily="50" charset="-128"/>
              <a:ea typeface="ＭＳ Ｐゴシック" panose="020B0600070205080204" pitchFamily="50" charset="-128"/>
            </a:rPr>
            <a:t>）と健全な財政状態を維持しています。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今後も公債費抑制、積立金の確保により健全な財政運営に努めます。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59" name="テキスト ボックス 458">
          <a:extLst>
            <a:ext uri="{FF2B5EF4-FFF2-40B4-BE49-F238E27FC236}">
              <a16:creationId xmlns:a16="http://schemas.microsoft.com/office/drawing/2014/main" id="{8DF4C85A-7783-4E4C-B1BC-8CF132BB37B7}"/>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
1,153
109.44
3,228,285
3,059,739
141,922
1,544,219
2,248,768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末に２名の退職、令和３年度１名の新規採用と、結果的に新規採用が絞られた形となったことで、令和３年度の人件費について若干の改善が見られました。しかし、依然として職員の平均年齢は高く、会計年度任用職員数も増加傾向にあること等、人件費率の推移については注視する必要が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今後も給与や各種手当（管理職手当、通勤手当、住居手当、時間外勤務手当）の見直し・抑制を継続し、人件費の適正化に努めます。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119380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01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9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9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68580</xdr:rowOff>
    </xdr:from>
    <xdr:to>
      <xdr:col>24</xdr:col>
      <xdr:colOff>76200</xdr:colOff>
      <xdr:row>35</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91440</xdr:rowOff>
    </xdr:from>
    <xdr:to>
      <xdr:col>11</xdr:col>
      <xdr:colOff>60325</xdr:colOff>
      <xdr:row>36</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一部事務組合や広域連合でごみ処理や消防事務を集約して行っているため、物件費は類似団体の平均を下回って推移しております。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ただし、一部事務組合、広域連合の物件費にあてる負担金などの費用により、若干の増減があります。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今後も事務事業の見直しや連携の強化によりさらなる抑制を図ります。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72136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159004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53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159004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47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47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子どもの人数は少ないため、子ども手当等にかかる経費が少額であることが考えられます。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その反面で今後も高齢化が進み、扶助費の増加も見込まれるため、適正な水準を保つよう、事務事業の精査が必要であると考えられます。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令和３年度は天龍村国保診療所が開所したことで特別会計が一つ増え、それに伴う繰出金の増加が影響したと考えられます。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特別会計、料金収入、保険料収入の滞納額縮減による収入確保、及び事務事業の見直しにより、繰出金の適正水準維持を図ります。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425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42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58420</xdr:rowOff>
    </xdr:from>
    <xdr:to>
      <xdr:col>73</xdr:col>
      <xdr:colOff>180975</xdr:colOff>
      <xdr:row>57</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310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310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99060</xdr:rowOff>
    </xdr:from>
    <xdr:to>
      <xdr:col>74</xdr:col>
      <xdr:colOff>31750</xdr:colOff>
      <xdr:row>58</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39387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xdr:rowOff>
    </xdr:from>
    <xdr:to>
      <xdr:col>69</xdr:col>
      <xdr:colOff>142875</xdr:colOff>
      <xdr:row>57</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補助費は類似団体平均を比較し低くなっております。特に令和３年度は前年度まで上昇傾向にありました有害鳥獣駆除に関する補助金が減少したこと、令和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年度に実施された新型コロナウイルスが大きく数値を下げる要因となったと考えられます。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しかし、福祉サービスに関する補助金などは近年、増加傾向にありますので、必要な補助は継続する反面、事務事業の見直しにより、過大にならないよう適切に管理します。</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83566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431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115570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度以降の起債抑制策、繰上償還実施により、地方債の現在高がピーク時の約５０億（平成１５年度末）から約２２億円（令和３年度末）までしましたが、平成２９年度以前の数値と比べると、数値が高く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引き続き、公債費の適正化により、より一層の財政健全化を図ります。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142239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1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07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公債費以外については類似団体平均と比較して、低い数値で推移しております。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公債費以外のうち、普通建設事業費は地形的な制約から、道路改良や延長に対し、事業費が高額になってしまう傾向があります。令和元年度はおきよめの湯の増改築整備工事の完了等により、前年度比</a:t>
          </a:r>
          <a:r>
            <a:rPr kumimoji="1" lang="en-US" altLang="ja-JP" sz="1100">
              <a:latin typeface="ＭＳ Ｐゴシック" panose="020B0600070205080204" pitchFamily="50" charset="-128"/>
              <a:ea typeface="ＭＳ Ｐゴシック" panose="020B0600070205080204" pitchFamily="50" charset="-128"/>
            </a:rPr>
            <a:t>41.3</a:t>
          </a:r>
          <a:r>
            <a:rPr kumimoji="1" lang="ja-JP" altLang="en-US" sz="1100">
              <a:latin typeface="ＭＳ Ｐゴシック" panose="020B0600070205080204" pitchFamily="50" charset="-128"/>
              <a:ea typeface="ＭＳ Ｐゴシック" panose="020B0600070205080204" pitchFamily="50" charset="-128"/>
            </a:rPr>
            <a:t>％となりました。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また次年度以降には、総合体育施設の建設等の大型建設事業が続くため、必要な事業の精査等により、事業費が過大とならないよう抑制に努めます。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109038</xdr:rowOff>
    </xdr:from>
    <xdr:to>
      <xdr:col>82</xdr:col>
      <xdr:colOff>107950</xdr:colOff>
      <xdr:row>75</xdr:row>
      <xdr:rowOff>161289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6778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0200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61686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99718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9434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29971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58238</xdr:rowOff>
    </xdr:from>
    <xdr:to>
      <xdr:col>82</xdr:col>
      <xdr:colOff>158750</xdr:colOff>
      <xdr:row>75</xdr:row>
      <xdr:rowOff>159838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74765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10886</xdr:rowOff>
    </xdr:from>
    <xdr:to>
      <xdr:col>74</xdr:col>
      <xdr:colOff>31750</xdr:colOff>
      <xdr:row>76</xdr:row>
      <xdr:rowOff>112486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122662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130084</xdr:rowOff>
    </xdr:from>
    <xdr:to>
      <xdr:col>65</xdr:col>
      <xdr:colOff>53975</xdr:colOff>
      <xdr:row>76</xdr:row>
      <xdr:rowOff>60235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70411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9408</xdr:rowOff>
    </xdr:from>
    <xdr:to>
      <xdr:col>29</xdr:col>
      <xdr:colOff>127000</xdr:colOff>
      <xdr:row>17</xdr:row>
      <xdr:rowOff>66788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71683"/>
          <a:ext cx="647700" cy="5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66788</xdr:rowOff>
    </xdr:from>
    <xdr:to>
      <xdr:col>26</xdr:col>
      <xdr:colOff>50800</xdr:colOff>
      <xdr:row>17</xdr:row>
      <xdr:rowOff>99982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29063"/>
          <a:ext cx="698500" cy="3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99982</xdr:rowOff>
    </xdr:from>
    <xdr:to>
      <xdr:col>22</xdr:col>
      <xdr:colOff>114300</xdr:colOff>
      <xdr:row>17</xdr:row>
      <xdr:rowOff>123477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62257"/>
          <a:ext cx="698500" cy="2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123477</xdr:rowOff>
    </xdr:from>
    <xdr:to>
      <xdr:col>18</xdr:col>
      <xdr:colOff>177800</xdr:colOff>
      <xdr:row>17</xdr:row>
      <xdr:rowOff>148571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85752"/>
          <a:ext cx="698500" cy="2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130058</xdr:rowOff>
    </xdr:from>
    <xdr:to>
      <xdr:col>29</xdr:col>
      <xdr:colOff>177800</xdr:colOff>
      <xdr:row>17</xdr:row>
      <xdr:rowOff>60208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2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146585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15988</xdr:rowOff>
    </xdr:from>
    <xdr:to>
      <xdr:col>26</xdr:col>
      <xdr:colOff>101600</xdr:colOff>
      <xdr:row>17</xdr:row>
      <xdr:rowOff>117588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78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127765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4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49182</xdr:rowOff>
    </xdr:from>
    <xdr:to>
      <xdr:col>22</xdr:col>
      <xdr:colOff>165100</xdr:colOff>
      <xdr:row>17</xdr:row>
      <xdr:rowOff>150782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1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160959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8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72677</xdr:rowOff>
    </xdr:from>
    <xdr:to>
      <xdr:col>19</xdr:col>
      <xdr:colOff>38100</xdr:colOff>
      <xdr:row>18</xdr:row>
      <xdr:rowOff>2827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34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13004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0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97771</xdr:rowOff>
    </xdr:from>
    <xdr:to>
      <xdr:col>15</xdr:col>
      <xdr:colOff>101600</xdr:colOff>
      <xdr:row>18</xdr:row>
      <xdr:rowOff>27921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6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38098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2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199100</xdr:rowOff>
    </xdr:from>
    <xdr:to>
      <xdr:col>29</xdr:col>
      <xdr:colOff>127000</xdr:colOff>
      <xdr:row>37</xdr:row>
      <xdr:rowOff>217457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323800"/>
          <a:ext cx="647700" cy="18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217457</xdr:rowOff>
    </xdr:from>
    <xdr:to>
      <xdr:col>26</xdr:col>
      <xdr:colOff>50800</xdr:colOff>
      <xdr:row>37</xdr:row>
      <xdr:rowOff>269721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342157"/>
          <a:ext cx="698500" cy="52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269721</xdr:rowOff>
    </xdr:from>
    <xdr:to>
      <xdr:col>22</xdr:col>
      <xdr:colOff>114300</xdr:colOff>
      <xdr:row>37</xdr:row>
      <xdr:rowOff>292392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94421"/>
          <a:ext cx="698500" cy="2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292392</xdr:rowOff>
    </xdr:from>
    <xdr:to>
      <xdr:col>18</xdr:col>
      <xdr:colOff>177800</xdr:colOff>
      <xdr:row>38</xdr:row>
      <xdr:rowOff>10774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417092"/>
          <a:ext cx="698500" cy="6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148300</xdr:rowOff>
    </xdr:from>
    <xdr:to>
      <xdr:col>29</xdr:col>
      <xdr:colOff>177800</xdr:colOff>
      <xdr:row>37</xdr:row>
      <xdr:rowOff>249900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7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56877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166657</xdr:rowOff>
    </xdr:from>
    <xdr:to>
      <xdr:col>26</xdr:col>
      <xdr:colOff>101600</xdr:colOff>
      <xdr:row>37</xdr:row>
      <xdr:rowOff>268257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9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253034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77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218921</xdr:rowOff>
    </xdr:from>
    <xdr:to>
      <xdr:col>22</xdr:col>
      <xdr:colOff>165100</xdr:colOff>
      <xdr:row>37</xdr:row>
      <xdr:rowOff>320521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4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305298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2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241592</xdr:rowOff>
    </xdr:from>
    <xdr:to>
      <xdr:col>19</xdr:col>
      <xdr:colOff>38100</xdr:colOff>
      <xdr:row>38</xdr:row>
      <xdr:rowOff>292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6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327969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5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302874</xdr:rowOff>
    </xdr:from>
    <xdr:to>
      <xdr:col>15</xdr:col>
      <xdr:colOff>101600</xdr:colOff>
      <xdr:row>38</xdr:row>
      <xdr:rowOff>61574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42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46351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51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
1,153
109.44
3,228,285
3,059,739
141,922
1,544,219
2,248,768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18700</xdr:rowOff>
    </xdr:from>
    <xdr:to>
      <xdr:col>24</xdr:col>
      <xdr:colOff>63500</xdr:colOff>
      <xdr:row>36</xdr:row>
      <xdr:rowOff>53203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90900"/>
          <a:ext cx="838200" cy="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53203</xdr:rowOff>
    </xdr:from>
    <xdr:to>
      <xdr:col>19</xdr:col>
      <xdr:colOff>177800</xdr:colOff>
      <xdr:row>37</xdr:row>
      <xdr:rowOff>16075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25403"/>
          <a:ext cx="889000" cy="1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16075</xdr:rowOff>
    </xdr:from>
    <xdr:to>
      <xdr:col>15</xdr:col>
      <xdr:colOff>50800</xdr:colOff>
      <xdr:row>37</xdr:row>
      <xdr:rowOff>23235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59725"/>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23235</xdr:rowOff>
    </xdr:from>
    <xdr:to>
      <xdr:col>10</xdr:col>
      <xdr:colOff>114300</xdr:colOff>
      <xdr:row>37</xdr:row>
      <xdr:rowOff>53510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66885"/>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139350</xdr:rowOff>
    </xdr:from>
    <xdr:to>
      <xdr:col>24</xdr:col>
      <xdr:colOff>114300</xdr:colOff>
      <xdr:row>36</xdr:row>
      <xdr:rowOff>69500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162227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9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2403</xdr:rowOff>
    </xdr:from>
    <xdr:to>
      <xdr:col>20</xdr:col>
      <xdr:colOff>38100</xdr:colOff>
      <xdr:row>36</xdr:row>
      <xdr:rowOff>104003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120530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4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136725</xdr:rowOff>
    </xdr:from>
    <xdr:to>
      <xdr:col>15</xdr:col>
      <xdr:colOff>101600</xdr:colOff>
      <xdr:row>37</xdr:row>
      <xdr:rowOff>66875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83402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143885</xdr:rowOff>
    </xdr:from>
    <xdr:to>
      <xdr:col>10</xdr:col>
      <xdr:colOff>165100</xdr:colOff>
      <xdr:row>37</xdr:row>
      <xdr:rowOff>74035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90562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9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2710</xdr:rowOff>
    </xdr:from>
    <xdr:to>
      <xdr:col>6</xdr:col>
      <xdr:colOff>38100</xdr:colOff>
      <xdr:row>37</xdr:row>
      <xdr:rowOff>104310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120837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2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14743</xdr:rowOff>
    </xdr:from>
    <xdr:to>
      <xdr:col>24</xdr:col>
      <xdr:colOff>63500</xdr:colOff>
      <xdr:row>57</xdr:row>
      <xdr:rowOff>67796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7393"/>
          <a:ext cx="838200" cy="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18854</xdr:rowOff>
    </xdr:from>
    <xdr:to>
      <xdr:col>19</xdr:col>
      <xdr:colOff>177800</xdr:colOff>
      <xdr:row>57</xdr:row>
      <xdr:rowOff>67796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91504"/>
          <a:ext cx="889000" cy="4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18854</xdr:rowOff>
    </xdr:from>
    <xdr:to>
      <xdr:col>15</xdr:col>
      <xdr:colOff>50800</xdr:colOff>
      <xdr:row>57</xdr:row>
      <xdr:rowOff>83526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1504"/>
          <a:ext cx="8890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83526</xdr:rowOff>
    </xdr:from>
    <xdr:to>
      <xdr:col>10</xdr:col>
      <xdr:colOff>114300</xdr:colOff>
      <xdr:row>57</xdr:row>
      <xdr:rowOff>91858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6176"/>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135393</xdr:rowOff>
    </xdr:from>
    <xdr:to>
      <xdr:col>24</xdr:col>
      <xdr:colOff>114300</xdr:colOff>
      <xdr:row>57</xdr:row>
      <xdr:rowOff>65543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158270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8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16996</xdr:rowOff>
    </xdr:from>
    <xdr:to>
      <xdr:col>20</xdr:col>
      <xdr:colOff>38100</xdr:colOff>
      <xdr:row>57</xdr:row>
      <xdr:rowOff>118596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135123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139504</xdr:rowOff>
    </xdr:from>
    <xdr:to>
      <xdr:col>15</xdr:col>
      <xdr:colOff>101600</xdr:colOff>
      <xdr:row>57</xdr:row>
      <xdr:rowOff>69654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86181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32726</xdr:rowOff>
    </xdr:from>
    <xdr:to>
      <xdr:col>10</xdr:col>
      <xdr:colOff>165100</xdr:colOff>
      <xdr:row>57</xdr:row>
      <xdr:rowOff>134326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150853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8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41058</xdr:rowOff>
    </xdr:from>
    <xdr:to>
      <xdr:col>6</xdr:col>
      <xdr:colOff>38100</xdr:colOff>
      <xdr:row>57</xdr:row>
      <xdr:rowOff>142658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159185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8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10880</xdr:rowOff>
    </xdr:from>
    <xdr:to>
      <xdr:col>24</xdr:col>
      <xdr:colOff>63500</xdr:colOff>
      <xdr:row>78</xdr:row>
      <xdr:rowOff>23653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83980"/>
          <a:ext cx="8382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23214</xdr:rowOff>
    </xdr:from>
    <xdr:to>
      <xdr:col>19</xdr:col>
      <xdr:colOff>177800</xdr:colOff>
      <xdr:row>78</xdr:row>
      <xdr:rowOff>23653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96314"/>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13033</xdr:rowOff>
    </xdr:from>
    <xdr:to>
      <xdr:col>15</xdr:col>
      <xdr:colOff>50800</xdr:colOff>
      <xdr:row>78</xdr:row>
      <xdr:rowOff>23214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86133"/>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2192</xdr:rowOff>
    </xdr:from>
    <xdr:to>
      <xdr:col>10</xdr:col>
      <xdr:colOff>114300</xdr:colOff>
      <xdr:row>78</xdr:row>
      <xdr:rowOff>13033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5292"/>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75328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131530</xdr:rowOff>
    </xdr:from>
    <xdr:to>
      <xdr:col>24</xdr:col>
      <xdr:colOff>114300</xdr:colOff>
      <xdr:row>78</xdr:row>
      <xdr:rowOff>61680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90907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144303</xdr:rowOff>
    </xdr:from>
    <xdr:to>
      <xdr:col>20</xdr:col>
      <xdr:colOff>38100</xdr:colOff>
      <xdr:row>78</xdr:row>
      <xdr:rowOff>74453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65580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143864</xdr:rowOff>
    </xdr:from>
    <xdr:to>
      <xdr:col>15</xdr:col>
      <xdr:colOff>101600</xdr:colOff>
      <xdr:row>78</xdr:row>
      <xdr:rowOff>74014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4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90541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2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133683</xdr:rowOff>
    </xdr:from>
    <xdr:to>
      <xdr:col>10</xdr:col>
      <xdr:colOff>165100</xdr:colOff>
      <xdr:row>78</xdr:row>
      <xdr:rowOff>63833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80360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1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122842</xdr:rowOff>
    </xdr:from>
    <xdr:to>
      <xdr:col>6</xdr:col>
      <xdr:colOff>38100</xdr:colOff>
      <xdr:row>78</xdr:row>
      <xdr:rowOff>52992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69519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9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63432</xdr:rowOff>
    </xdr:from>
    <xdr:to>
      <xdr:col>24</xdr:col>
      <xdr:colOff>63500</xdr:colOff>
      <xdr:row>96</xdr:row>
      <xdr:rowOff>100724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22632"/>
          <a:ext cx="8382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100724</xdr:rowOff>
    </xdr:from>
    <xdr:to>
      <xdr:col>19</xdr:col>
      <xdr:colOff>177800</xdr:colOff>
      <xdr:row>96</xdr:row>
      <xdr:rowOff>139647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59924"/>
          <a:ext cx="889000" cy="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139647</xdr:rowOff>
    </xdr:from>
    <xdr:to>
      <xdr:col>15</xdr:col>
      <xdr:colOff>50800</xdr:colOff>
      <xdr:row>96</xdr:row>
      <xdr:rowOff>140089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8847"/>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79327</xdr:rowOff>
    </xdr:from>
    <xdr:to>
      <xdr:col>10</xdr:col>
      <xdr:colOff>114300</xdr:colOff>
      <xdr:row>96</xdr:row>
      <xdr:rowOff>140089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38527"/>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12632</xdr:rowOff>
    </xdr:from>
    <xdr:to>
      <xdr:col>24</xdr:col>
      <xdr:colOff>114300</xdr:colOff>
      <xdr:row>96</xdr:row>
      <xdr:rowOff>114232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162509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49924</xdr:rowOff>
    </xdr:from>
    <xdr:to>
      <xdr:col>20</xdr:col>
      <xdr:colOff>38100</xdr:colOff>
      <xdr:row>96</xdr:row>
      <xdr:rowOff>151524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142651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88847</xdr:rowOff>
    </xdr:from>
    <xdr:to>
      <xdr:col>15</xdr:col>
      <xdr:colOff>101600</xdr:colOff>
      <xdr:row>97</xdr:row>
      <xdr:rowOff>18997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89289</xdr:rowOff>
    </xdr:from>
    <xdr:to>
      <xdr:col>10</xdr:col>
      <xdr:colOff>165100</xdr:colOff>
      <xdr:row>97</xdr:row>
      <xdr:rowOff>19439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28527</xdr:rowOff>
    </xdr:from>
    <xdr:to>
      <xdr:col>6</xdr:col>
      <xdr:colOff>38100</xdr:colOff>
      <xdr:row>96</xdr:row>
      <xdr:rowOff>130127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146654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97188</xdr:rowOff>
    </xdr:from>
    <xdr:to>
      <xdr:col>55</xdr:col>
      <xdr:colOff>0</xdr:colOff>
      <xdr:row>36</xdr:row>
      <xdr:rowOff>36344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97938"/>
          <a:ext cx="838200" cy="1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97188</xdr:rowOff>
    </xdr:from>
    <xdr:to>
      <xdr:col>50</xdr:col>
      <xdr:colOff>114300</xdr:colOff>
      <xdr:row>37</xdr:row>
      <xdr:rowOff>42539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97938"/>
          <a:ext cx="889000" cy="28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42539</xdr:rowOff>
    </xdr:from>
    <xdr:to>
      <xdr:col>45</xdr:col>
      <xdr:colOff>177800</xdr:colOff>
      <xdr:row>37</xdr:row>
      <xdr:rowOff>66952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86189"/>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167635</xdr:rowOff>
    </xdr:from>
    <xdr:to>
      <xdr:col>41</xdr:col>
      <xdr:colOff>50800</xdr:colOff>
      <xdr:row>37</xdr:row>
      <xdr:rowOff>66952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39835"/>
          <a:ext cx="8890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156994</xdr:rowOff>
    </xdr:from>
    <xdr:to>
      <xdr:col>55</xdr:col>
      <xdr:colOff>50800</xdr:colOff>
      <xdr:row>36</xdr:row>
      <xdr:rowOff>87144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46388</xdr:rowOff>
    </xdr:from>
    <xdr:to>
      <xdr:col>50</xdr:col>
      <xdr:colOff>165100</xdr:colOff>
      <xdr:row>35</xdr:row>
      <xdr:rowOff>147988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164515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2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163189</xdr:rowOff>
    </xdr:from>
    <xdr:to>
      <xdr:col>46</xdr:col>
      <xdr:colOff>38100</xdr:colOff>
      <xdr:row>37</xdr:row>
      <xdr:rowOff>93339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109866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16152</xdr:rowOff>
    </xdr:from>
    <xdr:to>
      <xdr:col>41</xdr:col>
      <xdr:colOff>101600</xdr:colOff>
      <xdr:row>37</xdr:row>
      <xdr:rowOff>117752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134279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3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116835</xdr:rowOff>
    </xdr:from>
    <xdr:to>
      <xdr:col>36</xdr:col>
      <xdr:colOff>165100</xdr:colOff>
      <xdr:row>37</xdr:row>
      <xdr:rowOff>46985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63512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111330</xdr:rowOff>
    </xdr:from>
    <xdr:to>
      <xdr:col>55</xdr:col>
      <xdr:colOff>0</xdr:colOff>
      <xdr:row>58</xdr:row>
      <xdr:rowOff>127226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5430"/>
          <a:ext cx="838200" cy="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67993</xdr:rowOff>
    </xdr:from>
    <xdr:to>
      <xdr:col>50</xdr:col>
      <xdr:colOff>114300</xdr:colOff>
      <xdr:row>58</xdr:row>
      <xdr:rowOff>127226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2093"/>
          <a:ext cx="889000" cy="5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67993</xdr:rowOff>
    </xdr:from>
    <xdr:to>
      <xdr:col>45</xdr:col>
      <xdr:colOff>177800</xdr:colOff>
      <xdr:row>59</xdr:row>
      <xdr:rowOff>1555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2093"/>
          <a:ext cx="889000" cy="10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1555</xdr:rowOff>
    </xdr:from>
    <xdr:to>
      <xdr:col>41</xdr:col>
      <xdr:colOff>50800</xdr:colOff>
      <xdr:row>59</xdr:row>
      <xdr:rowOff>16976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17105"/>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66277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60530</xdr:rowOff>
    </xdr:from>
    <xdr:to>
      <xdr:col>55</xdr:col>
      <xdr:colOff>50800</xdr:colOff>
      <xdr:row>58</xdr:row>
      <xdr:rowOff>162130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83407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76426</xdr:rowOff>
    </xdr:from>
    <xdr:to>
      <xdr:col>50</xdr:col>
      <xdr:colOff>165100</xdr:colOff>
      <xdr:row>59</xdr:row>
      <xdr:rowOff>6576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23103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9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17193</xdr:rowOff>
    </xdr:from>
    <xdr:to>
      <xdr:col>46</xdr:col>
      <xdr:colOff>38100</xdr:colOff>
      <xdr:row>58</xdr:row>
      <xdr:rowOff>118793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135320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122205</xdr:rowOff>
    </xdr:from>
    <xdr:to>
      <xdr:col>41</xdr:col>
      <xdr:colOff>101600</xdr:colOff>
      <xdr:row>59</xdr:row>
      <xdr:rowOff>52355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68882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137626</xdr:rowOff>
    </xdr:from>
    <xdr:to>
      <xdr:col>36</xdr:col>
      <xdr:colOff>165100</xdr:colOff>
      <xdr:row>59</xdr:row>
      <xdr:rowOff>67776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58903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7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36272</xdr:rowOff>
    </xdr:from>
    <xdr:to>
      <xdr:col>55</xdr:col>
      <xdr:colOff>0</xdr:colOff>
      <xdr:row>78</xdr:row>
      <xdr:rowOff>134477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09372"/>
          <a:ext cx="838200" cy="9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155741</xdr:rowOff>
    </xdr:from>
    <xdr:to>
      <xdr:col>50</xdr:col>
      <xdr:colOff>114300</xdr:colOff>
      <xdr:row>78</xdr:row>
      <xdr:rowOff>134477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57391"/>
          <a:ext cx="889000" cy="15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155741</xdr:rowOff>
    </xdr:from>
    <xdr:to>
      <xdr:col>45</xdr:col>
      <xdr:colOff>177800</xdr:colOff>
      <xdr:row>78</xdr:row>
      <xdr:rowOff>115650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57391"/>
          <a:ext cx="889000" cy="13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147814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115650</xdr:rowOff>
    </xdr:from>
    <xdr:to>
      <xdr:col>41</xdr:col>
      <xdr:colOff>50800</xdr:colOff>
      <xdr:row>78</xdr:row>
      <xdr:rowOff>129296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8750"/>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156922</xdr:rowOff>
    </xdr:from>
    <xdr:to>
      <xdr:col>55</xdr:col>
      <xdr:colOff>50800</xdr:colOff>
      <xdr:row>78</xdr:row>
      <xdr:rowOff>87072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116299</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4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83677</xdr:rowOff>
    </xdr:from>
    <xdr:to>
      <xdr:col>50</xdr:col>
      <xdr:colOff>165100</xdr:colOff>
      <xdr:row>79</xdr:row>
      <xdr:rowOff>13827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104941</xdr:rowOff>
    </xdr:from>
    <xdr:to>
      <xdr:col>46</xdr:col>
      <xdr:colOff>38100</xdr:colOff>
      <xdr:row>78</xdr:row>
      <xdr:rowOff>35091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51618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8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64850</xdr:rowOff>
    </xdr:from>
    <xdr:to>
      <xdr:col>41</xdr:col>
      <xdr:colOff>101600</xdr:colOff>
      <xdr:row>78</xdr:row>
      <xdr:rowOff>166450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157577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78496</xdr:rowOff>
    </xdr:from>
    <xdr:to>
      <xdr:col>36</xdr:col>
      <xdr:colOff>165100</xdr:colOff>
      <xdr:row>79</xdr:row>
      <xdr:rowOff>8646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171223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116162</xdr:rowOff>
    </xdr:from>
    <xdr:to>
      <xdr:col>55</xdr:col>
      <xdr:colOff>0</xdr:colOff>
      <xdr:row>98</xdr:row>
      <xdr:rowOff>20825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46812"/>
          <a:ext cx="8382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116162</xdr:rowOff>
    </xdr:from>
    <xdr:to>
      <xdr:col>50</xdr:col>
      <xdr:colOff>114300</xdr:colOff>
      <xdr:row>98</xdr:row>
      <xdr:rowOff>13968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46812"/>
          <a:ext cx="889000" cy="6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13968</xdr:rowOff>
    </xdr:from>
    <xdr:to>
      <xdr:col>45</xdr:col>
      <xdr:colOff>177800</xdr:colOff>
      <xdr:row>98</xdr:row>
      <xdr:rowOff>30930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16068"/>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30930</xdr:rowOff>
    </xdr:from>
    <xdr:to>
      <xdr:col>41</xdr:col>
      <xdr:colOff>50800</xdr:colOff>
      <xdr:row>98</xdr:row>
      <xdr:rowOff>36126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33030"/>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117446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141475</xdr:rowOff>
    </xdr:from>
    <xdr:to>
      <xdr:col>55</xdr:col>
      <xdr:colOff>50800</xdr:colOff>
      <xdr:row>98</xdr:row>
      <xdr:rowOff>71625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100852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65362</xdr:rowOff>
    </xdr:from>
    <xdr:to>
      <xdr:col>50</xdr:col>
      <xdr:colOff>165100</xdr:colOff>
      <xdr:row>97</xdr:row>
      <xdr:rowOff>166962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12039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7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134618</xdr:rowOff>
    </xdr:from>
    <xdr:to>
      <xdr:col>46</xdr:col>
      <xdr:colOff>38100</xdr:colOff>
      <xdr:row>98</xdr:row>
      <xdr:rowOff>64768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81295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4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151580</xdr:rowOff>
    </xdr:from>
    <xdr:to>
      <xdr:col>41</xdr:col>
      <xdr:colOff>101600</xdr:colOff>
      <xdr:row>98</xdr:row>
      <xdr:rowOff>81730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98257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5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156776</xdr:rowOff>
    </xdr:from>
    <xdr:to>
      <xdr:col>36</xdr:col>
      <xdr:colOff>165100</xdr:colOff>
      <xdr:row>98</xdr:row>
      <xdr:rowOff>86926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103453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42655</xdr:rowOff>
    </xdr:from>
    <xdr:to>
      <xdr:col>85</xdr:col>
      <xdr:colOff>127000</xdr:colOff>
      <xdr:row>36</xdr:row>
      <xdr:rowOff>49801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214855"/>
          <a:ext cx="8382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49801</xdr:rowOff>
    </xdr:from>
    <xdr:to>
      <xdr:col>81</xdr:col>
      <xdr:colOff>50800</xdr:colOff>
      <xdr:row>37</xdr:row>
      <xdr:rowOff>169311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222001"/>
          <a:ext cx="889000" cy="2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169311</xdr:rowOff>
    </xdr:from>
    <xdr:to>
      <xdr:col>76</xdr:col>
      <xdr:colOff>114300</xdr:colOff>
      <xdr:row>38</xdr:row>
      <xdr:rowOff>56316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12961"/>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56316</xdr:rowOff>
    </xdr:from>
    <xdr:to>
      <xdr:col>71</xdr:col>
      <xdr:colOff>177800</xdr:colOff>
      <xdr:row>38</xdr:row>
      <xdr:rowOff>113148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71416"/>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163305</xdr:rowOff>
    </xdr:from>
    <xdr:to>
      <xdr:col>85</xdr:col>
      <xdr:colOff>177800</xdr:colOff>
      <xdr:row>36</xdr:row>
      <xdr:rowOff>93455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1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14732</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01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170451</xdr:rowOff>
    </xdr:from>
    <xdr:to>
      <xdr:col>81</xdr:col>
      <xdr:colOff>101600</xdr:colOff>
      <xdr:row>36</xdr:row>
      <xdr:rowOff>100601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1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117128</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94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118511</xdr:rowOff>
    </xdr:from>
    <xdr:to>
      <xdr:col>76</xdr:col>
      <xdr:colOff>165100</xdr:colOff>
      <xdr:row>38</xdr:row>
      <xdr:rowOff>48661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65188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5516</xdr:rowOff>
    </xdr:from>
    <xdr:to>
      <xdr:col>72</xdr:col>
      <xdr:colOff>38100</xdr:colOff>
      <xdr:row>38</xdr:row>
      <xdr:rowOff>107116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123643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62348</xdr:rowOff>
    </xdr:from>
    <xdr:to>
      <xdr:col>67</xdr:col>
      <xdr:colOff>101600</xdr:colOff>
      <xdr:row>38</xdr:row>
      <xdr:rowOff>163948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165453</xdr:rowOff>
    </xdr:from>
    <xdr:to>
      <xdr:col>85</xdr:col>
      <xdr:colOff>127000</xdr:colOff>
      <xdr:row>76</xdr:row>
      <xdr:rowOff>80696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681303"/>
          <a:ext cx="838200" cy="42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80696</xdr:rowOff>
    </xdr:from>
    <xdr:to>
      <xdr:col>81</xdr:col>
      <xdr:colOff>50800</xdr:colOff>
      <xdr:row>76</xdr:row>
      <xdr:rowOff>91210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10896"/>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91210</xdr:rowOff>
    </xdr:from>
    <xdr:to>
      <xdr:col>76</xdr:col>
      <xdr:colOff>114300</xdr:colOff>
      <xdr:row>76</xdr:row>
      <xdr:rowOff>93864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2141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93864</xdr:rowOff>
    </xdr:from>
    <xdr:to>
      <xdr:col>71</xdr:col>
      <xdr:colOff>177800</xdr:colOff>
      <xdr:row>76</xdr:row>
      <xdr:rowOff>149665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24064"/>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114653</xdr:rowOff>
    </xdr:from>
    <xdr:to>
      <xdr:col>85</xdr:col>
      <xdr:colOff>177800</xdr:colOff>
      <xdr:row>74</xdr:row>
      <xdr:rowOff>44803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6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137530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4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29896</xdr:rowOff>
    </xdr:from>
    <xdr:to>
      <xdr:col>81</xdr:col>
      <xdr:colOff>101600</xdr:colOff>
      <xdr:row>76</xdr:row>
      <xdr:rowOff>131496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148024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3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40410</xdr:rowOff>
    </xdr:from>
    <xdr:to>
      <xdr:col>76</xdr:col>
      <xdr:colOff>165100</xdr:colOff>
      <xdr:row>76</xdr:row>
      <xdr:rowOff>142010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158537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4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43064</xdr:rowOff>
    </xdr:from>
    <xdr:to>
      <xdr:col>72</xdr:col>
      <xdr:colOff>38100</xdr:colOff>
      <xdr:row>76</xdr:row>
      <xdr:rowOff>144664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161191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4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98865</xdr:rowOff>
    </xdr:from>
    <xdr:to>
      <xdr:col>67</xdr:col>
      <xdr:colOff>101600</xdr:colOff>
      <xdr:row>77</xdr:row>
      <xdr:rowOff>29015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45542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167627</xdr:rowOff>
    </xdr:from>
    <xdr:to>
      <xdr:col>85</xdr:col>
      <xdr:colOff>127000</xdr:colOff>
      <xdr:row>98</xdr:row>
      <xdr:rowOff>28034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98277"/>
          <a:ext cx="8382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167627</xdr:rowOff>
    </xdr:from>
    <xdr:to>
      <xdr:col>81</xdr:col>
      <xdr:colOff>50800</xdr:colOff>
      <xdr:row>98</xdr:row>
      <xdr:rowOff>117532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98277"/>
          <a:ext cx="889000" cy="1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169373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9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81082</xdr:rowOff>
    </xdr:from>
    <xdr:to>
      <xdr:col>76</xdr:col>
      <xdr:colOff>114300</xdr:colOff>
      <xdr:row>98</xdr:row>
      <xdr:rowOff>117532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83182"/>
          <a:ext cx="889000" cy="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43705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72794</xdr:rowOff>
    </xdr:from>
    <xdr:to>
      <xdr:col>71</xdr:col>
      <xdr:colOff>177800</xdr:colOff>
      <xdr:row>98</xdr:row>
      <xdr:rowOff>81082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74894"/>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15296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167513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9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148684</xdr:rowOff>
    </xdr:from>
    <xdr:to>
      <xdr:col>85</xdr:col>
      <xdr:colOff>177800</xdr:colOff>
      <xdr:row>98</xdr:row>
      <xdr:rowOff>78834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3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116827</xdr:rowOff>
    </xdr:from>
    <xdr:to>
      <xdr:col>81</xdr:col>
      <xdr:colOff>101600</xdr:colOff>
      <xdr:row>98</xdr:row>
      <xdr:rowOff>46977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63504</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2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66732</xdr:rowOff>
    </xdr:from>
    <xdr:to>
      <xdr:col>76</xdr:col>
      <xdr:colOff>165100</xdr:colOff>
      <xdr:row>98</xdr:row>
      <xdr:rowOff>168332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13409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30282</xdr:rowOff>
    </xdr:from>
    <xdr:to>
      <xdr:col>72</xdr:col>
      <xdr:colOff>38100</xdr:colOff>
      <xdr:row>98</xdr:row>
      <xdr:rowOff>131882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148409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0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21994</xdr:rowOff>
    </xdr:from>
    <xdr:to>
      <xdr:col>67</xdr:col>
      <xdr:colOff>101600</xdr:colOff>
      <xdr:row>98</xdr:row>
      <xdr:rowOff>123594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140121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9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75239</xdr:rowOff>
    </xdr:from>
    <xdr:to>
      <xdr:col>116</xdr:col>
      <xdr:colOff>63500</xdr:colOff>
      <xdr:row>77</xdr:row>
      <xdr:rowOff>142149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76889"/>
          <a:ext cx="838200" cy="6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142149</xdr:rowOff>
    </xdr:from>
    <xdr:to>
      <xdr:col>111</xdr:col>
      <xdr:colOff>177800</xdr:colOff>
      <xdr:row>77</xdr:row>
      <xdr:rowOff>160790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43799"/>
          <a:ext cx="8890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48868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4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160790</xdr:rowOff>
    </xdr:from>
    <xdr:to>
      <xdr:col>107</xdr:col>
      <xdr:colOff>50800</xdr:colOff>
      <xdr:row>78</xdr:row>
      <xdr:rowOff>11393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62440"/>
          <a:ext cx="889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169850</xdr:rowOff>
    </xdr:from>
    <xdr:to>
      <xdr:col>102</xdr:col>
      <xdr:colOff>114300</xdr:colOff>
      <xdr:row>78</xdr:row>
      <xdr:rowOff>11393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71500"/>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24439</xdr:rowOff>
    </xdr:from>
    <xdr:to>
      <xdr:col>116</xdr:col>
      <xdr:colOff>114300</xdr:colOff>
      <xdr:row>77</xdr:row>
      <xdr:rowOff>126039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47316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7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91349</xdr:rowOff>
    </xdr:from>
    <xdr:to>
      <xdr:col>112</xdr:col>
      <xdr:colOff>38100</xdr:colOff>
      <xdr:row>78</xdr:row>
      <xdr:rowOff>21499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9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38026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6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109990</xdr:rowOff>
    </xdr:from>
    <xdr:to>
      <xdr:col>107</xdr:col>
      <xdr:colOff>101600</xdr:colOff>
      <xdr:row>78</xdr:row>
      <xdr:rowOff>40140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56667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8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132043</xdr:rowOff>
    </xdr:from>
    <xdr:to>
      <xdr:col>102</xdr:col>
      <xdr:colOff>165100</xdr:colOff>
      <xdr:row>78</xdr:row>
      <xdr:rowOff>62193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53320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2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119050</xdr:rowOff>
    </xdr:from>
    <xdr:to>
      <xdr:col>98</xdr:col>
      <xdr:colOff>38100</xdr:colOff>
      <xdr:row>78</xdr:row>
      <xdr:rowOff>49200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65727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9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総論として、本村は人口の少ない自治体であることから、人口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人当たりのコストが平均よりも大きくなる傾向があります（令和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日現在の人口：</a:t>
          </a:r>
          <a:r>
            <a:rPr kumimoji="1" lang="en-US" altLang="ja-JP" sz="1200">
              <a:latin typeface="ＭＳ Ｐゴシック" panose="020B0600070205080204" pitchFamily="50" charset="-128"/>
              <a:ea typeface="ＭＳ Ｐゴシック" panose="020B0600070205080204" pitchFamily="50" charset="-128"/>
            </a:rPr>
            <a:t>1,167</a:t>
          </a:r>
          <a:r>
            <a:rPr kumimoji="1" lang="ja-JP" altLang="en-US" sz="1200">
              <a:latin typeface="ＭＳ Ｐゴシック" panose="020B0600070205080204" pitchFamily="50" charset="-128"/>
              <a:ea typeface="ＭＳ Ｐゴシック" panose="020B0600070205080204" pitchFamily="50" charset="-128"/>
            </a:rPr>
            <a:t>人）。</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前年度と比較して、令和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年度における住民一人当たりのコストが大きく増減のあった項目として補助費等の減少が挙げられます。これは有害鳥獣駆除補助金の減少（前年比▲</a:t>
          </a:r>
          <a:r>
            <a:rPr kumimoji="1" lang="en-US" altLang="ja-JP" sz="1200">
              <a:latin typeface="ＭＳ Ｐゴシック" panose="020B0600070205080204" pitchFamily="50" charset="-128"/>
              <a:ea typeface="ＭＳ Ｐゴシック" panose="020B0600070205080204" pitchFamily="50" charset="-128"/>
            </a:rPr>
            <a:t>3,910</a:t>
          </a:r>
          <a:r>
            <a:rPr kumimoji="1" lang="ja-JP" altLang="en-US" sz="1200">
              <a:latin typeface="ＭＳ Ｐゴシック" panose="020B0600070205080204" pitchFamily="50" charset="-128"/>
              <a:ea typeface="ＭＳ Ｐゴシック" panose="020B0600070205080204" pitchFamily="50" charset="-128"/>
            </a:rPr>
            <a:t>千円）など例年計上されている補助費等の減少に加え、令和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年度に実施された新型コロナウイルス感染症感染拡大に対する支援としての特別定額給付金事業の皆減（▲</a:t>
          </a:r>
          <a:r>
            <a:rPr kumimoji="1" lang="en-US" altLang="ja-JP" sz="1200">
              <a:latin typeface="ＭＳ Ｐゴシック" panose="020B0600070205080204" pitchFamily="50" charset="-128"/>
              <a:ea typeface="ＭＳ Ｐゴシック" panose="020B0600070205080204" pitchFamily="50" charset="-128"/>
            </a:rPr>
            <a:t>122,500</a:t>
          </a:r>
          <a:r>
            <a:rPr kumimoji="1" lang="ja-JP" altLang="en-US" sz="1200">
              <a:latin typeface="ＭＳ Ｐゴシック" panose="020B0600070205080204" pitchFamily="50" charset="-128"/>
              <a:ea typeface="ＭＳ Ｐゴシック" panose="020B0600070205080204" pitchFamily="50" charset="-128"/>
            </a:rPr>
            <a:t>千円）が主な理由と考えられます。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また、公債費は令和元年度借入した緊急防災・減債事業債の繰上償還に伴う繰上償還元金の増（前年比＋</a:t>
          </a:r>
          <a:r>
            <a:rPr kumimoji="1" lang="en-US" altLang="ja-JP" sz="1200">
              <a:latin typeface="ＭＳ Ｐゴシック" panose="020B0600070205080204" pitchFamily="50" charset="-128"/>
              <a:ea typeface="ＭＳ Ｐゴシック" panose="020B0600070205080204" pitchFamily="50" charset="-128"/>
            </a:rPr>
            <a:t>237,011</a:t>
          </a:r>
          <a:r>
            <a:rPr kumimoji="1" lang="ja-JP" altLang="en-US" sz="1200">
              <a:latin typeface="ＭＳ Ｐゴシック" panose="020B0600070205080204" pitchFamily="50" charset="-128"/>
              <a:ea typeface="ＭＳ Ｐゴシック" panose="020B0600070205080204" pitchFamily="50" charset="-128"/>
            </a:rPr>
            <a:t>千円）により大幅に増大しており、普通建設事業費（うち新規整備）は駅前活性化施設建設の皆増（前年比＋</a:t>
          </a:r>
          <a:r>
            <a:rPr kumimoji="1" lang="en-US" altLang="ja-JP" sz="1200">
              <a:latin typeface="ＭＳ Ｐゴシック" panose="020B0600070205080204" pitchFamily="50" charset="-128"/>
              <a:ea typeface="ＭＳ Ｐゴシック" panose="020B0600070205080204" pitchFamily="50" charset="-128"/>
            </a:rPr>
            <a:t>264,000</a:t>
          </a:r>
          <a:r>
            <a:rPr kumimoji="1" lang="ja-JP" altLang="en-US" sz="1200">
              <a:latin typeface="ＭＳ Ｐゴシック" panose="020B0600070205080204" pitchFamily="50" charset="-128"/>
              <a:ea typeface="ＭＳ Ｐゴシック" panose="020B0600070205080204" pitchFamily="50" charset="-128"/>
            </a:rPr>
            <a:t>千円）や令和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年度実施予定の総合体育施設建設に向けた小学校体育館及びプールの解体撤去工事の皆増（前年比＋</a:t>
          </a:r>
          <a:r>
            <a:rPr kumimoji="1" lang="en-US" altLang="ja-JP" sz="1200">
              <a:latin typeface="ＭＳ Ｐゴシック" panose="020B0600070205080204" pitchFamily="50" charset="-128"/>
              <a:ea typeface="ＭＳ Ｐゴシック" panose="020B0600070205080204" pitchFamily="50" charset="-128"/>
            </a:rPr>
            <a:t>37,400</a:t>
          </a:r>
          <a:r>
            <a:rPr kumimoji="1" lang="ja-JP" altLang="en-US" sz="1200">
              <a:latin typeface="ＭＳ Ｐゴシック" panose="020B0600070205080204" pitchFamily="50" charset="-128"/>
              <a:ea typeface="ＭＳ Ｐゴシック" panose="020B0600070205080204" pitchFamily="50" charset="-128"/>
            </a:rPr>
            <a:t>千円）が要因となります。この普通建設事業費（うち新規整備）につきましては次年度以降も総合体育施設建設等の大型建設事業が控えていることから、増大する見込があります。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次年度以降はこのような大型建設事業を実施しながら、限られた財源を有効利用して住民サービスの維持向上が図られるように行政運営をする必要があります。必要な事業をより一層精査し、過剰な投資の抑制、公債費の抑制を基本とした行政運営を行います</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
1,153
109.44
3,228,285
3,059,739
141,922
1,544,219
2,248,768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136777</xdr:rowOff>
    </xdr:from>
    <xdr:to>
      <xdr:col>24</xdr:col>
      <xdr:colOff>63500</xdr:colOff>
      <xdr:row>36</xdr:row>
      <xdr:rowOff>168667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08977"/>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136777</xdr:rowOff>
    </xdr:from>
    <xdr:to>
      <xdr:col>19</xdr:col>
      <xdr:colOff>177800</xdr:colOff>
      <xdr:row>36</xdr:row>
      <xdr:rowOff>153841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08977"/>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153841</xdr:rowOff>
    </xdr:from>
    <xdr:to>
      <xdr:col>15</xdr:col>
      <xdr:colOff>50800</xdr:colOff>
      <xdr:row>36</xdr:row>
      <xdr:rowOff>168781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26041"/>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168781</xdr:rowOff>
    </xdr:from>
    <xdr:to>
      <xdr:col>10</xdr:col>
      <xdr:colOff>114300</xdr:colOff>
      <xdr:row>37</xdr:row>
      <xdr:rowOff>27294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40981"/>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117867</xdr:rowOff>
    </xdr:from>
    <xdr:to>
      <xdr:col>24</xdr:col>
      <xdr:colOff>114300</xdr:colOff>
      <xdr:row>37</xdr:row>
      <xdr:rowOff>48017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140744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4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85977</xdr:rowOff>
    </xdr:from>
    <xdr:to>
      <xdr:col>20</xdr:col>
      <xdr:colOff>38100</xdr:colOff>
      <xdr:row>37</xdr:row>
      <xdr:rowOff>16127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32654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103041</xdr:rowOff>
    </xdr:from>
    <xdr:to>
      <xdr:col>15</xdr:col>
      <xdr:colOff>101600</xdr:colOff>
      <xdr:row>37</xdr:row>
      <xdr:rowOff>33191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49718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117981</xdr:rowOff>
    </xdr:from>
    <xdr:to>
      <xdr:col>10</xdr:col>
      <xdr:colOff>165100</xdr:colOff>
      <xdr:row>37</xdr:row>
      <xdr:rowOff>48131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64658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147944</xdr:rowOff>
    </xdr:from>
    <xdr:to>
      <xdr:col>6</xdr:col>
      <xdr:colOff>38100</xdr:colOff>
      <xdr:row>37</xdr:row>
      <xdr:rowOff>78094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94621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153684</xdr:rowOff>
    </xdr:from>
    <xdr:to>
      <xdr:col>24</xdr:col>
      <xdr:colOff>63500</xdr:colOff>
      <xdr:row>57</xdr:row>
      <xdr:rowOff>45414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54884"/>
          <a:ext cx="838200" cy="6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153684</xdr:rowOff>
    </xdr:from>
    <xdr:to>
      <xdr:col>19</xdr:col>
      <xdr:colOff>177800</xdr:colOff>
      <xdr:row>57</xdr:row>
      <xdr:rowOff>133757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54884"/>
          <a:ext cx="889000" cy="1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159471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122791</xdr:rowOff>
    </xdr:from>
    <xdr:to>
      <xdr:col>15</xdr:col>
      <xdr:colOff>50800</xdr:colOff>
      <xdr:row>57</xdr:row>
      <xdr:rowOff>133757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95441"/>
          <a:ext cx="889000" cy="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122791</xdr:rowOff>
    </xdr:from>
    <xdr:to>
      <xdr:col>10</xdr:col>
      <xdr:colOff>114300</xdr:colOff>
      <xdr:row>57</xdr:row>
      <xdr:rowOff>123565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95441"/>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166064</xdr:rowOff>
    </xdr:from>
    <xdr:to>
      <xdr:col>24</xdr:col>
      <xdr:colOff>114300</xdr:colOff>
      <xdr:row>57</xdr:row>
      <xdr:rowOff>96214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17491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1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102884</xdr:rowOff>
    </xdr:from>
    <xdr:to>
      <xdr:col>20</xdr:col>
      <xdr:colOff>38100</xdr:colOff>
      <xdr:row>57</xdr:row>
      <xdr:rowOff>33034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49561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7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82957</xdr:rowOff>
    </xdr:from>
    <xdr:to>
      <xdr:col>15</xdr:col>
      <xdr:colOff>101600</xdr:colOff>
      <xdr:row>58</xdr:row>
      <xdr:rowOff>13107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29634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71991</xdr:rowOff>
    </xdr:from>
    <xdr:to>
      <xdr:col>10</xdr:col>
      <xdr:colOff>165100</xdr:colOff>
      <xdr:row>58</xdr:row>
      <xdr:rowOff>2141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18668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1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72765</xdr:rowOff>
    </xdr:from>
    <xdr:to>
      <xdr:col>6</xdr:col>
      <xdr:colOff>38100</xdr:colOff>
      <xdr:row>58</xdr:row>
      <xdr:rowOff>2915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19442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2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97206</xdr:rowOff>
    </xdr:from>
    <xdr:to>
      <xdr:col>24</xdr:col>
      <xdr:colOff>63500</xdr:colOff>
      <xdr:row>76</xdr:row>
      <xdr:rowOff>68304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55956"/>
          <a:ext cx="838200" cy="1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68304</xdr:rowOff>
    </xdr:from>
    <xdr:to>
      <xdr:col>19</xdr:col>
      <xdr:colOff>177800</xdr:colOff>
      <xdr:row>76</xdr:row>
      <xdr:rowOff>92174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8504"/>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92174</xdr:rowOff>
    </xdr:from>
    <xdr:to>
      <xdr:col>15</xdr:col>
      <xdr:colOff>50800</xdr:colOff>
      <xdr:row>77</xdr:row>
      <xdr:rowOff>895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22374"/>
          <a:ext cx="889000" cy="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141025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156555</xdr:rowOff>
    </xdr:from>
    <xdr:to>
      <xdr:col>10</xdr:col>
      <xdr:colOff>114300</xdr:colOff>
      <xdr:row>77</xdr:row>
      <xdr:rowOff>895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86755"/>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27498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169936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46406</xdr:rowOff>
    </xdr:from>
    <xdr:to>
      <xdr:col>24</xdr:col>
      <xdr:colOff>114300</xdr:colOff>
      <xdr:row>75</xdr:row>
      <xdr:rowOff>148006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69283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5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17504</xdr:rowOff>
    </xdr:from>
    <xdr:to>
      <xdr:col>20</xdr:col>
      <xdr:colOff>38100</xdr:colOff>
      <xdr:row>76</xdr:row>
      <xdr:rowOff>119104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135632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2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41374</xdr:rowOff>
    </xdr:from>
    <xdr:to>
      <xdr:col>15</xdr:col>
      <xdr:colOff>101600</xdr:colOff>
      <xdr:row>76</xdr:row>
      <xdr:rowOff>142974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159501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4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121545</xdr:rowOff>
    </xdr:from>
    <xdr:to>
      <xdr:col>10</xdr:col>
      <xdr:colOff>165100</xdr:colOff>
      <xdr:row>77</xdr:row>
      <xdr:rowOff>51695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68221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2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105755</xdr:rowOff>
    </xdr:from>
    <xdr:to>
      <xdr:col>6</xdr:col>
      <xdr:colOff>38100</xdr:colOff>
      <xdr:row>77</xdr:row>
      <xdr:rowOff>35905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52431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1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84830</xdr:rowOff>
    </xdr:from>
    <xdr:to>
      <xdr:col>24</xdr:col>
      <xdr:colOff>63500</xdr:colOff>
      <xdr:row>98</xdr:row>
      <xdr:rowOff>126488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86930"/>
          <a:ext cx="838200" cy="4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126488</xdr:rowOff>
    </xdr:from>
    <xdr:to>
      <xdr:col>19</xdr:col>
      <xdr:colOff>177800</xdr:colOff>
      <xdr:row>99</xdr:row>
      <xdr:rowOff>21788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28588"/>
          <a:ext cx="889000" cy="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21788</xdr:rowOff>
    </xdr:from>
    <xdr:to>
      <xdr:col>15</xdr:col>
      <xdr:colOff>50800</xdr:colOff>
      <xdr:row>99</xdr:row>
      <xdr:rowOff>35646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95338"/>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17169</xdr:rowOff>
    </xdr:from>
    <xdr:to>
      <xdr:col>10</xdr:col>
      <xdr:colOff>114300</xdr:colOff>
      <xdr:row>99</xdr:row>
      <xdr:rowOff>35646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0719"/>
          <a:ext cx="889000" cy="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29284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34030</xdr:rowOff>
    </xdr:from>
    <xdr:to>
      <xdr:col>24</xdr:col>
      <xdr:colOff>114300</xdr:colOff>
      <xdr:row>98</xdr:row>
      <xdr:rowOff>135630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132216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75688</xdr:rowOff>
    </xdr:from>
    <xdr:to>
      <xdr:col>20</xdr:col>
      <xdr:colOff>38100</xdr:colOff>
      <xdr:row>99</xdr:row>
      <xdr:rowOff>5838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168415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142438</xdr:rowOff>
    </xdr:from>
    <xdr:to>
      <xdr:col>15</xdr:col>
      <xdr:colOff>101600</xdr:colOff>
      <xdr:row>99</xdr:row>
      <xdr:rowOff>72588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63715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156296</xdr:rowOff>
    </xdr:from>
    <xdr:to>
      <xdr:col>10</xdr:col>
      <xdr:colOff>165100</xdr:colOff>
      <xdr:row>99</xdr:row>
      <xdr:rowOff>86446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77573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137819</xdr:rowOff>
    </xdr:from>
    <xdr:to>
      <xdr:col>6</xdr:col>
      <xdr:colOff>38100</xdr:colOff>
      <xdr:row>99</xdr:row>
      <xdr:rowOff>67969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59096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138192</xdr:rowOff>
    </xdr:from>
    <xdr:to>
      <xdr:col>55</xdr:col>
      <xdr:colOff>0</xdr:colOff>
      <xdr:row>38</xdr:row>
      <xdr:rowOff>138351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53292"/>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138351</xdr:rowOff>
    </xdr:from>
    <xdr:to>
      <xdr:col>50</xdr:col>
      <xdr:colOff>114300</xdr:colOff>
      <xdr:row>38</xdr:row>
      <xdr:rowOff>138351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3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138351</xdr:rowOff>
    </xdr:from>
    <xdr:to>
      <xdr:col>45</xdr:col>
      <xdr:colOff>177800</xdr:colOff>
      <xdr:row>38</xdr:row>
      <xdr:rowOff>138351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3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138306</xdr:rowOff>
    </xdr:from>
    <xdr:to>
      <xdr:col>41</xdr:col>
      <xdr:colOff>50800</xdr:colOff>
      <xdr:row>38</xdr:row>
      <xdr:rowOff>138351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340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87392</xdr:rowOff>
    </xdr:from>
    <xdr:to>
      <xdr:col>55</xdr:col>
      <xdr:colOff>50800</xdr:colOff>
      <xdr:row>39</xdr:row>
      <xdr:rowOff>17542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9881</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87551</xdr:rowOff>
    </xdr:from>
    <xdr:to>
      <xdr:col>50</xdr:col>
      <xdr:colOff>165100</xdr:colOff>
      <xdr:row>39</xdr:row>
      <xdr:rowOff>17701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8828</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87551</xdr:rowOff>
    </xdr:from>
    <xdr:to>
      <xdr:col>46</xdr:col>
      <xdr:colOff>38100</xdr:colOff>
      <xdr:row>39</xdr:row>
      <xdr:rowOff>17701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8828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87551</xdr:rowOff>
    </xdr:from>
    <xdr:to>
      <xdr:col>41</xdr:col>
      <xdr:colOff>101600</xdr:colOff>
      <xdr:row>39</xdr:row>
      <xdr:rowOff>17701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8828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87506</xdr:rowOff>
    </xdr:from>
    <xdr:to>
      <xdr:col>36</xdr:col>
      <xdr:colOff>165100</xdr:colOff>
      <xdr:row>39</xdr:row>
      <xdr:rowOff>17656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8783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95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122341</xdr:rowOff>
    </xdr:from>
    <xdr:to>
      <xdr:col>55</xdr:col>
      <xdr:colOff>0</xdr:colOff>
      <xdr:row>57</xdr:row>
      <xdr:rowOff>137746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94991"/>
          <a:ext cx="8382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122341</xdr:rowOff>
    </xdr:from>
    <xdr:to>
      <xdr:col>50</xdr:col>
      <xdr:colOff>114300</xdr:colOff>
      <xdr:row>57</xdr:row>
      <xdr:rowOff>127419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9499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103227</xdr:rowOff>
    </xdr:from>
    <xdr:to>
      <xdr:col>45</xdr:col>
      <xdr:colOff>177800</xdr:colOff>
      <xdr:row>57</xdr:row>
      <xdr:rowOff>127419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75877"/>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103227</xdr:rowOff>
    </xdr:from>
    <xdr:to>
      <xdr:col>41</xdr:col>
      <xdr:colOff>50800</xdr:colOff>
      <xdr:row>57</xdr:row>
      <xdr:rowOff>129914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75877"/>
          <a:ext cx="889000" cy="2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49406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86946</xdr:rowOff>
    </xdr:from>
    <xdr:to>
      <xdr:col>55</xdr:col>
      <xdr:colOff>50800</xdr:colOff>
      <xdr:row>58</xdr:row>
      <xdr:rowOff>17096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109823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1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71541</xdr:rowOff>
    </xdr:from>
    <xdr:to>
      <xdr:col>50</xdr:col>
      <xdr:colOff>165100</xdr:colOff>
      <xdr:row>58</xdr:row>
      <xdr:rowOff>1691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18218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1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76619</xdr:rowOff>
    </xdr:from>
    <xdr:to>
      <xdr:col>46</xdr:col>
      <xdr:colOff>38100</xdr:colOff>
      <xdr:row>58</xdr:row>
      <xdr:rowOff>6769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23296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2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52427</xdr:rowOff>
    </xdr:from>
    <xdr:to>
      <xdr:col>41</xdr:col>
      <xdr:colOff>101600</xdr:colOff>
      <xdr:row>57</xdr:row>
      <xdr:rowOff>154027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170554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0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79114</xdr:rowOff>
    </xdr:from>
    <xdr:to>
      <xdr:col>36</xdr:col>
      <xdr:colOff>165100</xdr:colOff>
      <xdr:row>58</xdr:row>
      <xdr:rowOff>9264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25791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2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50572</xdr:rowOff>
    </xdr:from>
    <xdr:to>
      <xdr:col>55</xdr:col>
      <xdr:colOff>0</xdr:colOff>
      <xdr:row>78</xdr:row>
      <xdr:rowOff>58717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23672"/>
          <a:ext cx="838200" cy="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115573</xdr:rowOff>
    </xdr:from>
    <xdr:to>
      <xdr:col>50</xdr:col>
      <xdr:colOff>114300</xdr:colOff>
      <xdr:row>78</xdr:row>
      <xdr:rowOff>58717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17223"/>
          <a:ext cx="889000" cy="1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115573</xdr:rowOff>
    </xdr:from>
    <xdr:to>
      <xdr:col>45</xdr:col>
      <xdr:colOff>177800</xdr:colOff>
      <xdr:row>78</xdr:row>
      <xdr:rowOff>118576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17223"/>
          <a:ext cx="889000" cy="17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79913</xdr:rowOff>
    </xdr:from>
    <xdr:to>
      <xdr:col>41</xdr:col>
      <xdr:colOff>50800</xdr:colOff>
      <xdr:row>78</xdr:row>
      <xdr:rowOff>118576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53013"/>
          <a:ext cx="8890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171222</xdr:rowOff>
    </xdr:from>
    <xdr:to>
      <xdr:col>55</xdr:col>
      <xdr:colOff>50800</xdr:colOff>
      <xdr:row>78</xdr:row>
      <xdr:rowOff>101372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22649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2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7917</xdr:rowOff>
    </xdr:from>
    <xdr:to>
      <xdr:col>50</xdr:col>
      <xdr:colOff>165100</xdr:colOff>
      <xdr:row>78</xdr:row>
      <xdr:rowOff>109517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126044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64773</xdr:rowOff>
    </xdr:from>
    <xdr:to>
      <xdr:col>46</xdr:col>
      <xdr:colOff>38100</xdr:colOff>
      <xdr:row>77</xdr:row>
      <xdr:rowOff>166373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11450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4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67776</xdr:rowOff>
    </xdr:from>
    <xdr:to>
      <xdr:col>41</xdr:col>
      <xdr:colOff>101600</xdr:colOff>
      <xdr:row>78</xdr:row>
      <xdr:rowOff>169376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14453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29113</xdr:rowOff>
    </xdr:from>
    <xdr:to>
      <xdr:col>36</xdr:col>
      <xdr:colOff>165100</xdr:colOff>
      <xdr:row>78</xdr:row>
      <xdr:rowOff>130713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147240</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7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103848</xdr:rowOff>
    </xdr:from>
    <xdr:to>
      <xdr:col>55</xdr:col>
      <xdr:colOff>0</xdr:colOff>
      <xdr:row>97</xdr:row>
      <xdr:rowOff>82452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63048"/>
          <a:ext cx="838200" cy="15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77253</xdr:rowOff>
    </xdr:from>
    <xdr:to>
      <xdr:col>50</xdr:col>
      <xdr:colOff>114300</xdr:colOff>
      <xdr:row>97</xdr:row>
      <xdr:rowOff>82452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07903"/>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52857</xdr:rowOff>
    </xdr:from>
    <xdr:to>
      <xdr:col>45</xdr:col>
      <xdr:colOff>177800</xdr:colOff>
      <xdr:row>97</xdr:row>
      <xdr:rowOff>77253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83507"/>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52857</xdr:rowOff>
    </xdr:from>
    <xdr:to>
      <xdr:col>41</xdr:col>
      <xdr:colOff>50800</xdr:colOff>
      <xdr:row>97</xdr:row>
      <xdr:rowOff>64672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83507"/>
          <a:ext cx="889000" cy="1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152806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8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53048</xdr:rowOff>
    </xdr:from>
    <xdr:to>
      <xdr:col>55</xdr:col>
      <xdr:colOff>50800</xdr:colOff>
      <xdr:row>96</xdr:row>
      <xdr:rowOff>154648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75925</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6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31652</xdr:rowOff>
    </xdr:from>
    <xdr:to>
      <xdr:col>50</xdr:col>
      <xdr:colOff>165100</xdr:colOff>
      <xdr:row>97</xdr:row>
      <xdr:rowOff>133252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149779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26453</xdr:rowOff>
    </xdr:from>
    <xdr:to>
      <xdr:col>46</xdr:col>
      <xdr:colOff>38100</xdr:colOff>
      <xdr:row>97</xdr:row>
      <xdr:rowOff>128053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144580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3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2057</xdr:rowOff>
    </xdr:from>
    <xdr:to>
      <xdr:col>41</xdr:col>
      <xdr:colOff>101600</xdr:colOff>
      <xdr:row>97</xdr:row>
      <xdr:rowOff>103657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120184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0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13872</xdr:rowOff>
    </xdr:from>
    <xdr:to>
      <xdr:col>36</xdr:col>
      <xdr:colOff>165100</xdr:colOff>
      <xdr:row>97</xdr:row>
      <xdr:rowOff>115472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131999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1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73856</xdr:rowOff>
    </xdr:from>
    <xdr:to>
      <xdr:col>85</xdr:col>
      <xdr:colOff>127000</xdr:colOff>
      <xdr:row>38</xdr:row>
      <xdr:rowOff>80493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074606"/>
          <a:ext cx="838200" cy="52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42221</xdr:rowOff>
    </xdr:from>
    <xdr:to>
      <xdr:col>81</xdr:col>
      <xdr:colOff>50800</xdr:colOff>
      <xdr:row>35</xdr:row>
      <xdr:rowOff>73856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528621"/>
          <a:ext cx="889000" cy="5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42221</xdr:rowOff>
    </xdr:from>
    <xdr:to>
      <xdr:col>76</xdr:col>
      <xdr:colOff>114300</xdr:colOff>
      <xdr:row>38</xdr:row>
      <xdr:rowOff>30955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528621"/>
          <a:ext cx="889000" cy="101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30955</xdr:rowOff>
    </xdr:from>
    <xdr:to>
      <xdr:col>71</xdr:col>
      <xdr:colOff>177800</xdr:colOff>
      <xdr:row>38</xdr:row>
      <xdr:rowOff>74171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6055"/>
          <a:ext cx="889000" cy="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29693</xdr:rowOff>
    </xdr:from>
    <xdr:to>
      <xdr:col>85</xdr:col>
      <xdr:colOff>177800</xdr:colOff>
      <xdr:row>38</xdr:row>
      <xdr:rowOff>131293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116070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23056</xdr:rowOff>
    </xdr:from>
    <xdr:to>
      <xdr:col>81</xdr:col>
      <xdr:colOff>101600</xdr:colOff>
      <xdr:row>35</xdr:row>
      <xdr:rowOff>124656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141183</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79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162871</xdr:rowOff>
    </xdr:from>
    <xdr:to>
      <xdr:col>76</xdr:col>
      <xdr:colOff>165100</xdr:colOff>
      <xdr:row>32</xdr:row>
      <xdr:rowOff>93021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4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109548</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25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151605</xdr:rowOff>
    </xdr:from>
    <xdr:to>
      <xdr:col>72</xdr:col>
      <xdr:colOff>38100</xdr:colOff>
      <xdr:row>38</xdr:row>
      <xdr:rowOff>81755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23371</xdr:rowOff>
    </xdr:from>
    <xdr:to>
      <xdr:col>67</xdr:col>
      <xdr:colOff>101600</xdr:colOff>
      <xdr:row>38</xdr:row>
      <xdr:rowOff>124971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116098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114922</xdr:rowOff>
    </xdr:from>
    <xdr:to>
      <xdr:col>85</xdr:col>
      <xdr:colOff>127000</xdr:colOff>
      <xdr:row>56</xdr:row>
      <xdr:rowOff>155135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16122"/>
          <a:ext cx="838200" cy="4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155135</xdr:rowOff>
    </xdr:from>
    <xdr:to>
      <xdr:col>81</xdr:col>
      <xdr:colOff>50800</xdr:colOff>
      <xdr:row>57</xdr:row>
      <xdr:rowOff>56949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56335"/>
          <a:ext cx="889000" cy="7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96643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56949</xdr:rowOff>
    </xdr:from>
    <xdr:to>
      <xdr:col>76</xdr:col>
      <xdr:colOff>114300</xdr:colOff>
      <xdr:row>57</xdr:row>
      <xdr:rowOff>86315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29599"/>
          <a:ext cx="889000" cy="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100291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7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86315</xdr:rowOff>
    </xdr:from>
    <xdr:to>
      <xdr:col>71</xdr:col>
      <xdr:colOff>177800</xdr:colOff>
      <xdr:row>57</xdr:row>
      <xdr:rowOff>99916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58965"/>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64122</xdr:rowOff>
    </xdr:from>
    <xdr:to>
      <xdr:col>85</xdr:col>
      <xdr:colOff>177800</xdr:colOff>
      <xdr:row>56</xdr:row>
      <xdr:rowOff>165722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86999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104335</xdr:rowOff>
    </xdr:from>
    <xdr:to>
      <xdr:col>81</xdr:col>
      <xdr:colOff>101600</xdr:colOff>
      <xdr:row>57</xdr:row>
      <xdr:rowOff>34485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51012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8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6149</xdr:rowOff>
    </xdr:from>
    <xdr:to>
      <xdr:col>76</xdr:col>
      <xdr:colOff>165100</xdr:colOff>
      <xdr:row>57</xdr:row>
      <xdr:rowOff>107749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124276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5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35515</xdr:rowOff>
    </xdr:from>
    <xdr:to>
      <xdr:col>72</xdr:col>
      <xdr:colOff>38100</xdr:colOff>
      <xdr:row>57</xdr:row>
      <xdr:rowOff>137115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128242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49116</xdr:rowOff>
    </xdr:from>
    <xdr:to>
      <xdr:col>67</xdr:col>
      <xdr:colOff>101600</xdr:colOff>
      <xdr:row>57</xdr:row>
      <xdr:rowOff>150716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141843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42655</xdr:rowOff>
    </xdr:from>
    <xdr:to>
      <xdr:col>85</xdr:col>
      <xdr:colOff>127000</xdr:colOff>
      <xdr:row>76</xdr:row>
      <xdr:rowOff>49800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072855"/>
          <a:ext cx="838200" cy="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49800</xdr:rowOff>
    </xdr:from>
    <xdr:to>
      <xdr:col>81</xdr:col>
      <xdr:colOff>50800</xdr:colOff>
      <xdr:row>77</xdr:row>
      <xdr:rowOff>169311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080000"/>
          <a:ext cx="889000" cy="2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169311</xdr:rowOff>
    </xdr:from>
    <xdr:to>
      <xdr:col>76</xdr:col>
      <xdr:colOff>114300</xdr:colOff>
      <xdr:row>78</xdr:row>
      <xdr:rowOff>56316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70961"/>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56316</xdr:rowOff>
    </xdr:from>
    <xdr:to>
      <xdr:col>71</xdr:col>
      <xdr:colOff>177800</xdr:colOff>
      <xdr:row>78</xdr:row>
      <xdr:rowOff>113148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29416"/>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163305</xdr:rowOff>
    </xdr:from>
    <xdr:to>
      <xdr:col>85</xdr:col>
      <xdr:colOff>177800</xdr:colOff>
      <xdr:row>76</xdr:row>
      <xdr:rowOff>93455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0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14732</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87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170450</xdr:rowOff>
    </xdr:from>
    <xdr:to>
      <xdr:col>81</xdr:col>
      <xdr:colOff>101600</xdr:colOff>
      <xdr:row>76</xdr:row>
      <xdr:rowOff>100600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0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117128</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80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118511</xdr:rowOff>
    </xdr:from>
    <xdr:to>
      <xdr:col>76</xdr:col>
      <xdr:colOff>165100</xdr:colOff>
      <xdr:row>78</xdr:row>
      <xdr:rowOff>48661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65188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9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5516</xdr:rowOff>
    </xdr:from>
    <xdr:to>
      <xdr:col>72</xdr:col>
      <xdr:colOff>38100</xdr:colOff>
      <xdr:row>78</xdr:row>
      <xdr:rowOff>107116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123643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62348</xdr:rowOff>
    </xdr:from>
    <xdr:to>
      <xdr:col>67</xdr:col>
      <xdr:colOff>101600</xdr:colOff>
      <xdr:row>78</xdr:row>
      <xdr:rowOff>163948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9025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2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165453</xdr:rowOff>
    </xdr:from>
    <xdr:to>
      <xdr:col>85</xdr:col>
      <xdr:colOff>127000</xdr:colOff>
      <xdr:row>96</xdr:row>
      <xdr:rowOff>80696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110303"/>
          <a:ext cx="838200" cy="42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80696</xdr:rowOff>
    </xdr:from>
    <xdr:to>
      <xdr:col>81</xdr:col>
      <xdr:colOff>50800</xdr:colOff>
      <xdr:row>96</xdr:row>
      <xdr:rowOff>91210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39896"/>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91210</xdr:rowOff>
    </xdr:from>
    <xdr:to>
      <xdr:col>76</xdr:col>
      <xdr:colOff>114300</xdr:colOff>
      <xdr:row>96</xdr:row>
      <xdr:rowOff>93864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5041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93864</xdr:rowOff>
    </xdr:from>
    <xdr:to>
      <xdr:col>71</xdr:col>
      <xdr:colOff>177800</xdr:colOff>
      <xdr:row>96</xdr:row>
      <xdr:rowOff>149665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53064"/>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114653</xdr:rowOff>
    </xdr:from>
    <xdr:to>
      <xdr:col>85</xdr:col>
      <xdr:colOff>177800</xdr:colOff>
      <xdr:row>94</xdr:row>
      <xdr:rowOff>44803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0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137530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91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29896</xdr:rowOff>
    </xdr:from>
    <xdr:to>
      <xdr:col>81</xdr:col>
      <xdr:colOff>101600</xdr:colOff>
      <xdr:row>96</xdr:row>
      <xdr:rowOff>131496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148023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6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40410</xdr:rowOff>
    </xdr:from>
    <xdr:to>
      <xdr:col>76</xdr:col>
      <xdr:colOff>165100</xdr:colOff>
      <xdr:row>96</xdr:row>
      <xdr:rowOff>142010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158537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7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43064</xdr:rowOff>
    </xdr:from>
    <xdr:to>
      <xdr:col>72</xdr:col>
      <xdr:colOff>38100</xdr:colOff>
      <xdr:row>96</xdr:row>
      <xdr:rowOff>144664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161191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27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98865</xdr:rowOff>
    </xdr:from>
    <xdr:to>
      <xdr:col>67</xdr:col>
      <xdr:colOff>101600</xdr:colOff>
      <xdr:row>97</xdr:row>
      <xdr:rowOff>29015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45542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3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90442</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76992"/>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90442</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776992"/>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137410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82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39642</xdr:rowOff>
    </xdr:from>
    <xdr:to>
      <xdr:col>102</xdr:col>
      <xdr:colOff>165100</xdr:colOff>
      <xdr:row>39</xdr:row>
      <xdr:rowOff>141242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157769</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50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前年度大きく上昇した令和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年度の住民一人当たりの総務費はその要因と考えられる新型コロナウイルス感染症感染拡大に対する支援として特別定額給付金の皆減（前年比▲</a:t>
          </a:r>
          <a:r>
            <a:rPr kumimoji="1" lang="en-US" altLang="ja-JP" sz="1200">
              <a:latin typeface="ＭＳ Ｐゴシック" panose="020B0600070205080204" pitchFamily="50" charset="-128"/>
              <a:ea typeface="ＭＳ Ｐゴシック" panose="020B0600070205080204" pitchFamily="50" charset="-128"/>
            </a:rPr>
            <a:t>122,500</a:t>
          </a:r>
          <a:r>
            <a:rPr kumimoji="1" lang="ja-JP" altLang="en-US" sz="1200">
              <a:latin typeface="ＭＳ Ｐゴシック" panose="020B0600070205080204" pitchFamily="50" charset="-128"/>
              <a:ea typeface="ＭＳ Ｐゴシック" panose="020B0600070205080204" pitchFamily="50" charset="-128"/>
            </a:rPr>
            <a:t>千円）により、減少したと考えられる。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年度の住民一人当たりの消防費の大幅な減少はコロナ禍により主だった消防団活動の中止・縮小に伴う費用減と消防積載車の更新に伴う皆減（前年比▲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百万円）が要因と考えられる。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一方で上昇した項目として公債費、土木費、民生費が挙げられる。公債費は臨財債及び令和元年度借入の緊急防災・減債事業債の繰上償還に伴う繰上償還元金の増（前年比＋</a:t>
          </a:r>
          <a:r>
            <a:rPr kumimoji="1" lang="en-US" altLang="ja-JP" sz="1200">
              <a:latin typeface="ＭＳ Ｐゴシック" panose="020B0600070205080204" pitchFamily="50" charset="-128"/>
              <a:ea typeface="ＭＳ Ｐゴシック" panose="020B0600070205080204" pitchFamily="50" charset="-128"/>
            </a:rPr>
            <a:t>237</a:t>
          </a:r>
          <a:r>
            <a:rPr kumimoji="1" lang="ja-JP" altLang="en-US" sz="1200">
              <a:latin typeface="ＭＳ Ｐゴシック" panose="020B0600070205080204" pitchFamily="50" charset="-128"/>
              <a:ea typeface="ＭＳ Ｐゴシック" panose="020B0600070205080204" pitchFamily="50" charset="-128"/>
            </a:rPr>
            <a:t>百万円）が要因と考えられる。土木費に関しては駅前活性化施設の建設による費用増、民生費は短期宿泊事業委託等の住民サービスに係る費用の増加や子育て世帯への臨時特別給付金の皆増（前年比＋</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百万円）、特別会計への繰出金の増加などが要因と考えられる。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総論として、少ない人口の自治体であることから、人口一人当たりのコストが平均よりも大きくなる傾向にあります。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今後も限られた財源の中で住民サービスの維持向上が図られるよう事業を精査し、過剰な投資の抑制、公債費の抑制を基本とした行政運営を行います。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財政調整基金残高については適切な財源確保と歳出の精査により取崩を回避し、例年並みの規模を維持しております。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一方で、駅前活性化施設建設事業の実施や令和元年度借入した緊急防災・減債対策事業債の繰上償還等に伴う歳出の拡大により、実質単年度収支が２倍近く増加しており、標準財政規模を占める割合も</a:t>
          </a:r>
          <a:r>
            <a:rPr kumimoji="1" lang="en-US" altLang="ja-JP" sz="1200">
              <a:latin typeface="ＭＳ ゴシック" pitchFamily="49" charset="-128"/>
              <a:ea typeface="ＭＳ ゴシック" pitchFamily="49" charset="-128"/>
            </a:rPr>
            <a:t>9.19%</a:t>
          </a:r>
          <a:r>
            <a:rPr kumimoji="1" lang="ja-JP" altLang="en-US" sz="1200">
              <a:latin typeface="ＭＳ ゴシック" pitchFamily="49" charset="-128"/>
              <a:ea typeface="ＭＳ ゴシック" pitchFamily="49" charset="-128"/>
            </a:rPr>
            <a:t>と過去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年間で一番大きな数値となりました。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事業の精査等を徹底し、適正な財政運営を継続し、財政調整基金の積立も行う方針です。</a:t>
          </a:r>
          <a:endParaRPr kumimoji="1" lang="en-US" altLang="ja-JP" sz="12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実質黒字額は、平成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年度よりほぼ同水準で推移しています。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実質赤字額は、マイナスで推移しています。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月に天龍村国民保健診療所が開所したことにより、新たに「天龍村国民保健診療所特別会計」が追加されました。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一般会計、特別会計ともに、滞納額の減少による収入の確保、事務事業の見直し等による歳出削減により、より一層の財政健全化を図ります。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8tenryuumura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60.6</v>
          </cell>
          <cell r="BX53">
            <v>62.4</v>
          </cell>
          <cell r="CF53">
            <v>63.9</v>
          </cell>
          <cell r="CN53">
            <v>65.900000000000006</v>
          </cell>
          <cell r="CV53">
            <v>67.400000000000006</v>
          </cell>
        </row>
        <row r="55">
          <cell r="AN55" t="str">
            <v>類似団体内平均値</v>
          </cell>
          <cell r="BP55">
            <v>0</v>
          </cell>
          <cell r="BX55">
            <v>0</v>
          </cell>
          <cell r="CF55">
            <v>0</v>
          </cell>
          <cell r="CN55">
            <v>0</v>
          </cell>
          <cell r="CV55">
            <v>0</v>
          </cell>
        </row>
        <row r="57">
          <cell r="BP57">
            <v>58.4</v>
          </cell>
          <cell r="BX57">
            <v>61.8</v>
          </cell>
          <cell r="CF57">
            <v>63.1</v>
          </cell>
          <cell r="CN57">
            <v>62.2</v>
          </cell>
          <cell r="CV57">
            <v>61</v>
          </cell>
        </row>
        <row r="72">
          <cell r="BP72" t="str">
            <v>H29</v>
          </cell>
          <cell r="BX72" t="str">
            <v>H30</v>
          </cell>
          <cell r="CF72" t="str">
            <v>R01</v>
          </cell>
          <cell r="CN72" t="str">
            <v>R02</v>
          </cell>
          <cell r="CV72" t="str">
            <v>R03</v>
          </cell>
        </row>
        <row r="73">
          <cell r="AN73" t="str">
            <v>当該団体値</v>
          </cell>
        </row>
        <row r="75">
          <cell r="BP75">
            <v>-3.1</v>
          </cell>
          <cell r="BX75">
            <v>-2.4</v>
          </cell>
          <cell r="CF75">
            <v>-1.3</v>
          </cell>
          <cell r="CN75">
            <v>-0.4</v>
          </cell>
          <cell r="CV75">
            <v>0.1</v>
          </cell>
        </row>
        <row r="77">
          <cell r="AN77" t="str">
            <v>類似団体内平均値</v>
          </cell>
          <cell r="BP77">
            <v>0</v>
          </cell>
          <cell r="BX77">
            <v>0</v>
          </cell>
          <cell r="CF77">
            <v>0</v>
          </cell>
          <cell r="CN77">
            <v>0</v>
          </cell>
          <cell r="CV77">
            <v>0</v>
          </cell>
        </row>
        <row r="79">
          <cell r="BP79">
            <v>5.6</v>
          </cell>
          <cell r="BX79">
            <v>5.3</v>
          </cell>
          <cell r="CF79">
            <v>5.8</v>
          </cell>
          <cell r="CN79">
            <v>5.8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3228285</v>
      </c>
      <c r="BO4" s="368"/>
      <c r="BP4" s="368"/>
      <c r="BQ4" s="368"/>
      <c r="BR4" s="368"/>
      <c r="BS4" s="368"/>
      <c r="BT4" s="368"/>
      <c r="BU4" s="369"/>
      <c r="BV4" s="367">
        <v>2927898</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9.1999999999999993</v>
      </c>
      <c r="CU4" s="374"/>
      <c r="CV4" s="374"/>
      <c r="CW4" s="374"/>
      <c r="CX4" s="374"/>
      <c r="CY4" s="374"/>
      <c r="CZ4" s="374"/>
      <c r="DA4" s="375"/>
      <c r="DB4" s="373">
        <v>6.2</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3059739</v>
      </c>
      <c r="BO5" s="405"/>
      <c r="BP5" s="405"/>
      <c r="BQ5" s="405"/>
      <c r="BR5" s="405"/>
      <c r="BS5" s="405"/>
      <c r="BT5" s="405"/>
      <c r="BU5" s="406"/>
      <c r="BV5" s="404">
        <v>2796271</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72.3</v>
      </c>
      <c r="CU5" s="402"/>
      <c r="CV5" s="402"/>
      <c r="CW5" s="402"/>
      <c r="CX5" s="402"/>
      <c r="CY5" s="402"/>
      <c r="CZ5" s="402"/>
      <c r="DA5" s="403"/>
      <c r="DB5" s="401">
        <v>74.7</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168546</v>
      </c>
      <c r="BO6" s="405"/>
      <c r="BP6" s="405"/>
      <c r="BQ6" s="405"/>
      <c r="BR6" s="405"/>
      <c r="BS6" s="405"/>
      <c r="BT6" s="405"/>
      <c r="BU6" s="406"/>
      <c r="BV6" s="404">
        <v>131627</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74.5</v>
      </c>
      <c r="CU6" s="442"/>
      <c r="CV6" s="442"/>
      <c r="CW6" s="442"/>
      <c r="CX6" s="442"/>
      <c r="CY6" s="442"/>
      <c r="CZ6" s="442"/>
      <c r="DA6" s="443"/>
      <c r="DB6" s="441">
        <v>76.8</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94</v>
      </c>
      <c r="AV7" s="437"/>
      <c r="AW7" s="437"/>
      <c r="AX7" s="437"/>
      <c r="AY7" s="438" t="s">
        <v>106</v>
      </c>
      <c r="AZ7" s="439"/>
      <c r="BA7" s="439"/>
      <c r="BB7" s="439"/>
      <c r="BC7" s="439"/>
      <c r="BD7" s="439"/>
      <c r="BE7" s="439"/>
      <c r="BF7" s="439"/>
      <c r="BG7" s="439"/>
      <c r="BH7" s="439"/>
      <c r="BI7" s="439"/>
      <c r="BJ7" s="439"/>
      <c r="BK7" s="439"/>
      <c r="BL7" s="439"/>
      <c r="BM7" s="440"/>
      <c r="BN7" s="404">
        <v>26624</v>
      </c>
      <c r="BO7" s="405"/>
      <c r="BP7" s="405"/>
      <c r="BQ7" s="405"/>
      <c r="BR7" s="405"/>
      <c r="BS7" s="405"/>
      <c r="BT7" s="405"/>
      <c r="BU7" s="406"/>
      <c r="BV7" s="404">
        <v>44058</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1544219</v>
      </c>
      <c r="CU7" s="405"/>
      <c r="CV7" s="405"/>
      <c r="CW7" s="405"/>
      <c r="CX7" s="405"/>
      <c r="CY7" s="405"/>
      <c r="CZ7" s="405"/>
      <c r="DA7" s="406"/>
      <c r="DB7" s="404">
        <v>1407009</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94</v>
      </c>
      <c r="AV8" s="437"/>
      <c r="AW8" s="437"/>
      <c r="AX8" s="437"/>
      <c r="AY8" s="438" t="s">
        <v>109</v>
      </c>
      <c r="AZ8" s="439"/>
      <c r="BA8" s="439"/>
      <c r="BB8" s="439"/>
      <c r="BC8" s="439"/>
      <c r="BD8" s="439"/>
      <c r="BE8" s="439"/>
      <c r="BF8" s="439"/>
      <c r="BG8" s="439"/>
      <c r="BH8" s="439"/>
      <c r="BI8" s="439"/>
      <c r="BJ8" s="439"/>
      <c r="BK8" s="439"/>
      <c r="BL8" s="439"/>
      <c r="BM8" s="440"/>
      <c r="BN8" s="404">
        <v>141922</v>
      </c>
      <c r="BO8" s="405"/>
      <c r="BP8" s="405"/>
      <c r="BQ8" s="405"/>
      <c r="BR8" s="405"/>
      <c r="BS8" s="405"/>
      <c r="BT8" s="405"/>
      <c r="BU8" s="406"/>
      <c r="BV8" s="404">
        <v>87569</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0.16</v>
      </c>
      <c r="CU8" s="445"/>
      <c r="CV8" s="445"/>
      <c r="CW8" s="445"/>
      <c r="CX8" s="445"/>
      <c r="CY8" s="445"/>
      <c r="CZ8" s="445"/>
      <c r="DA8" s="446"/>
      <c r="DB8" s="444">
        <v>0.16</v>
      </c>
      <c r="DC8" s="445"/>
      <c r="DD8" s="445"/>
      <c r="DE8" s="445"/>
      <c r="DF8" s="445"/>
      <c r="DG8" s="445"/>
      <c r="DH8" s="445"/>
      <c r="DI8" s="446"/>
    </row>
    <row r="9" spans="1:119" ht="18.75" customHeight="1" thickBot="1" x14ac:dyDescent="0.2">
      <c r="A9" s="178"/>
      <c r="B9" s="398" t="s">
        <v>111</v>
      </c>
      <c r="C9" s="399"/>
      <c r="D9" s="399"/>
      <c r="E9" s="399"/>
      <c r="F9" s="399"/>
      <c r="G9" s="399"/>
      <c r="H9" s="399"/>
      <c r="I9" s="399"/>
      <c r="J9" s="399"/>
      <c r="K9" s="447"/>
      <c r="L9" s="448" t="s">
        <v>112</v>
      </c>
      <c r="M9" s="449"/>
      <c r="N9" s="449"/>
      <c r="O9" s="449"/>
      <c r="P9" s="449"/>
      <c r="Q9" s="450"/>
      <c r="R9" s="451">
        <v>1178</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115</v>
      </c>
      <c r="AV9" s="437"/>
      <c r="AW9" s="437"/>
      <c r="AX9" s="437"/>
      <c r="AY9" s="438" t="s">
        <v>116</v>
      </c>
      <c r="AZ9" s="439"/>
      <c r="BA9" s="439"/>
      <c r="BB9" s="439"/>
      <c r="BC9" s="439"/>
      <c r="BD9" s="439"/>
      <c r="BE9" s="439"/>
      <c r="BF9" s="439"/>
      <c r="BG9" s="439"/>
      <c r="BH9" s="439"/>
      <c r="BI9" s="439"/>
      <c r="BJ9" s="439"/>
      <c r="BK9" s="439"/>
      <c r="BL9" s="439"/>
      <c r="BM9" s="440"/>
      <c r="BN9" s="404">
        <v>54353</v>
      </c>
      <c r="BO9" s="405"/>
      <c r="BP9" s="405"/>
      <c r="BQ9" s="405"/>
      <c r="BR9" s="405"/>
      <c r="BS9" s="405"/>
      <c r="BT9" s="405"/>
      <c r="BU9" s="406"/>
      <c r="BV9" s="404">
        <v>-22505</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24.9</v>
      </c>
      <c r="CU9" s="402"/>
      <c r="CV9" s="402"/>
      <c r="CW9" s="402"/>
      <c r="CX9" s="402"/>
      <c r="CY9" s="402"/>
      <c r="CZ9" s="402"/>
      <c r="DA9" s="403"/>
      <c r="DB9" s="401">
        <v>15.9</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118</v>
      </c>
      <c r="M10" s="434"/>
      <c r="N10" s="434"/>
      <c r="O10" s="434"/>
      <c r="P10" s="434"/>
      <c r="Q10" s="435"/>
      <c r="R10" s="455">
        <v>1365</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04">
        <v>132200</v>
      </c>
      <c r="BO10" s="405"/>
      <c r="BP10" s="405"/>
      <c r="BQ10" s="405"/>
      <c r="BR10" s="405"/>
      <c r="BS10" s="405"/>
      <c r="BT10" s="405"/>
      <c r="BU10" s="406"/>
      <c r="BV10" s="404">
        <v>197000</v>
      </c>
      <c r="BW10" s="405"/>
      <c r="BX10" s="405"/>
      <c r="BY10" s="405"/>
      <c r="BZ10" s="405"/>
      <c r="CA10" s="405"/>
      <c r="CB10" s="405"/>
      <c r="CC10" s="40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123</v>
      </c>
      <c r="M11" s="459"/>
      <c r="N11" s="459"/>
      <c r="O11" s="459"/>
      <c r="P11" s="459"/>
      <c r="Q11" s="460"/>
      <c r="R11" s="461" t="s">
        <v>124</v>
      </c>
      <c r="S11" s="462"/>
      <c r="T11" s="462"/>
      <c r="U11" s="462"/>
      <c r="V11" s="463"/>
      <c r="W11" s="392"/>
      <c r="X11" s="393"/>
      <c r="Y11" s="393"/>
      <c r="Z11" s="393"/>
      <c r="AA11" s="393"/>
      <c r="AB11" s="393"/>
      <c r="AC11" s="393"/>
      <c r="AD11" s="393"/>
      <c r="AE11" s="393"/>
      <c r="AF11" s="393"/>
      <c r="AG11" s="393"/>
      <c r="AH11" s="393"/>
      <c r="AI11" s="393"/>
      <c r="AJ11" s="393"/>
      <c r="AK11" s="393"/>
      <c r="AL11" s="396"/>
      <c r="AM11" s="433" t="s">
        <v>125</v>
      </c>
      <c r="AN11" s="434"/>
      <c r="AO11" s="434"/>
      <c r="AP11" s="434"/>
      <c r="AQ11" s="434"/>
      <c r="AR11" s="434"/>
      <c r="AS11" s="434"/>
      <c r="AT11" s="435"/>
      <c r="AU11" s="436" t="s">
        <v>120</v>
      </c>
      <c r="AV11" s="437"/>
      <c r="AW11" s="437"/>
      <c r="AX11" s="437"/>
      <c r="AY11" s="438" t="s">
        <v>126</v>
      </c>
      <c r="AZ11" s="439"/>
      <c r="BA11" s="439"/>
      <c r="BB11" s="439"/>
      <c r="BC11" s="439"/>
      <c r="BD11" s="439"/>
      <c r="BE11" s="439"/>
      <c r="BF11" s="439"/>
      <c r="BG11" s="439"/>
      <c r="BH11" s="439"/>
      <c r="BI11" s="439"/>
      <c r="BJ11" s="439"/>
      <c r="BK11" s="439"/>
      <c r="BL11" s="439"/>
      <c r="BM11" s="440"/>
      <c r="BN11" s="404">
        <v>287593</v>
      </c>
      <c r="BO11" s="405"/>
      <c r="BP11" s="405"/>
      <c r="BQ11" s="405"/>
      <c r="BR11" s="405"/>
      <c r="BS11" s="405"/>
      <c r="BT11" s="405"/>
      <c r="BU11" s="406"/>
      <c r="BV11" s="404">
        <v>50543</v>
      </c>
      <c r="BW11" s="405"/>
      <c r="BX11" s="405"/>
      <c r="BY11" s="405"/>
      <c r="BZ11" s="405"/>
      <c r="CA11" s="405"/>
      <c r="CB11" s="405"/>
      <c r="CC11" s="406"/>
      <c r="CD11" s="407" t="s">
        <v>127</v>
      </c>
      <c r="CE11" s="408"/>
      <c r="CF11" s="408"/>
      <c r="CG11" s="408"/>
      <c r="CH11" s="408"/>
      <c r="CI11" s="408"/>
      <c r="CJ11" s="408"/>
      <c r="CK11" s="408"/>
      <c r="CL11" s="408"/>
      <c r="CM11" s="408"/>
      <c r="CN11" s="408"/>
      <c r="CO11" s="408"/>
      <c r="CP11" s="408"/>
      <c r="CQ11" s="408"/>
      <c r="CR11" s="408"/>
      <c r="CS11" s="409"/>
      <c r="CT11" s="444" t="s">
        <v>128</v>
      </c>
      <c r="CU11" s="445"/>
      <c r="CV11" s="445"/>
      <c r="CW11" s="445"/>
      <c r="CX11" s="445"/>
      <c r="CY11" s="445"/>
      <c r="CZ11" s="445"/>
      <c r="DA11" s="446"/>
      <c r="DB11" s="444" t="s">
        <v>128</v>
      </c>
      <c r="DC11" s="445"/>
      <c r="DD11" s="445"/>
      <c r="DE11" s="445"/>
      <c r="DF11" s="445"/>
      <c r="DG11" s="445"/>
      <c r="DH11" s="445"/>
      <c r="DI11" s="446"/>
    </row>
    <row r="12" spans="1:119" ht="18.75" customHeight="1" x14ac:dyDescent="0.15">
      <c r="A12" s="178"/>
      <c r="B12" s="464" t="s">
        <v>129</v>
      </c>
      <c r="C12" s="465"/>
      <c r="D12" s="465"/>
      <c r="E12" s="465"/>
      <c r="F12" s="465"/>
      <c r="G12" s="465"/>
      <c r="H12" s="465"/>
      <c r="I12" s="465"/>
      <c r="J12" s="465"/>
      <c r="K12" s="466"/>
      <c r="L12" s="473" t="s">
        <v>130</v>
      </c>
      <c r="M12" s="474"/>
      <c r="N12" s="474"/>
      <c r="O12" s="474"/>
      <c r="P12" s="474"/>
      <c r="Q12" s="475"/>
      <c r="R12" s="476">
        <v>1167</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134</v>
      </c>
      <c r="AV12" s="437"/>
      <c r="AW12" s="437"/>
      <c r="AX12" s="437"/>
      <c r="AY12" s="438" t="s">
        <v>135</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128</v>
      </c>
      <c r="CU12" s="445"/>
      <c r="CV12" s="445"/>
      <c r="CW12" s="445"/>
      <c r="CX12" s="445"/>
      <c r="CY12" s="445"/>
      <c r="CZ12" s="445"/>
      <c r="DA12" s="446"/>
      <c r="DB12" s="444" t="s">
        <v>128</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137</v>
      </c>
      <c r="N13" s="496"/>
      <c r="O13" s="496"/>
      <c r="P13" s="496"/>
      <c r="Q13" s="497"/>
      <c r="R13" s="488">
        <v>1153</v>
      </c>
      <c r="S13" s="489"/>
      <c r="T13" s="489"/>
      <c r="U13" s="489"/>
      <c r="V13" s="490"/>
      <c r="W13" s="420" t="s">
        <v>138</v>
      </c>
      <c r="X13" s="421"/>
      <c r="Y13" s="421"/>
      <c r="Z13" s="421"/>
      <c r="AA13" s="421"/>
      <c r="AB13" s="411"/>
      <c r="AC13" s="455">
        <v>64</v>
      </c>
      <c r="AD13" s="456"/>
      <c r="AE13" s="456"/>
      <c r="AF13" s="456"/>
      <c r="AG13" s="498"/>
      <c r="AH13" s="455">
        <v>115</v>
      </c>
      <c r="AI13" s="456"/>
      <c r="AJ13" s="456"/>
      <c r="AK13" s="456"/>
      <c r="AL13" s="457"/>
      <c r="AM13" s="433" t="s">
        <v>139</v>
      </c>
      <c r="AN13" s="434"/>
      <c r="AO13" s="434"/>
      <c r="AP13" s="434"/>
      <c r="AQ13" s="434"/>
      <c r="AR13" s="434"/>
      <c r="AS13" s="434"/>
      <c r="AT13" s="435"/>
      <c r="AU13" s="436" t="s">
        <v>120</v>
      </c>
      <c r="AV13" s="437"/>
      <c r="AW13" s="437"/>
      <c r="AX13" s="437"/>
      <c r="AY13" s="438" t="s">
        <v>140</v>
      </c>
      <c r="AZ13" s="439"/>
      <c r="BA13" s="439"/>
      <c r="BB13" s="439"/>
      <c r="BC13" s="439"/>
      <c r="BD13" s="439"/>
      <c r="BE13" s="439"/>
      <c r="BF13" s="439"/>
      <c r="BG13" s="439"/>
      <c r="BH13" s="439"/>
      <c r="BI13" s="439"/>
      <c r="BJ13" s="439"/>
      <c r="BK13" s="439"/>
      <c r="BL13" s="439"/>
      <c r="BM13" s="440"/>
      <c r="BN13" s="404">
        <v>474146</v>
      </c>
      <c r="BO13" s="405"/>
      <c r="BP13" s="405"/>
      <c r="BQ13" s="405"/>
      <c r="BR13" s="405"/>
      <c r="BS13" s="405"/>
      <c r="BT13" s="405"/>
      <c r="BU13" s="406"/>
      <c r="BV13" s="404">
        <v>225038</v>
      </c>
      <c r="BW13" s="405"/>
      <c r="BX13" s="405"/>
      <c r="BY13" s="405"/>
      <c r="BZ13" s="405"/>
      <c r="CA13" s="405"/>
      <c r="CB13" s="405"/>
      <c r="CC13" s="406"/>
      <c r="CD13" s="407" t="s">
        <v>141</v>
      </c>
      <c r="CE13" s="408"/>
      <c r="CF13" s="408"/>
      <c r="CG13" s="408"/>
      <c r="CH13" s="408"/>
      <c r="CI13" s="408"/>
      <c r="CJ13" s="408"/>
      <c r="CK13" s="408"/>
      <c r="CL13" s="408"/>
      <c r="CM13" s="408"/>
      <c r="CN13" s="408"/>
      <c r="CO13" s="408"/>
      <c r="CP13" s="408"/>
      <c r="CQ13" s="408"/>
      <c r="CR13" s="408"/>
      <c r="CS13" s="409"/>
      <c r="CT13" s="401">
        <v>0.1</v>
      </c>
      <c r="CU13" s="402"/>
      <c r="CV13" s="402"/>
      <c r="CW13" s="402"/>
      <c r="CX13" s="402"/>
      <c r="CY13" s="402"/>
      <c r="CZ13" s="402"/>
      <c r="DA13" s="403"/>
      <c r="DB13" s="401">
        <v>-0.4</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142</v>
      </c>
      <c r="M14" s="486"/>
      <c r="N14" s="486"/>
      <c r="O14" s="486"/>
      <c r="P14" s="486"/>
      <c r="Q14" s="487"/>
      <c r="R14" s="488">
        <v>1204</v>
      </c>
      <c r="S14" s="489"/>
      <c r="T14" s="489"/>
      <c r="U14" s="489"/>
      <c r="V14" s="490"/>
      <c r="W14" s="394"/>
      <c r="X14" s="395"/>
      <c r="Y14" s="395"/>
      <c r="Z14" s="395"/>
      <c r="AA14" s="395"/>
      <c r="AB14" s="384"/>
      <c r="AC14" s="491">
        <v>13.4</v>
      </c>
      <c r="AD14" s="492"/>
      <c r="AE14" s="492"/>
      <c r="AF14" s="492"/>
      <c r="AG14" s="493"/>
      <c r="AH14" s="491">
        <v>18.8</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143</v>
      </c>
      <c r="CE14" s="500"/>
      <c r="CF14" s="500"/>
      <c r="CG14" s="500"/>
      <c r="CH14" s="500"/>
      <c r="CI14" s="500"/>
      <c r="CJ14" s="500"/>
      <c r="CK14" s="500"/>
      <c r="CL14" s="500"/>
      <c r="CM14" s="500"/>
      <c r="CN14" s="500"/>
      <c r="CO14" s="500"/>
      <c r="CP14" s="500"/>
      <c r="CQ14" s="500"/>
      <c r="CR14" s="500"/>
      <c r="CS14" s="501"/>
      <c r="CT14" s="502" t="s">
        <v>144</v>
      </c>
      <c r="CU14" s="503"/>
      <c r="CV14" s="503"/>
      <c r="CW14" s="503"/>
      <c r="CX14" s="503"/>
      <c r="CY14" s="503"/>
      <c r="CZ14" s="503"/>
      <c r="DA14" s="504"/>
      <c r="DB14" s="502" t="s">
        <v>145</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146</v>
      </c>
      <c r="N15" s="496"/>
      <c r="O15" s="496"/>
      <c r="P15" s="496"/>
      <c r="Q15" s="497"/>
      <c r="R15" s="488">
        <v>1189</v>
      </c>
      <c r="S15" s="489"/>
      <c r="T15" s="489"/>
      <c r="U15" s="489"/>
      <c r="V15" s="490"/>
      <c r="W15" s="420" t="s">
        <v>147</v>
      </c>
      <c r="X15" s="421"/>
      <c r="Y15" s="421"/>
      <c r="Z15" s="421"/>
      <c r="AA15" s="421"/>
      <c r="AB15" s="411"/>
      <c r="AC15" s="455">
        <v>116</v>
      </c>
      <c r="AD15" s="456"/>
      <c r="AE15" s="456"/>
      <c r="AF15" s="456"/>
      <c r="AG15" s="498"/>
      <c r="AH15" s="455">
        <v>165</v>
      </c>
      <c r="AI15" s="456"/>
      <c r="AJ15" s="456"/>
      <c r="AK15" s="456"/>
      <c r="AL15" s="457"/>
      <c r="AM15" s="433"/>
      <c r="AN15" s="434"/>
      <c r="AO15" s="434"/>
      <c r="AP15" s="434"/>
      <c r="AQ15" s="434"/>
      <c r="AR15" s="434"/>
      <c r="AS15" s="434"/>
      <c r="AT15" s="435"/>
      <c r="AU15" s="436"/>
      <c r="AV15" s="437"/>
      <c r="AW15" s="437"/>
      <c r="AX15" s="437"/>
      <c r="AY15" s="364" t="s">
        <v>148</v>
      </c>
      <c r="AZ15" s="365"/>
      <c r="BA15" s="365"/>
      <c r="BB15" s="365"/>
      <c r="BC15" s="365"/>
      <c r="BD15" s="365"/>
      <c r="BE15" s="365"/>
      <c r="BF15" s="365"/>
      <c r="BG15" s="365"/>
      <c r="BH15" s="365"/>
      <c r="BI15" s="365"/>
      <c r="BJ15" s="365"/>
      <c r="BK15" s="365"/>
      <c r="BL15" s="365"/>
      <c r="BM15" s="366"/>
      <c r="BN15" s="367">
        <v>212959</v>
      </c>
      <c r="BO15" s="368"/>
      <c r="BP15" s="368"/>
      <c r="BQ15" s="368"/>
      <c r="BR15" s="368"/>
      <c r="BS15" s="368"/>
      <c r="BT15" s="368"/>
      <c r="BU15" s="369"/>
      <c r="BV15" s="367">
        <v>218331</v>
      </c>
      <c r="BW15" s="368"/>
      <c r="BX15" s="368"/>
      <c r="BY15" s="368"/>
      <c r="BZ15" s="368"/>
      <c r="CA15" s="368"/>
      <c r="CB15" s="368"/>
      <c r="CC15" s="369"/>
      <c r="CD15" s="505" t="s">
        <v>149</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150</v>
      </c>
      <c r="M16" s="508"/>
      <c r="N16" s="508"/>
      <c r="O16" s="508"/>
      <c r="P16" s="508"/>
      <c r="Q16" s="509"/>
      <c r="R16" s="510" t="s">
        <v>151</v>
      </c>
      <c r="S16" s="511"/>
      <c r="T16" s="511"/>
      <c r="U16" s="511"/>
      <c r="V16" s="512"/>
      <c r="W16" s="394"/>
      <c r="X16" s="395"/>
      <c r="Y16" s="395"/>
      <c r="Z16" s="395"/>
      <c r="AA16" s="395"/>
      <c r="AB16" s="384"/>
      <c r="AC16" s="491">
        <v>24.4</v>
      </c>
      <c r="AD16" s="492"/>
      <c r="AE16" s="492"/>
      <c r="AF16" s="492"/>
      <c r="AG16" s="493"/>
      <c r="AH16" s="491">
        <v>27</v>
      </c>
      <c r="AI16" s="492"/>
      <c r="AJ16" s="492"/>
      <c r="AK16" s="492"/>
      <c r="AL16" s="494"/>
      <c r="AM16" s="433"/>
      <c r="AN16" s="434"/>
      <c r="AO16" s="434"/>
      <c r="AP16" s="434"/>
      <c r="AQ16" s="434"/>
      <c r="AR16" s="434"/>
      <c r="AS16" s="434"/>
      <c r="AT16" s="435"/>
      <c r="AU16" s="436"/>
      <c r="AV16" s="437"/>
      <c r="AW16" s="437"/>
      <c r="AX16" s="437"/>
      <c r="AY16" s="438" t="s">
        <v>152</v>
      </c>
      <c r="AZ16" s="439"/>
      <c r="BA16" s="439"/>
      <c r="BB16" s="439"/>
      <c r="BC16" s="439"/>
      <c r="BD16" s="439"/>
      <c r="BE16" s="439"/>
      <c r="BF16" s="439"/>
      <c r="BG16" s="439"/>
      <c r="BH16" s="439"/>
      <c r="BI16" s="439"/>
      <c r="BJ16" s="439"/>
      <c r="BK16" s="439"/>
      <c r="BL16" s="439"/>
      <c r="BM16" s="440"/>
      <c r="BN16" s="404">
        <v>1448079</v>
      </c>
      <c r="BO16" s="405"/>
      <c r="BP16" s="405"/>
      <c r="BQ16" s="405"/>
      <c r="BR16" s="405"/>
      <c r="BS16" s="405"/>
      <c r="BT16" s="405"/>
      <c r="BU16" s="406"/>
      <c r="BV16" s="404">
        <v>1320882</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153</v>
      </c>
      <c r="N17" s="516"/>
      <c r="O17" s="516"/>
      <c r="P17" s="516"/>
      <c r="Q17" s="517"/>
      <c r="R17" s="510" t="s">
        <v>154</v>
      </c>
      <c r="S17" s="511"/>
      <c r="T17" s="511"/>
      <c r="U17" s="511"/>
      <c r="V17" s="512"/>
      <c r="W17" s="420" t="s">
        <v>155</v>
      </c>
      <c r="X17" s="421"/>
      <c r="Y17" s="421"/>
      <c r="Z17" s="421"/>
      <c r="AA17" s="421"/>
      <c r="AB17" s="411"/>
      <c r="AC17" s="455">
        <v>296</v>
      </c>
      <c r="AD17" s="456"/>
      <c r="AE17" s="456"/>
      <c r="AF17" s="456"/>
      <c r="AG17" s="498"/>
      <c r="AH17" s="455">
        <v>332</v>
      </c>
      <c r="AI17" s="456"/>
      <c r="AJ17" s="456"/>
      <c r="AK17" s="456"/>
      <c r="AL17" s="457"/>
      <c r="AM17" s="433"/>
      <c r="AN17" s="434"/>
      <c r="AO17" s="434"/>
      <c r="AP17" s="434"/>
      <c r="AQ17" s="434"/>
      <c r="AR17" s="434"/>
      <c r="AS17" s="434"/>
      <c r="AT17" s="435"/>
      <c r="AU17" s="436"/>
      <c r="AV17" s="437"/>
      <c r="AW17" s="437"/>
      <c r="AX17" s="437"/>
      <c r="AY17" s="438" t="s">
        <v>156</v>
      </c>
      <c r="AZ17" s="439"/>
      <c r="BA17" s="439"/>
      <c r="BB17" s="439"/>
      <c r="BC17" s="439"/>
      <c r="BD17" s="439"/>
      <c r="BE17" s="439"/>
      <c r="BF17" s="439"/>
      <c r="BG17" s="439"/>
      <c r="BH17" s="439"/>
      <c r="BI17" s="439"/>
      <c r="BJ17" s="439"/>
      <c r="BK17" s="439"/>
      <c r="BL17" s="439"/>
      <c r="BM17" s="440"/>
      <c r="BN17" s="404">
        <v>260624</v>
      </c>
      <c r="BO17" s="405"/>
      <c r="BP17" s="405"/>
      <c r="BQ17" s="405"/>
      <c r="BR17" s="405"/>
      <c r="BS17" s="405"/>
      <c r="BT17" s="405"/>
      <c r="BU17" s="406"/>
      <c r="BV17" s="404">
        <v>267611</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157</v>
      </c>
      <c r="C18" s="447"/>
      <c r="D18" s="447"/>
      <c r="E18" s="527"/>
      <c r="F18" s="527"/>
      <c r="G18" s="527"/>
      <c r="H18" s="527"/>
      <c r="I18" s="527"/>
      <c r="J18" s="527"/>
      <c r="K18" s="527"/>
      <c r="L18" s="528">
        <v>109.44</v>
      </c>
      <c r="M18" s="528"/>
      <c r="N18" s="528"/>
      <c r="O18" s="528"/>
      <c r="P18" s="528"/>
      <c r="Q18" s="528"/>
      <c r="R18" s="529"/>
      <c r="S18" s="529"/>
      <c r="T18" s="529"/>
      <c r="U18" s="529"/>
      <c r="V18" s="530"/>
      <c r="W18" s="422"/>
      <c r="X18" s="423"/>
      <c r="Y18" s="423"/>
      <c r="Z18" s="423"/>
      <c r="AA18" s="423"/>
      <c r="AB18" s="414"/>
      <c r="AC18" s="531">
        <v>62.2</v>
      </c>
      <c r="AD18" s="532"/>
      <c r="AE18" s="532"/>
      <c r="AF18" s="532"/>
      <c r="AG18" s="533"/>
      <c r="AH18" s="531">
        <v>54.2</v>
      </c>
      <c r="AI18" s="532"/>
      <c r="AJ18" s="532"/>
      <c r="AK18" s="532"/>
      <c r="AL18" s="534"/>
      <c r="AM18" s="433"/>
      <c r="AN18" s="434"/>
      <c r="AO18" s="434"/>
      <c r="AP18" s="434"/>
      <c r="AQ18" s="434"/>
      <c r="AR18" s="434"/>
      <c r="AS18" s="434"/>
      <c r="AT18" s="435"/>
      <c r="AU18" s="436"/>
      <c r="AV18" s="437"/>
      <c r="AW18" s="437"/>
      <c r="AX18" s="437"/>
      <c r="AY18" s="438" t="s">
        <v>158</v>
      </c>
      <c r="AZ18" s="439"/>
      <c r="BA18" s="439"/>
      <c r="BB18" s="439"/>
      <c r="BC18" s="439"/>
      <c r="BD18" s="439"/>
      <c r="BE18" s="439"/>
      <c r="BF18" s="439"/>
      <c r="BG18" s="439"/>
      <c r="BH18" s="439"/>
      <c r="BI18" s="439"/>
      <c r="BJ18" s="439"/>
      <c r="BK18" s="439"/>
      <c r="BL18" s="439"/>
      <c r="BM18" s="440"/>
      <c r="BN18" s="404">
        <v>1147956</v>
      </c>
      <c r="BO18" s="405"/>
      <c r="BP18" s="405"/>
      <c r="BQ18" s="405"/>
      <c r="BR18" s="405"/>
      <c r="BS18" s="405"/>
      <c r="BT18" s="405"/>
      <c r="BU18" s="406"/>
      <c r="BV18" s="404">
        <v>1079613</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159</v>
      </c>
      <c r="C19" s="447"/>
      <c r="D19" s="447"/>
      <c r="E19" s="527"/>
      <c r="F19" s="527"/>
      <c r="G19" s="527"/>
      <c r="H19" s="527"/>
      <c r="I19" s="527"/>
      <c r="J19" s="527"/>
      <c r="K19" s="527"/>
      <c r="L19" s="535">
        <v>11</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160</v>
      </c>
      <c r="AZ19" s="439"/>
      <c r="BA19" s="439"/>
      <c r="BB19" s="439"/>
      <c r="BC19" s="439"/>
      <c r="BD19" s="439"/>
      <c r="BE19" s="439"/>
      <c r="BF19" s="439"/>
      <c r="BG19" s="439"/>
      <c r="BH19" s="439"/>
      <c r="BI19" s="439"/>
      <c r="BJ19" s="439"/>
      <c r="BK19" s="439"/>
      <c r="BL19" s="439"/>
      <c r="BM19" s="440"/>
      <c r="BN19" s="404">
        <v>2233115</v>
      </c>
      <c r="BO19" s="405"/>
      <c r="BP19" s="405"/>
      <c r="BQ19" s="405"/>
      <c r="BR19" s="405"/>
      <c r="BS19" s="405"/>
      <c r="BT19" s="405"/>
      <c r="BU19" s="406"/>
      <c r="BV19" s="404">
        <v>1903684</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161</v>
      </c>
      <c r="C20" s="447"/>
      <c r="D20" s="447"/>
      <c r="E20" s="527"/>
      <c r="F20" s="527"/>
      <c r="G20" s="527"/>
      <c r="H20" s="527"/>
      <c r="I20" s="527"/>
      <c r="J20" s="527"/>
      <c r="K20" s="527"/>
      <c r="L20" s="535">
        <v>563</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162</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163</v>
      </c>
      <c r="C22" s="548"/>
      <c r="D22" s="549"/>
      <c r="E22" s="416" t="s">
        <v>1</v>
      </c>
      <c r="F22" s="421"/>
      <c r="G22" s="421"/>
      <c r="H22" s="421"/>
      <c r="I22" s="421"/>
      <c r="J22" s="421"/>
      <c r="K22" s="411"/>
      <c r="L22" s="416" t="s">
        <v>164</v>
      </c>
      <c r="M22" s="421"/>
      <c r="N22" s="421"/>
      <c r="O22" s="421"/>
      <c r="P22" s="411"/>
      <c r="Q22" s="579" t="s">
        <v>165</v>
      </c>
      <c r="R22" s="580"/>
      <c r="S22" s="580"/>
      <c r="T22" s="580"/>
      <c r="U22" s="580"/>
      <c r="V22" s="581"/>
      <c r="W22" s="547" t="s">
        <v>166</v>
      </c>
      <c r="X22" s="548"/>
      <c r="Y22" s="549"/>
      <c r="Z22" s="416" t="s">
        <v>1</v>
      </c>
      <c r="AA22" s="421"/>
      <c r="AB22" s="421"/>
      <c r="AC22" s="421"/>
      <c r="AD22" s="421"/>
      <c r="AE22" s="421"/>
      <c r="AF22" s="421"/>
      <c r="AG22" s="411"/>
      <c r="AH22" s="585" t="s">
        <v>167</v>
      </c>
      <c r="AI22" s="421"/>
      <c r="AJ22" s="421"/>
      <c r="AK22" s="421"/>
      <c r="AL22" s="411"/>
      <c r="AM22" s="585" t="s">
        <v>168</v>
      </c>
      <c r="AN22" s="586"/>
      <c r="AO22" s="586"/>
      <c r="AP22" s="586"/>
      <c r="AQ22" s="586"/>
      <c r="AR22" s="587"/>
      <c r="AS22" s="579" t="s">
        <v>165</v>
      </c>
      <c r="AT22" s="580"/>
      <c r="AU22" s="580"/>
      <c r="AV22" s="580"/>
      <c r="AW22" s="580"/>
      <c r="AX22" s="591"/>
      <c r="AY22" s="364" t="s">
        <v>169</v>
      </c>
      <c r="AZ22" s="365"/>
      <c r="BA22" s="365"/>
      <c r="BB22" s="365"/>
      <c r="BC22" s="365"/>
      <c r="BD22" s="365"/>
      <c r="BE22" s="365"/>
      <c r="BF22" s="365"/>
      <c r="BG22" s="365"/>
      <c r="BH22" s="365"/>
      <c r="BI22" s="365"/>
      <c r="BJ22" s="365"/>
      <c r="BK22" s="365"/>
      <c r="BL22" s="365"/>
      <c r="BM22" s="366"/>
      <c r="BN22" s="367">
        <v>2248768</v>
      </c>
      <c r="BO22" s="368"/>
      <c r="BP22" s="368"/>
      <c r="BQ22" s="368"/>
      <c r="BR22" s="368"/>
      <c r="BS22" s="368"/>
      <c r="BT22" s="368"/>
      <c r="BU22" s="369"/>
      <c r="BV22" s="367">
        <v>2461174</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170</v>
      </c>
      <c r="AZ23" s="439"/>
      <c r="BA23" s="439"/>
      <c r="BB23" s="439"/>
      <c r="BC23" s="439"/>
      <c r="BD23" s="439"/>
      <c r="BE23" s="439"/>
      <c r="BF23" s="439"/>
      <c r="BG23" s="439"/>
      <c r="BH23" s="439"/>
      <c r="BI23" s="439"/>
      <c r="BJ23" s="439"/>
      <c r="BK23" s="439"/>
      <c r="BL23" s="439"/>
      <c r="BM23" s="440"/>
      <c r="BN23" s="404">
        <v>2161776</v>
      </c>
      <c r="BO23" s="405"/>
      <c r="BP23" s="405"/>
      <c r="BQ23" s="405"/>
      <c r="BR23" s="405"/>
      <c r="BS23" s="405"/>
      <c r="BT23" s="405"/>
      <c r="BU23" s="406"/>
      <c r="BV23" s="404">
        <v>2135174</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171</v>
      </c>
      <c r="F24" s="434"/>
      <c r="G24" s="434"/>
      <c r="H24" s="434"/>
      <c r="I24" s="434"/>
      <c r="J24" s="434"/>
      <c r="K24" s="435"/>
      <c r="L24" s="455">
        <v>1</v>
      </c>
      <c r="M24" s="456"/>
      <c r="N24" s="456"/>
      <c r="O24" s="456"/>
      <c r="P24" s="498"/>
      <c r="Q24" s="455">
        <v>6000</v>
      </c>
      <c r="R24" s="456"/>
      <c r="S24" s="456"/>
      <c r="T24" s="456"/>
      <c r="U24" s="456"/>
      <c r="V24" s="498"/>
      <c r="W24" s="550"/>
      <c r="X24" s="551"/>
      <c r="Y24" s="552"/>
      <c r="Z24" s="454" t="s">
        <v>172</v>
      </c>
      <c r="AA24" s="434"/>
      <c r="AB24" s="434"/>
      <c r="AC24" s="434"/>
      <c r="AD24" s="434"/>
      <c r="AE24" s="434"/>
      <c r="AF24" s="434"/>
      <c r="AG24" s="435"/>
      <c r="AH24" s="455">
        <v>40</v>
      </c>
      <c r="AI24" s="456"/>
      <c r="AJ24" s="456"/>
      <c r="AK24" s="456"/>
      <c r="AL24" s="498"/>
      <c r="AM24" s="455">
        <v>113080</v>
      </c>
      <c r="AN24" s="456"/>
      <c r="AO24" s="456"/>
      <c r="AP24" s="456"/>
      <c r="AQ24" s="456"/>
      <c r="AR24" s="498"/>
      <c r="AS24" s="455">
        <v>2827</v>
      </c>
      <c r="AT24" s="456"/>
      <c r="AU24" s="456"/>
      <c r="AV24" s="456"/>
      <c r="AW24" s="456"/>
      <c r="AX24" s="457"/>
      <c r="AY24" s="520" t="s">
        <v>173</v>
      </c>
      <c r="AZ24" s="521"/>
      <c r="BA24" s="521"/>
      <c r="BB24" s="521"/>
      <c r="BC24" s="521"/>
      <c r="BD24" s="521"/>
      <c r="BE24" s="521"/>
      <c r="BF24" s="521"/>
      <c r="BG24" s="521"/>
      <c r="BH24" s="521"/>
      <c r="BI24" s="521"/>
      <c r="BJ24" s="521"/>
      <c r="BK24" s="521"/>
      <c r="BL24" s="521"/>
      <c r="BM24" s="522"/>
      <c r="BN24" s="404">
        <v>2162776</v>
      </c>
      <c r="BO24" s="405"/>
      <c r="BP24" s="405"/>
      <c r="BQ24" s="405"/>
      <c r="BR24" s="405"/>
      <c r="BS24" s="405"/>
      <c r="BT24" s="405"/>
      <c r="BU24" s="406"/>
      <c r="BV24" s="404">
        <v>2385674</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174</v>
      </c>
      <c r="F25" s="434"/>
      <c r="G25" s="434"/>
      <c r="H25" s="434"/>
      <c r="I25" s="434"/>
      <c r="J25" s="434"/>
      <c r="K25" s="435"/>
      <c r="L25" s="455">
        <v>1</v>
      </c>
      <c r="M25" s="456"/>
      <c r="N25" s="456"/>
      <c r="O25" s="456"/>
      <c r="P25" s="498"/>
      <c r="Q25" s="455">
        <v>5200</v>
      </c>
      <c r="R25" s="456"/>
      <c r="S25" s="456"/>
      <c r="T25" s="456"/>
      <c r="U25" s="456"/>
      <c r="V25" s="498"/>
      <c r="W25" s="550"/>
      <c r="X25" s="551"/>
      <c r="Y25" s="552"/>
      <c r="Z25" s="454" t="s">
        <v>175</v>
      </c>
      <c r="AA25" s="434"/>
      <c r="AB25" s="434"/>
      <c r="AC25" s="434"/>
      <c r="AD25" s="434"/>
      <c r="AE25" s="434"/>
      <c r="AF25" s="434"/>
      <c r="AG25" s="435"/>
      <c r="AH25" s="455" t="s">
        <v>145</v>
      </c>
      <c r="AI25" s="456"/>
      <c r="AJ25" s="456"/>
      <c r="AK25" s="456"/>
      <c r="AL25" s="498"/>
      <c r="AM25" s="455" t="s">
        <v>145</v>
      </c>
      <c r="AN25" s="456"/>
      <c r="AO25" s="456"/>
      <c r="AP25" s="456"/>
      <c r="AQ25" s="456"/>
      <c r="AR25" s="498"/>
      <c r="AS25" s="455" t="s">
        <v>128</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t="s">
        <v>145</v>
      </c>
      <c r="BO25" s="368"/>
      <c r="BP25" s="368"/>
      <c r="BQ25" s="368"/>
      <c r="BR25" s="368"/>
      <c r="BS25" s="368"/>
      <c r="BT25" s="368"/>
      <c r="BU25" s="369"/>
      <c r="BV25" s="367" t="s">
        <v>144</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4600</v>
      </c>
      <c r="R26" s="456"/>
      <c r="S26" s="456"/>
      <c r="T26" s="456"/>
      <c r="U26" s="456"/>
      <c r="V26" s="498"/>
      <c r="W26" s="550"/>
      <c r="X26" s="551"/>
      <c r="Y26" s="552"/>
      <c r="Z26" s="454" t="s">
        <v>178</v>
      </c>
      <c r="AA26" s="556"/>
      <c r="AB26" s="556"/>
      <c r="AC26" s="556"/>
      <c r="AD26" s="556"/>
      <c r="AE26" s="556"/>
      <c r="AF26" s="556"/>
      <c r="AG26" s="557"/>
      <c r="AH26" s="455">
        <v>1</v>
      </c>
      <c r="AI26" s="456"/>
      <c r="AJ26" s="456"/>
      <c r="AK26" s="456"/>
      <c r="AL26" s="498"/>
      <c r="AM26" s="455" t="s">
        <v>179</v>
      </c>
      <c r="AN26" s="456"/>
      <c r="AO26" s="456"/>
      <c r="AP26" s="456"/>
      <c r="AQ26" s="456"/>
      <c r="AR26" s="498"/>
      <c r="AS26" s="455" t="s">
        <v>179</v>
      </c>
      <c r="AT26" s="456"/>
      <c r="AU26" s="456"/>
      <c r="AV26" s="456"/>
      <c r="AW26" s="456"/>
      <c r="AX26" s="457"/>
      <c r="AY26" s="407" t="s">
        <v>180</v>
      </c>
      <c r="AZ26" s="408"/>
      <c r="BA26" s="408"/>
      <c r="BB26" s="408"/>
      <c r="BC26" s="408"/>
      <c r="BD26" s="408"/>
      <c r="BE26" s="408"/>
      <c r="BF26" s="408"/>
      <c r="BG26" s="408"/>
      <c r="BH26" s="408"/>
      <c r="BI26" s="408"/>
      <c r="BJ26" s="408"/>
      <c r="BK26" s="408"/>
      <c r="BL26" s="408"/>
      <c r="BM26" s="409"/>
      <c r="BN26" s="404" t="s">
        <v>144</v>
      </c>
      <c r="BO26" s="405"/>
      <c r="BP26" s="405"/>
      <c r="BQ26" s="405"/>
      <c r="BR26" s="405"/>
      <c r="BS26" s="405"/>
      <c r="BT26" s="405"/>
      <c r="BU26" s="406"/>
      <c r="BV26" s="404" t="s">
        <v>128</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181</v>
      </c>
      <c r="F27" s="434"/>
      <c r="G27" s="434"/>
      <c r="H27" s="434"/>
      <c r="I27" s="434"/>
      <c r="J27" s="434"/>
      <c r="K27" s="435"/>
      <c r="L27" s="455">
        <v>1</v>
      </c>
      <c r="M27" s="456"/>
      <c r="N27" s="456"/>
      <c r="O27" s="456"/>
      <c r="P27" s="498"/>
      <c r="Q27" s="455">
        <v>2310</v>
      </c>
      <c r="R27" s="456"/>
      <c r="S27" s="456"/>
      <c r="T27" s="456"/>
      <c r="U27" s="456"/>
      <c r="V27" s="498"/>
      <c r="W27" s="550"/>
      <c r="X27" s="551"/>
      <c r="Y27" s="552"/>
      <c r="Z27" s="454" t="s">
        <v>182</v>
      </c>
      <c r="AA27" s="434"/>
      <c r="AB27" s="434"/>
      <c r="AC27" s="434"/>
      <c r="AD27" s="434"/>
      <c r="AE27" s="434"/>
      <c r="AF27" s="434"/>
      <c r="AG27" s="435"/>
      <c r="AH27" s="455" t="s">
        <v>128</v>
      </c>
      <c r="AI27" s="456"/>
      <c r="AJ27" s="456"/>
      <c r="AK27" s="456"/>
      <c r="AL27" s="498"/>
      <c r="AM27" s="455" t="s">
        <v>145</v>
      </c>
      <c r="AN27" s="456"/>
      <c r="AO27" s="456"/>
      <c r="AP27" s="456"/>
      <c r="AQ27" s="456"/>
      <c r="AR27" s="498"/>
      <c r="AS27" s="455" t="s">
        <v>144</v>
      </c>
      <c r="AT27" s="456"/>
      <c r="AU27" s="456"/>
      <c r="AV27" s="456"/>
      <c r="AW27" s="456"/>
      <c r="AX27" s="457"/>
      <c r="AY27" s="499" t="s">
        <v>183</v>
      </c>
      <c r="AZ27" s="500"/>
      <c r="BA27" s="500"/>
      <c r="BB27" s="500"/>
      <c r="BC27" s="500"/>
      <c r="BD27" s="500"/>
      <c r="BE27" s="500"/>
      <c r="BF27" s="500"/>
      <c r="BG27" s="500"/>
      <c r="BH27" s="500"/>
      <c r="BI27" s="500"/>
      <c r="BJ27" s="500"/>
      <c r="BK27" s="500"/>
      <c r="BL27" s="500"/>
      <c r="BM27" s="501"/>
      <c r="BN27" s="523">
        <v>13000</v>
      </c>
      <c r="BO27" s="524"/>
      <c r="BP27" s="524"/>
      <c r="BQ27" s="524"/>
      <c r="BR27" s="524"/>
      <c r="BS27" s="524"/>
      <c r="BT27" s="524"/>
      <c r="BU27" s="525"/>
      <c r="BV27" s="523">
        <v>13000</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184</v>
      </c>
      <c r="F28" s="434"/>
      <c r="G28" s="434"/>
      <c r="H28" s="434"/>
      <c r="I28" s="434"/>
      <c r="J28" s="434"/>
      <c r="K28" s="435"/>
      <c r="L28" s="455">
        <v>1</v>
      </c>
      <c r="M28" s="456"/>
      <c r="N28" s="456"/>
      <c r="O28" s="456"/>
      <c r="P28" s="498"/>
      <c r="Q28" s="455">
        <v>1590</v>
      </c>
      <c r="R28" s="456"/>
      <c r="S28" s="456"/>
      <c r="T28" s="456"/>
      <c r="U28" s="456"/>
      <c r="V28" s="498"/>
      <c r="W28" s="550"/>
      <c r="X28" s="551"/>
      <c r="Y28" s="552"/>
      <c r="Z28" s="454" t="s">
        <v>185</v>
      </c>
      <c r="AA28" s="434"/>
      <c r="AB28" s="434"/>
      <c r="AC28" s="434"/>
      <c r="AD28" s="434"/>
      <c r="AE28" s="434"/>
      <c r="AF28" s="434"/>
      <c r="AG28" s="435"/>
      <c r="AH28" s="455" t="s">
        <v>145</v>
      </c>
      <c r="AI28" s="456"/>
      <c r="AJ28" s="456"/>
      <c r="AK28" s="456"/>
      <c r="AL28" s="498"/>
      <c r="AM28" s="455" t="s">
        <v>128</v>
      </c>
      <c r="AN28" s="456"/>
      <c r="AO28" s="456"/>
      <c r="AP28" s="456"/>
      <c r="AQ28" s="456"/>
      <c r="AR28" s="498"/>
      <c r="AS28" s="455" t="s">
        <v>144</v>
      </c>
      <c r="AT28" s="456"/>
      <c r="AU28" s="456"/>
      <c r="AV28" s="456"/>
      <c r="AW28" s="456"/>
      <c r="AX28" s="457"/>
      <c r="AY28" s="558" t="s">
        <v>186</v>
      </c>
      <c r="AZ28" s="559"/>
      <c r="BA28" s="559"/>
      <c r="BB28" s="560"/>
      <c r="BC28" s="364" t="s">
        <v>48</v>
      </c>
      <c r="BD28" s="365"/>
      <c r="BE28" s="365"/>
      <c r="BF28" s="365"/>
      <c r="BG28" s="365"/>
      <c r="BH28" s="365"/>
      <c r="BI28" s="365"/>
      <c r="BJ28" s="365"/>
      <c r="BK28" s="365"/>
      <c r="BL28" s="365"/>
      <c r="BM28" s="366"/>
      <c r="BN28" s="367">
        <v>2080415</v>
      </c>
      <c r="BO28" s="368"/>
      <c r="BP28" s="368"/>
      <c r="BQ28" s="368"/>
      <c r="BR28" s="368"/>
      <c r="BS28" s="368"/>
      <c r="BT28" s="368"/>
      <c r="BU28" s="369"/>
      <c r="BV28" s="367">
        <v>1948215</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187</v>
      </c>
      <c r="F29" s="434"/>
      <c r="G29" s="434"/>
      <c r="H29" s="434"/>
      <c r="I29" s="434"/>
      <c r="J29" s="434"/>
      <c r="K29" s="435"/>
      <c r="L29" s="455">
        <v>6</v>
      </c>
      <c r="M29" s="456"/>
      <c r="N29" s="456"/>
      <c r="O29" s="456"/>
      <c r="P29" s="498"/>
      <c r="Q29" s="455">
        <v>1400</v>
      </c>
      <c r="R29" s="456"/>
      <c r="S29" s="456"/>
      <c r="T29" s="456"/>
      <c r="U29" s="456"/>
      <c r="V29" s="498"/>
      <c r="W29" s="553"/>
      <c r="X29" s="554"/>
      <c r="Y29" s="555"/>
      <c r="Z29" s="454" t="s">
        <v>188</v>
      </c>
      <c r="AA29" s="434"/>
      <c r="AB29" s="434"/>
      <c r="AC29" s="434"/>
      <c r="AD29" s="434"/>
      <c r="AE29" s="434"/>
      <c r="AF29" s="434"/>
      <c r="AG29" s="435"/>
      <c r="AH29" s="455">
        <v>40</v>
      </c>
      <c r="AI29" s="456"/>
      <c r="AJ29" s="456"/>
      <c r="AK29" s="456"/>
      <c r="AL29" s="498"/>
      <c r="AM29" s="455">
        <v>113080</v>
      </c>
      <c r="AN29" s="456"/>
      <c r="AO29" s="456"/>
      <c r="AP29" s="456"/>
      <c r="AQ29" s="456"/>
      <c r="AR29" s="498"/>
      <c r="AS29" s="455">
        <v>2827</v>
      </c>
      <c r="AT29" s="456"/>
      <c r="AU29" s="456"/>
      <c r="AV29" s="456"/>
      <c r="AW29" s="456"/>
      <c r="AX29" s="457"/>
      <c r="AY29" s="561"/>
      <c r="AZ29" s="562"/>
      <c r="BA29" s="562"/>
      <c r="BB29" s="563"/>
      <c r="BC29" s="438" t="s">
        <v>189</v>
      </c>
      <c r="BD29" s="439"/>
      <c r="BE29" s="439"/>
      <c r="BF29" s="439"/>
      <c r="BG29" s="439"/>
      <c r="BH29" s="439"/>
      <c r="BI29" s="439"/>
      <c r="BJ29" s="439"/>
      <c r="BK29" s="439"/>
      <c r="BL29" s="439"/>
      <c r="BM29" s="440"/>
      <c r="BN29" s="404">
        <v>155968</v>
      </c>
      <c r="BO29" s="405"/>
      <c r="BP29" s="405"/>
      <c r="BQ29" s="405"/>
      <c r="BR29" s="405"/>
      <c r="BS29" s="405"/>
      <c r="BT29" s="405"/>
      <c r="BU29" s="406"/>
      <c r="BV29" s="404">
        <v>368985</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190</v>
      </c>
      <c r="X30" s="572"/>
      <c r="Y30" s="572"/>
      <c r="Z30" s="572"/>
      <c r="AA30" s="572"/>
      <c r="AB30" s="572"/>
      <c r="AC30" s="572"/>
      <c r="AD30" s="572"/>
      <c r="AE30" s="572"/>
      <c r="AF30" s="572"/>
      <c r="AG30" s="573"/>
      <c r="AH30" s="531">
        <v>90.3</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307948</v>
      </c>
      <c r="BO30" s="524"/>
      <c r="BP30" s="524"/>
      <c r="BQ30" s="524"/>
      <c r="BR30" s="524"/>
      <c r="BS30" s="524"/>
      <c r="BT30" s="524"/>
      <c r="BU30" s="525"/>
      <c r="BV30" s="523">
        <v>231208</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191</v>
      </c>
      <c r="D32" s="567"/>
      <c r="E32" s="567"/>
      <c r="F32" s="567"/>
      <c r="G32" s="567"/>
      <c r="H32" s="567"/>
      <c r="I32" s="567"/>
      <c r="J32" s="567"/>
      <c r="K32" s="567"/>
      <c r="L32" s="567"/>
      <c r="M32" s="567"/>
      <c r="N32" s="567"/>
      <c r="O32" s="567"/>
      <c r="P32" s="567"/>
      <c r="Q32" s="567"/>
      <c r="R32" s="567"/>
      <c r="S32" s="567"/>
      <c r="U32" s="408" t="s">
        <v>192</v>
      </c>
      <c r="V32" s="408"/>
      <c r="W32" s="408"/>
      <c r="X32" s="408"/>
      <c r="Y32" s="408"/>
      <c r="Z32" s="408"/>
      <c r="AA32" s="408"/>
      <c r="AB32" s="408"/>
      <c r="AC32" s="408"/>
      <c r="AD32" s="408"/>
      <c r="AE32" s="408"/>
      <c r="AF32" s="408"/>
      <c r="AG32" s="408"/>
      <c r="AH32" s="408"/>
      <c r="AI32" s="408"/>
      <c r="AJ32" s="408"/>
      <c r="AK32" s="408"/>
      <c r="AM32" s="408" t="s">
        <v>193</v>
      </c>
      <c r="AN32" s="408"/>
      <c r="AO32" s="408"/>
      <c r="AP32" s="408"/>
      <c r="AQ32" s="408"/>
      <c r="AR32" s="408"/>
      <c r="AS32" s="408"/>
      <c r="AT32" s="408"/>
      <c r="AU32" s="408"/>
      <c r="AV32" s="408"/>
      <c r="AW32" s="408"/>
      <c r="AX32" s="408"/>
      <c r="AY32" s="408"/>
      <c r="AZ32" s="408"/>
      <c r="BA32" s="408"/>
      <c r="BB32" s="408"/>
      <c r="BC32" s="408"/>
      <c r="BE32" s="408" t="s">
        <v>194</v>
      </c>
      <c r="BF32" s="408"/>
      <c r="BG32" s="408"/>
      <c r="BH32" s="408"/>
      <c r="BI32" s="408"/>
      <c r="BJ32" s="408"/>
      <c r="BK32" s="408"/>
      <c r="BL32" s="408"/>
      <c r="BM32" s="408"/>
      <c r="BN32" s="408"/>
      <c r="BO32" s="408"/>
      <c r="BP32" s="408"/>
      <c r="BQ32" s="408"/>
      <c r="BR32" s="408"/>
      <c r="BS32" s="408"/>
      <c r="BT32" s="408"/>
      <c r="BU32" s="408"/>
      <c r="BW32" s="408" t="s">
        <v>195</v>
      </c>
      <c r="BX32" s="408"/>
      <c r="BY32" s="408"/>
      <c r="BZ32" s="408"/>
      <c r="CA32" s="408"/>
      <c r="CB32" s="408"/>
      <c r="CC32" s="408"/>
      <c r="CD32" s="408"/>
      <c r="CE32" s="408"/>
      <c r="CF32" s="408"/>
      <c r="CG32" s="408"/>
      <c r="CH32" s="408"/>
      <c r="CI32" s="408"/>
      <c r="CJ32" s="408"/>
      <c r="CK32" s="408"/>
      <c r="CL32" s="408"/>
      <c r="CM32" s="408"/>
      <c r="CO32" s="408" t="s">
        <v>196</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197</v>
      </c>
      <c r="D33" s="428"/>
      <c r="E33" s="393" t="s">
        <v>198</v>
      </c>
      <c r="F33" s="393"/>
      <c r="G33" s="393"/>
      <c r="H33" s="393"/>
      <c r="I33" s="393"/>
      <c r="J33" s="393"/>
      <c r="K33" s="393"/>
      <c r="L33" s="393"/>
      <c r="M33" s="393"/>
      <c r="N33" s="393"/>
      <c r="O33" s="393"/>
      <c r="P33" s="393"/>
      <c r="Q33" s="393"/>
      <c r="R33" s="393"/>
      <c r="S33" s="393"/>
      <c r="T33" s="203"/>
      <c r="U33" s="428" t="s">
        <v>199</v>
      </c>
      <c r="V33" s="428"/>
      <c r="W33" s="393" t="s">
        <v>200</v>
      </c>
      <c r="X33" s="393"/>
      <c r="Y33" s="393"/>
      <c r="Z33" s="393"/>
      <c r="AA33" s="393"/>
      <c r="AB33" s="393"/>
      <c r="AC33" s="393"/>
      <c r="AD33" s="393"/>
      <c r="AE33" s="393"/>
      <c r="AF33" s="393"/>
      <c r="AG33" s="393"/>
      <c r="AH33" s="393"/>
      <c r="AI33" s="393"/>
      <c r="AJ33" s="393"/>
      <c r="AK33" s="393"/>
      <c r="AL33" s="203"/>
      <c r="AM33" s="428" t="s">
        <v>197</v>
      </c>
      <c r="AN33" s="428"/>
      <c r="AO33" s="393" t="s">
        <v>198</v>
      </c>
      <c r="AP33" s="393"/>
      <c r="AQ33" s="393"/>
      <c r="AR33" s="393"/>
      <c r="AS33" s="393"/>
      <c r="AT33" s="393"/>
      <c r="AU33" s="393"/>
      <c r="AV33" s="393"/>
      <c r="AW33" s="393"/>
      <c r="AX33" s="393"/>
      <c r="AY33" s="393"/>
      <c r="AZ33" s="393"/>
      <c r="BA33" s="393"/>
      <c r="BB33" s="393"/>
      <c r="BC33" s="393"/>
      <c r="BD33" s="204"/>
      <c r="BE33" s="393" t="s">
        <v>201</v>
      </c>
      <c r="BF33" s="393"/>
      <c r="BG33" s="393" t="s">
        <v>202</v>
      </c>
      <c r="BH33" s="393"/>
      <c r="BI33" s="393"/>
      <c r="BJ33" s="393"/>
      <c r="BK33" s="393"/>
      <c r="BL33" s="393"/>
      <c r="BM33" s="393"/>
      <c r="BN33" s="393"/>
      <c r="BO33" s="393"/>
      <c r="BP33" s="393"/>
      <c r="BQ33" s="393"/>
      <c r="BR33" s="393"/>
      <c r="BS33" s="393"/>
      <c r="BT33" s="393"/>
      <c r="BU33" s="393"/>
      <c r="BV33" s="204"/>
      <c r="BW33" s="428" t="s">
        <v>201</v>
      </c>
      <c r="BX33" s="428"/>
      <c r="BY33" s="393" t="s">
        <v>203</v>
      </c>
      <c r="BZ33" s="393"/>
      <c r="CA33" s="393"/>
      <c r="CB33" s="393"/>
      <c r="CC33" s="393"/>
      <c r="CD33" s="393"/>
      <c r="CE33" s="393"/>
      <c r="CF33" s="393"/>
      <c r="CG33" s="393"/>
      <c r="CH33" s="393"/>
      <c r="CI33" s="393"/>
      <c r="CJ33" s="393"/>
      <c r="CK33" s="393"/>
      <c r="CL33" s="393"/>
      <c r="CM33" s="393"/>
      <c r="CN33" s="203"/>
      <c r="CO33" s="428" t="s">
        <v>197</v>
      </c>
      <c r="CP33" s="428"/>
      <c r="CQ33" s="393" t="s">
        <v>204</v>
      </c>
      <c r="CR33" s="393"/>
      <c r="CS33" s="393"/>
      <c r="CT33" s="393"/>
      <c r="CU33" s="393"/>
      <c r="CV33" s="393"/>
      <c r="CW33" s="393"/>
      <c r="CX33" s="393"/>
      <c r="CY33" s="393"/>
      <c r="CZ33" s="393"/>
      <c r="DA33" s="393"/>
      <c r="DB33" s="393"/>
      <c r="DC33" s="393"/>
      <c r="DD33" s="393"/>
      <c r="DE33" s="393"/>
      <c r="DF33" s="203"/>
      <c r="DG33" s="593" t="s">
        <v>205</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天龍村国民健康保険特別会計</v>
      </c>
      <c r="X34" s="595"/>
      <c r="Y34" s="595"/>
      <c r="Z34" s="595"/>
      <c r="AA34" s="595"/>
      <c r="AB34" s="595"/>
      <c r="AC34" s="595"/>
      <c r="AD34" s="595"/>
      <c r="AE34" s="595"/>
      <c r="AF34" s="595"/>
      <c r="AG34" s="595"/>
      <c r="AH34" s="595"/>
      <c r="AI34" s="595"/>
      <c r="AJ34" s="595"/>
      <c r="AK34" s="595"/>
      <c r="AL34" s="178"/>
      <c r="AM34" s="594" t="str">
        <f>IF(AO34="","",MAX(C34:D43,U34:V43)+1)</f>
        <v/>
      </c>
      <c r="AN34" s="594"/>
      <c r="AO34" s="595"/>
      <c r="AP34" s="595"/>
      <c r="AQ34" s="595"/>
      <c r="AR34" s="595"/>
      <c r="AS34" s="595"/>
      <c r="AT34" s="595"/>
      <c r="AU34" s="595"/>
      <c r="AV34" s="595"/>
      <c r="AW34" s="595"/>
      <c r="AX34" s="595"/>
      <c r="AY34" s="595"/>
      <c r="AZ34" s="595"/>
      <c r="BA34" s="595"/>
      <c r="BB34" s="595"/>
      <c r="BC34" s="595"/>
      <c r="BD34" s="178"/>
      <c r="BE34" s="594">
        <f>IF(BG34="","",MAX(C34:D43,U34:V43,AM34:AN43)+1)</f>
        <v>6</v>
      </c>
      <c r="BF34" s="594"/>
      <c r="BG34" s="595" t="str">
        <f>IF('各会計、関係団体の財政状況及び健全化判断比率'!B32="","",'各会計、関係団体の財政状況及び健全化判断比率'!B32)</f>
        <v>天龍村営水道特別会計</v>
      </c>
      <c r="BH34" s="595"/>
      <c r="BI34" s="595"/>
      <c r="BJ34" s="595"/>
      <c r="BK34" s="595"/>
      <c r="BL34" s="595"/>
      <c r="BM34" s="595"/>
      <c r="BN34" s="595"/>
      <c r="BO34" s="595"/>
      <c r="BP34" s="595"/>
      <c r="BQ34" s="595"/>
      <c r="BR34" s="595"/>
      <c r="BS34" s="595"/>
      <c r="BT34" s="595"/>
      <c r="BU34" s="595"/>
      <c r="BV34" s="178"/>
      <c r="BW34" s="594">
        <f>IF(BY34="","",MAX(C34:D43,U34:V43,AM34:AN43,BE34:BF43)+1)</f>
        <v>8</v>
      </c>
      <c r="BX34" s="594"/>
      <c r="BY34" s="595" t="str">
        <f>IF('各会計、関係団体の財政状況及び健全化判断比率'!B68="","",'各会計、関係団体の財政状況及び健全化判断比率'!B68)</f>
        <v>南信州広域連合（一般会計）</v>
      </c>
      <c r="BZ34" s="595"/>
      <c r="CA34" s="595"/>
      <c r="CB34" s="595"/>
      <c r="CC34" s="595"/>
      <c r="CD34" s="595"/>
      <c r="CE34" s="595"/>
      <c r="CF34" s="595"/>
      <c r="CG34" s="595"/>
      <c r="CH34" s="595"/>
      <c r="CI34" s="595"/>
      <c r="CJ34" s="595"/>
      <c r="CK34" s="595"/>
      <c r="CL34" s="595"/>
      <c r="CM34" s="595"/>
      <c r="CN34" s="178"/>
      <c r="CO34" s="594">
        <f>IF(CQ34="","",MAX(C34:D43,U34:V43,AM34:AN43,BE34:BF43,BW34:BX43)+1)</f>
        <v>18</v>
      </c>
      <c r="CP34" s="594"/>
      <c r="CQ34" s="595" t="str">
        <f>IF('各会計、関係団体の財政状況及び健全化判断比率'!BS7="","",'各会計、関係団体の財政状況及び健全化判断比率'!BS7)</f>
        <v>有限会社　龍泉閣</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天龍村介護保険特別会計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7</v>
      </c>
      <c r="BF35" s="594"/>
      <c r="BG35" s="595" t="str">
        <f>IF('各会計、関係団体の財政状況及び健全化判断比率'!B33="","",'各会計、関係団体の財政状況及び健全化判断比率'!B33)</f>
        <v>天龍村営下水道事業特別会計</v>
      </c>
      <c r="BH35" s="595"/>
      <c r="BI35" s="595"/>
      <c r="BJ35" s="595"/>
      <c r="BK35" s="595"/>
      <c r="BL35" s="595"/>
      <c r="BM35" s="595"/>
      <c r="BN35" s="595"/>
      <c r="BO35" s="595"/>
      <c r="BP35" s="595"/>
      <c r="BQ35" s="595"/>
      <c r="BR35" s="595"/>
      <c r="BS35" s="595"/>
      <c r="BT35" s="595"/>
      <c r="BU35" s="595"/>
      <c r="BV35" s="178"/>
      <c r="BW35" s="594">
        <f t="shared" ref="BW35:BW43" si="2">IF(BY35="","",BW34+1)</f>
        <v>9</v>
      </c>
      <c r="BX35" s="594"/>
      <c r="BY35" s="595" t="str">
        <f>IF('各会計、関係団体の財政状況及び健全化判断比率'!B69="","",'各会計、関係団体の財政状況及び健全化判断比率'!B69)</f>
        <v>南信州広域連合（南信州広域振興基金特別会計）</v>
      </c>
      <c r="BZ35" s="595"/>
      <c r="CA35" s="595"/>
      <c r="CB35" s="595"/>
      <c r="CC35" s="595"/>
      <c r="CD35" s="595"/>
      <c r="CE35" s="595"/>
      <c r="CF35" s="595"/>
      <c r="CG35" s="595"/>
      <c r="CH35" s="595"/>
      <c r="CI35" s="595"/>
      <c r="CJ35" s="595"/>
      <c r="CK35" s="595"/>
      <c r="CL35" s="595"/>
      <c r="CM35" s="595"/>
      <c r="CN35" s="178"/>
      <c r="CO35" s="594">
        <f t="shared" ref="CO35:CO43" si="3">IF(CQ35="","",CO34+1)</f>
        <v>19</v>
      </c>
      <c r="CP35" s="594"/>
      <c r="CQ35" s="595" t="str">
        <f>IF('各会計、関係団体の財政状況及び健全化判断比率'!BS8="","",'各会計、関係団体の財政状況及び健全化判断比率'!BS8)</f>
        <v>有限会社　天龍農林業公社</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天龍村後期高齢者医療保険特別会計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10</v>
      </c>
      <c r="BX36" s="594"/>
      <c r="BY36" s="595" t="str">
        <f>IF('各会計、関係団体の財政状況及び健全化判断比率'!B70="","",'各会計、関係団体の財政状況及び健全化判断比率'!B70)</f>
        <v>南信州広域連合（飯田広域消防特別会計）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f t="shared" si="4"/>
        <v>5</v>
      </c>
      <c r="V37" s="594"/>
      <c r="W37" s="595" t="str">
        <f>IF('各会計、関係団体の財政状況及び健全化判断比率'!B31="","",'各会計、関係団体の財政状況及び健全化判断比率'!B31)</f>
        <v>天龍村国民健康保険診療所特別会計</v>
      </c>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11</v>
      </c>
      <c r="BX37" s="594"/>
      <c r="BY37" s="595" t="str">
        <f>IF('各会計、関係団体の財政状況及び健全化判断比率'!B71="","",'各会計、関係団体の財政状況及び健全化判断比率'!B71)</f>
        <v>南信州広域連合（稲葉クリーンセンター特別会計）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12</v>
      </c>
      <c r="BX38" s="594"/>
      <c r="BY38" s="595" t="str">
        <f>IF('各会計、関係団体の財政状況及び健全化判断比率'!B72="","",'各会計、関係団体の財政状況及び健全化判断比率'!B72)</f>
        <v>長野県市町村自治振興組合（一般会計）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13</v>
      </c>
      <c r="BX39" s="594"/>
      <c r="BY39" s="595" t="str">
        <f>IF('各会計、関係団体の財政状況及び健全化判断比率'!B73="","",'各会計、関係団体の財政状況及び健全化判断比率'!B73)</f>
        <v>長野県地方税滞納整理機構（一般会計）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14</v>
      </c>
      <c r="BX40" s="594"/>
      <c r="BY40" s="595" t="str">
        <f>IF('各会計、関係団体の財政状況及び健全化判断比率'!B74="","",'各会計、関係団体の財政状況及び健全化判断比率'!B74)</f>
        <v>長野県市町村総合事務組合（一般会計）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15</v>
      </c>
      <c r="BX41" s="594"/>
      <c r="BY41" s="595" t="str">
        <f>IF('各会計、関係団体の財政状況及び健全化判断比率'!B75="","",'各会計、関係団体の財政状況及び健全化判断比率'!B75)</f>
        <v>長野県市町村総合事務組合（非常勤職員公務災害補償特別会計）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16</v>
      </c>
      <c r="BX42" s="594"/>
      <c r="BY42" s="595" t="str">
        <f>IF('各会計、関係団体の財政状況及び健全化判断比率'!B76="","",'各会計、関係団体の財政状況及び健全化判断比率'!B76)</f>
        <v>長野県後期高齢者医療広域連合（一般会計）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17</v>
      </c>
      <c r="BX43" s="594"/>
      <c r="BY43" s="595" t="str">
        <f>IF('各会計、関係団体の財政状況及び健全化判断比率'!B77="","",'各会計、関係団体の財政状況及び健全化判断比率'!B77)</f>
        <v>長野県後期高齢者医療広域連合（後期高齢医療特別会計）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597" t="s">
        <v>207</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208</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209</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210</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212</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213</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607</v>
      </c>
    </row>
    <row r="54" spans="5:113" x14ac:dyDescent="0.15"/>
    <row r="55" spans="5:113" x14ac:dyDescent="0.15"/>
    <row r="56" spans="5:113" x14ac:dyDescent="0.15"/>
  </sheetData>
  <sheetProtection algorithmName="SHA-512" hashValue="5PHM1t2dlUL1h9OnXOBkTTnJfj9NjPcHDdpNSNi964JdIzaSXSIWNSUhFxr5VKmK7/Az5vX3SU0rwM76u4v3Ig==" saltValue="dH2mG1AwpqEdVoAg5Cp0g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3" zoomScaleSheetLayoutView="100" workbookViewId="0">
      <selection activeCell="R12" sqref="R12:V1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47" t="s">
        <v>569</v>
      </c>
      <c r="D34" s="1147"/>
      <c r="E34" s="1148"/>
      <c r="F34" s="32">
        <v>3.35</v>
      </c>
      <c r="G34" s="33">
        <v>3.56</v>
      </c>
      <c r="H34" s="33">
        <v>8.27</v>
      </c>
      <c r="I34" s="33">
        <v>6.22</v>
      </c>
      <c r="J34" s="34">
        <v>9.19</v>
      </c>
      <c r="K34" s="22"/>
      <c r="L34" s="22"/>
      <c r="M34" s="22"/>
      <c r="N34" s="22"/>
      <c r="O34" s="22"/>
      <c r="P34" s="22"/>
    </row>
    <row r="35" spans="1:16" ht="39" customHeight="1" x14ac:dyDescent="0.15">
      <c r="A35" s="22"/>
      <c r="B35" s="35"/>
      <c r="C35" s="1141" t="s">
        <v>570</v>
      </c>
      <c r="D35" s="1142"/>
      <c r="E35" s="1143"/>
      <c r="F35" s="36">
        <v>0.64</v>
      </c>
      <c r="G35" s="37">
        <v>0.44</v>
      </c>
      <c r="H35" s="37">
        <v>0.47</v>
      </c>
      <c r="I35" s="37">
        <v>0.24</v>
      </c>
      <c r="J35" s="38">
        <v>0.28000000000000003</v>
      </c>
      <c r="K35" s="22"/>
      <c r="L35" s="22"/>
      <c r="M35" s="22"/>
      <c r="N35" s="22"/>
      <c r="O35" s="22"/>
      <c r="P35" s="22"/>
    </row>
    <row r="36" spans="1:16" ht="39" customHeight="1" x14ac:dyDescent="0.15">
      <c r="A36" s="22"/>
      <c r="B36" s="35"/>
      <c r="C36" s="1141" t="s">
        <v>571</v>
      </c>
      <c r="D36" s="1142"/>
      <c r="E36" s="1143"/>
      <c r="F36" s="36" t="s">
        <v>522</v>
      </c>
      <c r="G36" s="37" t="s">
        <v>522</v>
      </c>
      <c r="H36" s="37" t="s">
        <v>522</v>
      </c>
      <c r="I36" s="37" t="s">
        <v>522</v>
      </c>
      <c r="J36" s="38">
        <v>0.15</v>
      </c>
      <c r="K36" s="22"/>
      <c r="L36" s="22"/>
      <c r="M36" s="22"/>
      <c r="N36" s="22"/>
      <c r="O36" s="22"/>
      <c r="P36" s="22"/>
    </row>
    <row r="37" spans="1:16" ht="39" customHeight="1" x14ac:dyDescent="0.15">
      <c r="A37" s="22"/>
      <c r="B37" s="35"/>
      <c r="C37" s="1141" t="s">
        <v>572</v>
      </c>
      <c r="D37" s="1142"/>
      <c r="E37" s="1143"/>
      <c r="F37" s="36">
        <v>0.23</v>
      </c>
      <c r="G37" s="37">
        <v>0.15</v>
      </c>
      <c r="H37" s="37">
        <v>0.12</v>
      </c>
      <c r="I37" s="37">
        <v>0.08</v>
      </c>
      <c r="J37" s="38">
        <v>0.15</v>
      </c>
      <c r="K37" s="22"/>
      <c r="L37" s="22"/>
      <c r="M37" s="22"/>
      <c r="N37" s="22"/>
      <c r="O37" s="22"/>
      <c r="P37" s="22"/>
    </row>
    <row r="38" spans="1:16" ht="39" customHeight="1" x14ac:dyDescent="0.15">
      <c r="A38" s="22"/>
      <c r="B38" s="35"/>
      <c r="C38" s="1141" t="s">
        <v>573</v>
      </c>
      <c r="D38" s="1142"/>
      <c r="E38" s="1143"/>
      <c r="F38" s="36">
        <v>0.09</v>
      </c>
      <c r="G38" s="37">
        <v>0.05</v>
      </c>
      <c r="H38" s="37">
        <v>0.09</v>
      </c>
      <c r="I38" s="37">
        <v>7.0000000000000007E-2</v>
      </c>
      <c r="J38" s="38">
        <v>0.13</v>
      </c>
      <c r="K38" s="22"/>
      <c r="L38" s="22"/>
      <c r="M38" s="22"/>
      <c r="N38" s="22"/>
      <c r="O38" s="22"/>
      <c r="P38" s="22"/>
    </row>
    <row r="39" spans="1:16" ht="39" customHeight="1" x14ac:dyDescent="0.15">
      <c r="A39" s="22"/>
      <c r="B39" s="35"/>
      <c r="C39" s="1141" t="s">
        <v>574</v>
      </c>
      <c r="D39" s="1142"/>
      <c r="E39" s="1143"/>
      <c r="F39" s="36">
        <v>0.05</v>
      </c>
      <c r="G39" s="37">
        <v>0.05</v>
      </c>
      <c r="H39" s="37">
        <v>0.03</v>
      </c>
      <c r="I39" s="37">
        <v>0.04</v>
      </c>
      <c r="J39" s="38">
        <v>0.09</v>
      </c>
      <c r="K39" s="22"/>
      <c r="L39" s="22"/>
      <c r="M39" s="22"/>
      <c r="N39" s="22"/>
      <c r="O39" s="22"/>
      <c r="P39" s="22"/>
    </row>
    <row r="40" spans="1:16" ht="39" customHeight="1" x14ac:dyDescent="0.15">
      <c r="A40" s="22"/>
      <c r="B40" s="35"/>
      <c r="C40" s="1141" t="s">
        <v>575</v>
      </c>
      <c r="D40" s="1142"/>
      <c r="E40" s="1143"/>
      <c r="F40" s="36">
        <v>0.03</v>
      </c>
      <c r="G40" s="37">
        <v>0.04</v>
      </c>
      <c r="H40" s="37">
        <v>0.05</v>
      </c>
      <c r="I40" s="37">
        <v>0.05</v>
      </c>
      <c r="J40" s="38">
        <v>0.06</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576</v>
      </c>
      <c r="D42" s="1142"/>
      <c r="E42" s="1143"/>
      <c r="F42" s="36" t="s">
        <v>522</v>
      </c>
      <c r="G42" s="37" t="s">
        <v>522</v>
      </c>
      <c r="H42" s="37" t="s">
        <v>522</v>
      </c>
      <c r="I42" s="37" t="s">
        <v>522</v>
      </c>
      <c r="J42" s="38" t="s">
        <v>522</v>
      </c>
      <c r="K42" s="22"/>
      <c r="L42" s="22"/>
      <c r="M42" s="22"/>
      <c r="N42" s="22"/>
      <c r="O42" s="22"/>
      <c r="P42" s="22"/>
    </row>
    <row r="43" spans="1:16" ht="39" customHeight="1" thickBot="1" x14ac:dyDescent="0.2">
      <c r="A43" s="22"/>
      <c r="B43" s="40"/>
      <c r="C43" s="1144" t="s">
        <v>577</v>
      </c>
      <c r="D43" s="1145"/>
      <c r="E43" s="1146"/>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8IwGFEYEWoZopANf1yD6CTkjFhSVzL5rehcI1z8bXGchTnK4/yL5XCECyOW265D7PKGDeHlIhRsbWkmXJPJDA==" saltValue="upUhyMDFvHCAnkT0Wk0R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1" zoomScaleSheetLayoutView="55" workbookViewId="0">
      <selection activeCell="R12" sqref="R12:V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222</v>
      </c>
      <c r="L45" s="60">
        <v>239</v>
      </c>
      <c r="M45" s="60">
        <v>252</v>
      </c>
      <c r="N45" s="60">
        <v>252</v>
      </c>
      <c r="O45" s="61">
        <v>264</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522</v>
      </c>
      <c r="L46" s="64" t="s">
        <v>522</v>
      </c>
      <c r="M46" s="64" t="s">
        <v>522</v>
      </c>
      <c r="N46" s="64" t="s">
        <v>522</v>
      </c>
      <c r="O46" s="65" t="s">
        <v>522</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522</v>
      </c>
      <c r="L47" s="64" t="s">
        <v>522</v>
      </c>
      <c r="M47" s="64" t="s">
        <v>522</v>
      </c>
      <c r="N47" s="64" t="s">
        <v>522</v>
      </c>
      <c r="O47" s="65" t="s">
        <v>522</v>
      </c>
      <c r="P47" s="48"/>
      <c r="Q47" s="48"/>
      <c r="R47" s="48"/>
      <c r="S47" s="48"/>
      <c r="T47" s="48"/>
      <c r="U47" s="48"/>
    </row>
    <row r="48" spans="1:21" ht="30.75" customHeight="1" x14ac:dyDescent="0.15">
      <c r="A48" s="48"/>
      <c r="B48" s="1151"/>
      <c r="C48" s="1152"/>
      <c r="D48" s="62"/>
      <c r="E48" s="1157" t="s">
        <v>15</v>
      </c>
      <c r="F48" s="1157"/>
      <c r="G48" s="1157"/>
      <c r="H48" s="1157"/>
      <c r="I48" s="1157"/>
      <c r="J48" s="1158"/>
      <c r="K48" s="63">
        <v>31</v>
      </c>
      <c r="L48" s="64">
        <v>28</v>
      </c>
      <c r="M48" s="64">
        <v>31</v>
      </c>
      <c r="N48" s="64">
        <v>34</v>
      </c>
      <c r="O48" s="65">
        <v>34</v>
      </c>
      <c r="P48" s="48"/>
      <c r="Q48" s="48"/>
      <c r="R48" s="48"/>
      <c r="S48" s="48"/>
      <c r="T48" s="48"/>
      <c r="U48" s="48"/>
    </row>
    <row r="49" spans="1:21" ht="30.75" customHeight="1" x14ac:dyDescent="0.15">
      <c r="A49" s="48"/>
      <c r="B49" s="1151"/>
      <c r="C49" s="1152"/>
      <c r="D49" s="62"/>
      <c r="E49" s="1157" t="s">
        <v>16</v>
      </c>
      <c r="F49" s="1157"/>
      <c r="G49" s="1157"/>
      <c r="H49" s="1157"/>
      <c r="I49" s="1157"/>
      <c r="J49" s="1158"/>
      <c r="K49" s="63">
        <v>3</v>
      </c>
      <c r="L49" s="64">
        <v>1</v>
      </c>
      <c r="M49" s="64">
        <v>1</v>
      </c>
      <c r="N49" s="64">
        <v>3</v>
      </c>
      <c r="O49" s="65">
        <v>4</v>
      </c>
      <c r="P49" s="48"/>
      <c r="Q49" s="48"/>
      <c r="R49" s="48"/>
      <c r="S49" s="48"/>
      <c r="T49" s="48"/>
      <c r="U49" s="48"/>
    </row>
    <row r="50" spans="1:21" ht="30.75" customHeight="1" x14ac:dyDescent="0.15">
      <c r="A50" s="48"/>
      <c r="B50" s="1151"/>
      <c r="C50" s="1152"/>
      <c r="D50" s="62"/>
      <c r="E50" s="1157" t="s">
        <v>17</v>
      </c>
      <c r="F50" s="1157"/>
      <c r="G50" s="1157"/>
      <c r="H50" s="1157"/>
      <c r="I50" s="1157"/>
      <c r="J50" s="1158"/>
      <c r="K50" s="63" t="s">
        <v>522</v>
      </c>
      <c r="L50" s="64" t="s">
        <v>522</v>
      </c>
      <c r="M50" s="64" t="s">
        <v>522</v>
      </c>
      <c r="N50" s="64" t="s">
        <v>522</v>
      </c>
      <c r="O50" s="65" t="s">
        <v>522</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522</v>
      </c>
      <c r="L51" s="64" t="s">
        <v>522</v>
      </c>
      <c r="M51" s="64" t="s">
        <v>522</v>
      </c>
      <c r="N51" s="64" t="s">
        <v>522</v>
      </c>
      <c r="O51" s="65" t="s">
        <v>522</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282</v>
      </c>
      <c r="L52" s="64">
        <v>279</v>
      </c>
      <c r="M52" s="64">
        <v>290</v>
      </c>
      <c r="N52" s="64">
        <v>284</v>
      </c>
      <c r="O52" s="65">
        <v>295</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-26</v>
      </c>
      <c r="L53" s="69">
        <v>-11</v>
      </c>
      <c r="M53" s="69">
        <v>-6</v>
      </c>
      <c r="N53" s="69">
        <v>5</v>
      </c>
      <c r="O53" s="70">
        <v>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65" t="s">
        <v>25</v>
      </c>
      <c r="C57" s="1166"/>
      <c r="D57" s="1169" t="s">
        <v>26</v>
      </c>
      <c r="E57" s="1170"/>
      <c r="F57" s="1170"/>
      <c r="G57" s="1170"/>
      <c r="H57" s="1170"/>
      <c r="I57" s="1170"/>
      <c r="J57" s="1171"/>
      <c r="K57" s="83"/>
      <c r="L57" s="84"/>
      <c r="M57" s="84"/>
      <c r="N57" s="84"/>
      <c r="O57" s="85"/>
    </row>
    <row r="58" spans="1:21" ht="31.5" customHeight="1" thickBot="1" x14ac:dyDescent="0.2">
      <c r="B58" s="1167"/>
      <c r="C58" s="1168"/>
      <c r="D58" s="1172" t="s">
        <v>27</v>
      </c>
      <c r="E58" s="1173"/>
      <c r="F58" s="1173"/>
      <c r="G58" s="1173"/>
      <c r="H58" s="1173"/>
      <c r="I58" s="1173"/>
      <c r="J58" s="11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3o5DfaFbOtTvhRBIDeHZ3kjveuIt8gmcEwrRvC+k08xk3V2H7rw/hhI6vLlPrEb4q59/FcvtdjvPJaH7vMiQ==" saltValue="Ey0E5NiFvgHs4qpKhgHB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9" zoomScaleSheetLayoutView="100" workbookViewId="0">
      <selection activeCell="R12" sqref="R12:V1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175" t="s">
        <v>30</v>
      </c>
      <c r="C41" s="1176"/>
      <c r="D41" s="102"/>
      <c r="E41" s="1181" t="s">
        <v>31</v>
      </c>
      <c r="F41" s="1181"/>
      <c r="G41" s="1181"/>
      <c r="H41" s="1182"/>
      <c r="I41" s="346">
        <v>1984</v>
      </c>
      <c r="J41" s="347">
        <v>1945</v>
      </c>
      <c r="K41" s="347">
        <v>2328</v>
      </c>
      <c r="L41" s="347">
        <v>2461</v>
      </c>
      <c r="M41" s="348">
        <v>2249</v>
      </c>
    </row>
    <row r="42" spans="2:13" ht="27.75" customHeight="1" x14ac:dyDescent="0.15">
      <c r="B42" s="1177"/>
      <c r="C42" s="1178"/>
      <c r="D42" s="103"/>
      <c r="E42" s="1183" t="s">
        <v>32</v>
      </c>
      <c r="F42" s="1183"/>
      <c r="G42" s="1183"/>
      <c r="H42" s="1184"/>
      <c r="I42" s="349" t="s">
        <v>522</v>
      </c>
      <c r="J42" s="350" t="s">
        <v>522</v>
      </c>
      <c r="K42" s="350">
        <v>258</v>
      </c>
      <c r="L42" s="350" t="s">
        <v>522</v>
      </c>
      <c r="M42" s="351" t="s">
        <v>522</v>
      </c>
    </row>
    <row r="43" spans="2:13" ht="27.75" customHeight="1" x14ac:dyDescent="0.15">
      <c r="B43" s="1177"/>
      <c r="C43" s="1178"/>
      <c r="D43" s="103"/>
      <c r="E43" s="1183" t="s">
        <v>33</v>
      </c>
      <c r="F43" s="1183"/>
      <c r="G43" s="1183"/>
      <c r="H43" s="1184"/>
      <c r="I43" s="349">
        <v>332</v>
      </c>
      <c r="J43" s="350">
        <v>316</v>
      </c>
      <c r="K43" s="350">
        <v>292</v>
      </c>
      <c r="L43" s="350">
        <v>309</v>
      </c>
      <c r="M43" s="351">
        <v>301</v>
      </c>
    </row>
    <row r="44" spans="2:13" ht="27.75" customHeight="1" x14ac:dyDescent="0.15">
      <c r="B44" s="1177"/>
      <c r="C44" s="1178"/>
      <c r="D44" s="103"/>
      <c r="E44" s="1183" t="s">
        <v>34</v>
      </c>
      <c r="F44" s="1183"/>
      <c r="G44" s="1183"/>
      <c r="H44" s="1184"/>
      <c r="I44" s="349">
        <v>64</v>
      </c>
      <c r="J44" s="350">
        <v>53</v>
      </c>
      <c r="K44" s="350">
        <v>45</v>
      </c>
      <c r="L44" s="350">
        <v>42</v>
      </c>
      <c r="M44" s="351">
        <v>38</v>
      </c>
    </row>
    <row r="45" spans="2:13" ht="27.75" customHeight="1" x14ac:dyDescent="0.15">
      <c r="B45" s="1177"/>
      <c r="C45" s="1178"/>
      <c r="D45" s="103"/>
      <c r="E45" s="1183" t="s">
        <v>35</v>
      </c>
      <c r="F45" s="1183"/>
      <c r="G45" s="1183"/>
      <c r="H45" s="1184"/>
      <c r="I45" s="349">
        <v>608</v>
      </c>
      <c r="J45" s="350">
        <v>573</v>
      </c>
      <c r="K45" s="350">
        <v>592</v>
      </c>
      <c r="L45" s="350">
        <v>580</v>
      </c>
      <c r="M45" s="351">
        <v>588</v>
      </c>
    </row>
    <row r="46" spans="2:13" ht="27.75" customHeight="1" x14ac:dyDescent="0.15">
      <c r="B46" s="1177"/>
      <c r="C46" s="1178"/>
      <c r="D46" s="104"/>
      <c r="E46" s="1183" t="s">
        <v>36</v>
      </c>
      <c r="F46" s="1183"/>
      <c r="G46" s="1183"/>
      <c r="H46" s="1184"/>
      <c r="I46" s="349" t="s">
        <v>522</v>
      </c>
      <c r="J46" s="350" t="s">
        <v>522</v>
      </c>
      <c r="K46" s="350" t="s">
        <v>522</v>
      </c>
      <c r="L46" s="350" t="s">
        <v>522</v>
      </c>
      <c r="M46" s="351" t="s">
        <v>522</v>
      </c>
    </row>
    <row r="47" spans="2:13" ht="27.75" customHeight="1" x14ac:dyDescent="0.15">
      <c r="B47" s="1177"/>
      <c r="C47" s="1178"/>
      <c r="D47" s="105"/>
      <c r="E47" s="1185" t="s">
        <v>37</v>
      </c>
      <c r="F47" s="1186"/>
      <c r="G47" s="1186"/>
      <c r="H47" s="1187"/>
      <c r="I47" s="349" t="s">
        <v>522</v>
      </c>
      <c r="J47" s="350" t="s">
        <v>522</v>
      </c>
      <c r="K47" s="350" t="s">
        <v>522</v>
      </c>
      <c r="L47" s="350" t="s">
        <v>522</v>
      </c>
      <c r="M47" s="351" t="s">
        <v>522</v>
      </c>
    </row>
    <row r="48" spans="2:13" ht="27.75" customHeight="1" x14ac:dyDescent="0.15">
      <c r="B48" s="1177"/>
      <c r="C48" s="1178"/>
      <c r="D48" s="103"/>
      <c r="E48" s="1183" t="s">
        <v>38</v>
      </c>
      <c r="F48" s="1183"/>
      <c r="G48" s="1183"/>
      <c r="H48" s="1184"/>
      <c r="I48" s="349" t="s">
        <v>522</v>
      </c>
      <c r="J48" s="350" t="s">
        <v>522</v>
      </c>
      <c r="K48" s="350" t="s">
        <v>522</v>
      </c>
      <c r="L48" s="350" t="s">
        <v>522</v>
      </c>
      <c r="M48" s="351" t="s">
        <v>522</v>
      </c>
    </row>
    <row r="49" spans="2:13" ht="27.75" customHeight="1" x14ac:dyDescent="0.15">
      <c r="B49" s="1179"/>
      <c r="C49" s="1180"/>
      <c r="D49" s="103"/>
      <c r="E49" s="1183" t="s">
        <v>39</v>
      </c>
      <c r="F49" s="1183"/>
      <c r="G49" s="1183"/>
      <c r="H49" s="1184"/>
      <c r="I49" s="349" t="s">
        <v>522</v>
      </c>
      <c r="J49" s="350" t="s">
        <v>522</v>
      </c>
      <c r="K49" s="350" t="s">
        <v>522</v>
      </c>
      <c r="L49" s="350" t="s">
        <v>522</v>
      </c>
      <c r="M49" s="351" t="s">
        <v>522</v>
      </c>
    </row>
    <row r="50" spans="2:13" ht="27.75" customHeight="1" x14ac:dyDescent="0.15">
      <c r="B50" s="1188" t="s">
        <v>40</v>
      </c>
      <c r="C50" s="1189"/>
      <c r="D50" s="106"/>
      <c r="E50" s="1183" t="s">
        <v>41</v>
      </c>
      <c r="F50" s="1183"/>
      <c r="G50" s="1183"/>
      <c r="H50" s="1184"/>
      <c r="I50" s="349">
        <v>2211</v>
      </c>
      <c r="J50" s="350">
        <v>2361</v>
      </c>
      <c r="K50" s="350">
        <v>2379</v>
      </c>
      <c r="L50" s="350">
        <v>2689</v>
      </c>
      <c r="M50" s="351">
        <v>2634</v>
      </c>
    </row>
    <row r="51" spans="2:13" ht="27.75" customHeight="1" x14ac:dyDescent="0.15">
      <c r="B51" s="1177"/>
      <c r="C51" s="1178"/>
      <c r="D51" s="103"/>
      <c r="E51" s="1183" t="s">
        <v>42</v>
      </c>
      <c r="F51" s="1183"/>
      <c r="G51" s="1183"/>
      <c r="H51" s="1184"/>
      <c r="I51" s="349">
        <v>57</v>
      </c>
      <c r="J51" s="350">
        <v>54</v>
      </c>
      <c r="K51" s="350">
        <v>36</v>
      </c>
      <c r="L51" s="350" t="s">
        <v>522</v>
      </c>
      <c r="M51" s="351" t="s">
        <v>522</v>
      </c>
    </row>
    <row r="52" spans="2:13" ht="27.75" customHeight="1" x14ac:dyDescent="0.15">
      <c r="B52" s="1179"/>
      <c r="C52" s="1180"/>
      <c r="D52" s="103"/>
      <c r="E52" s="1183" t="s">
        <v>43</v>
      </c>
      <c r="F52" s="1183"/>
      <c r="G52" s="1183"/>
      <c r="H52" s="1184"/>
      <c r="I52" s="349">
        <v>2438</v>
      </c>
      <c r="J52" s="350">
        <v>2371</v>
      </c>
      <c r="K52" s="350">
        <v>2403</v>
      </c>
      <c r="L52" s="350">
        <v>2727</v>
      </c>
      <c r="M52" s="351">
        <v>2747</v>
      </c>
    </row>
    <row r="53" spans="2:13" ht="27.75" customHeight="1" thickBot="1" x14ac:dyDescent="0.2">
      <c r="B53" s="1190" t="s">
        <v>44</v>
      </c>
      <c r="C53" s="1191"/>
      <c r="D53" s="107"/>
      <c r="E53" s="1192" t="s">
        <v>45</v>
      </c>
      <c r="F53" s="1192"/>
      <c r="G53" s="1192"/>
      <c r="H53" s="1193"/>
      <c r="I53" s="352">
        <v>-1718</v>
      </c>
      <c r="J53" s="353">
        <v>-1899</v>
      </c>
      <c r="K53" s="353">
        <v>-1303</v>
      </c>
      <c r="L53" s="353">
        <v>-2024</v>
      </c>
      <c r="M53" s="354">
        <v>-2207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ee67mLfNlHdWswNhWS3xju+Yb4pB56qRcchnFe8Ox4+zShH+4aHBGWnfKhz/ZCyLoi8lctt4K3WyvxIl9YS+Q==" saltValue="VW3RpVqSYh7ECi7ygpyf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6" zoomScale="70" zoomScaleNormal="70" zoomScaleSheetLayoutView="100" workbookViewId="0">
      <selection activeCell="R12" sqref="R12:V1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02" t="s">
        <v>48</v>
      </c>
      <c r="D55" s="1202"/>
      <c r="E55" s="1203"/>
      <c r="F55" s="119">
        <v>1751</v>
      </c>
      <c r="G55" s="119">
        <v>1948</v>
      </c>
      <c r="H55" s="120">
        <v>2080</v>
      </c>
    </row>
    <row r="56" spans="2:8" ht="52.5" customHeight="1" x14ac:dyDescent="0.15">
      <c r="B56" s="121"/>
      <c r="C56" s="1204" t="s">
        <v>49</v>
      </c>
      <c r="D56" s="1204"/>
      <c r="E56" s="1205"/>
      <c r="F56" s="122">
        <v>307</v>
      </c>
      <c r="G56" s="122">
        <v>369</v>
      </c>
      <c r="H56" s="123">
        <v>156</v>
      </c>
    </row>
    <row r="57" spans="2:8" ht="53.25" customHeight="1" x14ac:dyDescent="0.15">
      <c r="B57" s="121"/>
      <c r="C57" s="1206" t="s">
        <v>50</v>
      </c>
      <c r="D57" s="1206"/>
      <c r="E57" s="1207"/>
      <c r="F57" s="124">
        <v>206</v>
      </c>
      <c r="G57" s="124">
        <v>231</v>
      </c>
      <c r="H57" s="125">
        <v>308</v>
      </c>
    </row>
    <row r="58" spans="2:8" ht="45.75" customHeight="1" x14ac:dyDescent="0.15">
      <c r="B58" s="126"/>
      <c r="C58" s="1194" t="s">
        <v>602</v>
      </c>
      <c r="D58" s="1195"/>
      <c r="E58" s="1196"/>
      <c r="F58" s="127">
        <v>108</v>
      </c>
      <c r="G58" s="127">
        <v>108</v>
      </c>
      <c r="H58" s="128">
        <v>108</v>
      </c>
    </row>
    <row r="59" spans="2:8" ht="45.75" customHeight="1" x14ac:dyDescent="0.15">
      <c r="B59" s="126"/>
      <c r="C59" s="1194" t="s">
        <v>603</v>
      </c>
      <c r="D59" s="1195"/>
      <c r="E59" s="1196"/>
      <c r="F59" s="127">
        <v>43</v>
      </c>
      <c r="G59" s="127">
        <v>53</v>
      </c>
      <c r="H59" s="128">
        <v>66</v>
      </c>
    </row>
    <row r="60" spans="2:8" ht="45.75" customHeight="1" x14ac:dyDescent="0.15">
      <c r="B60" s="126"/>
      <c r="C60" s="1194" t="s">
        <v>604</v>
      </c>
      <c r="D60" s="1195"/>
      <c r="E60" s="1196"/>
      <c r="F60" s="127" t="s">
        <v>586</v>
      </c>
      <c r="G60" s="127" t="s">
        <v>586</v>
      </c>
      <c r="H60" s="128">
        <v>50</v>
      </c>
    </row>
    <row r="61" spans="2:8" ht="45.75" customHeight="1" x14ac:dyDescent="0.15">
      <c r="B61" s="126"/>
      <c r="C61" s="1194" t="s">
        <v>605</v>
      </c>
      <c r="D61" s="1195"/>
      <c r="E61" s="1196"/>
      <c r="F61" s="127">
        <v>7</v>
      </c>
      <c r="G61" s="127">
        <v>21</v>
      </c>
      <c r="H61" s="128">
        <v>30</v>
      </c>
    </row>
    <row r="62" spans="2:8" ht="45.75" customHeight="1" thickBot="1" x14ac:dyDescent="0.2">
      <c r="B62" s="129"/>
      <c r="C62" s="1197" t="s">
        <v>606</v>
      </c>
      <c r="D62" s="1198"/>
      <c r="E62" s="1199"/>
      <c r="F62" s="130">
        <v>16</v>
      </c>
      <c r="G62" s="130">
        <v>18</v>
      </c>
      <c r="H62" s="131">
        <v>20</v>
      </c>
    </row>
    <row r="63" spans="2:8" ht="52.5" customHeight="1" thickBot="1" x14ac:dyDescent="0.2">
      <c r="B63" s="132"/>
      <c r="C63" s="1200" t="s">
        <v>51</v>
      </c>
      <c r="D63" s="1200"/>
      <c r="E63" s="1201"/>
      <c r="F63" s="133">
        <v>2264</v>
      </c>
      <c r="G63" s="133">
        <v>2548</v>
      </c>
      <c r="H63" s="134">
        <v>2544</v>
      </c>
    </row>
    <row r="64" spans="2:8" x14ac:dyDescent="0.15"/>
  </sheetData>
  <sheetProtection algorithmName="SHA-512" hashValue="jh0YbUXQ+LAn8MVaImfJwBr446jg3Yhgf7kp/H9zNKV6mOxfgZF8+uATftEacdjFwWSWPuZjZF9U5GWZwFlmGA==" saltValue="R4SRUjGVc54VRzzdY5q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A1AA-2FDD-4CAB-9FB9-0DF70328A485}">
  <sheetPr>
    <pageSetUpPr fitToPage="1"/>
  </sheetPr>
  <dimension ref="A1:DE85"/>
  <sheetViews>
    <sheetView showGridLines="0" zoomScale="40" zoomScaleNormal="40" zoomScaleSheetLayoutView="55" workbookViewId="0">
      <selection activeCell="AN65" sqref="AN65:DC69"/>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608</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609</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610</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611</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564</v>
      </c>
      <c r="BQ50" s="1241"/>
      <c r="BR50" s="1241"/>
      <c r="BS50" s="1241"/>
      <c r="BT50" s="1241"/>
      <c r="BU50" s="1241"/>
      <c r="BV50" s="1241"/>
      <c r="BW50" s="1241"/>
      <c r="BX50" s="1241" t="s">
        <v>565</v>
      </c>
      <c r="BY50" s="1241"/>
      <c r="BZ50" s="1241"/>
      <c r="CA50" s="1241"/>
      <c r="CB50" s="1241"/>
      <c r="CC50" s="1241"/>
      <c r="CD50" s="1241"/>
      <c r="CE50" s="1241"/>
      <c r="CF50" s="1241" t="s">
        <v>566</v>
      </c>
      <c r="CG50" s="1241"/>
      <c r="CH50" s="1241"/>
      <c r="CI50" s="1241"/>
      <c r="CJ50" s="1241"/>
      <c r="CK50" s="1241"/>
      <c r="CL50" s="1241"/>
      <c r="CM50" s="1241"/>
      <c r="CN50" s="1241" t="s">
        <v>567</v>
      </c>
      <c r="CO50" s="1241"/>
      <c r="CP50" s="1241"/>
      <c r="CQ50" s="1241"/>
      <c r="CR50" s="1241"/>
      <c r="CS50" s="1241"/>
      <c r="CT50" s="1241"/>
      <c r="CU50" s="1241"/>
      <c r="CV50" s="1241" t="s">
        <v>568</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612</v>
      </c>
      <c r="AO51" s="1245"/>
      <c r="AP51" s="1245"/>
      <c r="AQ51" s="1245"/>
      <c r="AR51" s="1245"/>
      <c r="AS51" s="1245"/>
      <c r="AT51" s="1245"/>
      <c r="AU51" s="1245"/>
      <c r="AV51" s="1245"/>
      <c r="AW51" s="1245"/>
      <c r="AX51" s="1245"/>
      <c r="AY51" s="1245"/>
      <c r="AZ51" s="1245"/>
      <c r="BA51" s="1245"/>
      <c r="BB51" s="1245" t="s">
        <v>613</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614</v>
      </c>
      <c r="BC53" s="1245"/>
      <c r="BD53" s="1245"/>
      <c r="BE53" s="1245"/>
      <c r="BF53" s="1245"/>
      <c r="BG53" s="1245"/>
      <c r="BH53" s="1245"/>
      <c r="BI53" s="1245"/>
      <c r="BJ53" s="1245"/>
      <c r="BK53" s="1245"/>
      <c r="BL53" s="1245"/>
      <c r="BM53" s="1245"/>
      <c r="BN53" s="1245"/>
      <c r="BO53" s="1245"/>
      <c r="BP53" s="1246">
        <v>60.6</v>
      </c>
      <c r="BQ53" s="1246"/>
      <c r="BR53" s="1246"/>
      <c r="BS53" s="1246"/>
      <c r="BT53" s="1246"/>
      <c r="BU53" s="1246"/>
      <c r="BV53" s="1246"/>
      <c r="BW53" s="1246"/>
      <c r="BX53" s="1246">
        <v>62.4</v>
      </c>
      <c r="BY53" s="1246"/>
      <c r="BZ53" s="1246"/>
      <c r="CA53" s="1246"/>
      <c r="CB53" s="1246"/>
      <c r="CC53" s="1246"/>
      <c r="CD53" s="1246"/>
      <c r="CE53" s="1246"/>
      <c r="CF53" s="1246">
        <v>63.9</v>
      </c>
      <c r="CG53" s="1246"/>
      <c r="CH53" s="1246"/>
      <c r="CI53" s="1246"/>
      <c r="CJ53" s="1246"/>
      <c r="CK53" s="1246"/>
      <c r="CL53" s="1246"/>
      <c r="CM53" s="1246"/>
      <c r="CN53" s="1246">
        <v>65.900000000000006</v>
      </c>
      <c r="CO53" s="1246"/>
      <c r="CP53" s="1246"/>
      <c r="CQ53" s="1246"/>
      <c r="CR53" s="1246"/>
      <c r="CS53" s="1246"/>
      <c r="CT53" s="1246"/>
      <c r="CU53" s="1246"/>
      <c r="CV53" s="1246">
        <v>67.400000000000006</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615</v>
      </c>
      <c r="AO55" s="1241"/>
      <c r="AP55" s="1241"/>
      <c r="AQ55" s="1241"/>
      <c r="AR55" s="1241"/>
      <c r="AS55" s="1241"/>
      <c r="AT55" s="1241"/>
      <c r="AU55" s="1241"/>
      <c r="AV55" s="1241"/>
      <c r="AW55" s="1241"/>
      <c r="AX55" s="1241"/>
      <c r="AY55" s="1241"/>
      <c r="AZ55" s="1241"/>
      <c r="BA55" s="1241"/>
      <c r="BB55" s="1245" t="s">
        <v>613</v>
      </c>
      <c r="BC55" s="1245"/>
      <c r="BD55" s="1245"/>
      <c r="BE55" s="1245"/>
      <c r="BF55" s="1245"/>
      <c r="BG55" s="1245"/>
      <c r="BH55" s="1245"/>
      <c r="BI55" s="1245"/>
      <c r="BJ55" s="1245"/>
      <c r="BK55" s="1245"/>
      <c r="BL55" s="1245"/>
      <c r="BM55" s="1245"/>
      <c r="BN55" s="1245"/>
      <c r="BO55" s="1245"/>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614</v>
      </c>
      <c r="BC57" s="1245"/>
      <c r="BD57" s="1245"/>
      <c r="BE57" s="1245"/>
      <c r="BF57" s="1245"/>
      <c r="BG57" s="1245"/>
      <c r="BH57" s="1245"/>
      <c r="BI57" s="1245"/>
      <c r="BJ57" s="1245"/>
      <c r="BK57" s="1245"/>
      <c r="BL57" s="1245"/>
      <c r="BM57" s="1245"/>
      <c r="BN57" s="1245"/>
      <c r="BO57" s="1245"/>
      <c r="BP57" s="1246">
        <v>58.4</v>
      </c>
      <c r="BQ57" s="1246"/>
      <c r="BR57" s="1246"/>
      <c r="BS57" s="1246"/>
      <c r="BT57" s="1246"/>
      <c r="BU57" s="1246"/>
      <c r="BV57" s="1246"/>
      <c r="BW57" s="1246"/>
      <c r="BX57" s="1246">
        <v>61.8</v>
      </c>
      <c r="BY57" s="1246"/>
      <c r="BZ57" s="1246"/>
      <c r="CA57" s="1246"/>
      <c r="CB57" s="1246"/>
      <c r="CC57" s="1246"/>
      <c r="CD57" s="1246"/>
      <c r="CE57" s="1246"/>
      <c r="CF57" s="1246">
        <v>63.1</v>
      </c>
      <c r="CG57" s="1246"/>
      <c r="CH57" s="1246"/>
      <c r="CI57" s="1246"/>
      <c r="CJ57" s="1246"/>
      <c r="CK57" s="1246"/>
      <c r="CL57" s="1246"/>
      <c r="CM57" s="1246"/>
      <c r="CN57" s="1246">
        <v>62.2</v>
      </c>
      <c r="CO57" s="1246"/>
      <c r="CP57" s="1246"/>
      <c r="CQ57" s="1246"/>
      <c r="CR57" s="1246"/>
      <c r="CS57" s="1246"/>
      <c r="CT57" s="1246"/>
      <c r="CU57" s="1246"/>
      <c r="CV57" s="1246">
        <v>61</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616</v>
      </c>
    </row>
    <row r="64" spans="1:109" x14ac:dyDescent="0.15">
      <c r="B64" s="1216"/>
      <c r="G64" s="1223"/>
      <c r="I64" s="1256"/>
      <c r="J64" s="1256"/>
      <c r="K64" s="1256"/>
      <c r="L64" s="1256"/>
      <c r="M64" s="1256"/>
      <c r="N64" s="1257"/>
      <c r="AM64" s="1223"/>
      <c r="AN64" s="1223" t="s">
        <v>609</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617</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611</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564</v>
      </c>
      <c r="BQ72" s="1241"/>
      <c r="BR72" s="1241"/>
      <c r="BS72" s="1241"/>
      <c r="BT72" s="1241"/>
      <c r="BU72" s="1241"/>
      <c r="BV72" s="1241"/>
      <c r="BW72" s="1241"/>
      <c r="BX72" s="1241" t="s">
        <v>565</v>
      </c>
      <c r="BY72" s="1241"/>
      <c r="BZ72" s="1241"/>
      <c r="CA72" s="1241"/>
      <c r="CB72" s="1241"/>
      <c r="CC72" s="1241"/>
      <c r="CD72" s="1241"/>
      <c r="CE72" s="1241"/>
      <c r="CF72" s="1241" t="s">
        <v>566</v>
      </c>
      <c r="CG72" s="1241"/>
      <c r="CH72" s="1241"/>
      <c r="CI72" s="1241"/>
      <c r="CJ72" s="1241"/>
      <c r="CK72" s="1241"/>
      <c r="CL72" s="1241"/>
      <c r="CM72" s="1241"/>
      <c r="CN72" s="1241" t="s">
        <v>567</v>
      </c>
      <c r="CO72" s="1241"/>
      <c r="CP72" s="1241"/>
      <c r="CQ72" s="1241"/>
      <c r="CR72" s="1241"/>
      <c r="CS72" s="1241"/>
      <c r="CT72" s="1241"/>
      <c r="CU72" s="1241"/>
      <c r="CV72" s="1241" t="s">
        <v>568</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612</v>
      </c>
      <c r="AO73" s="1245"/>
      <c r="AP73" s="1245"/>
      <c r="AQ73" s="1245"/>
      <c r="AR73" s="1245"/>
      <c r="AS73" s="1245"/>
      <c r="AT73" s="1245"/>
      <c r="AU73" s="1245"/>
      <c r="AV73" s="1245"/>
      <c r="AW73" s="1245"/>
      <c r="AX73" s="1245"/>
      <c r="AY73" s="1245"/>
      <c r="AZ73" s="1245"/>
      <c r="BA73" s="1245"/>
      <c r="BB73" s="1245" t="s">
        <v>613</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618</v>
      </c>
      <c r="BC75" s="1245"/>
      <c r="BD75" s="1245"/>
      <c r="BE75" s="1245"/>
      <c r="BF75" s="1245"/>
      <c r="BG75" s="1245"/>
      <c r="BH75" s="1245"/>
      <c r="BI75" s="1245"/>
      <c r="BJ75" s="1245"/>
      <c r="BK75" s="1245"/>
      <c r="BL75" s="1245"/>
      <c r="BM75" s="1245"/>
      <c r="BN75" s="1245"/>
      <c r="BO75" s="1245"/>
      <c r="BP75" s="1246">
        <v>-3.1</v>
      </c>
      <c r="BQ75" s="1246"/>
      <c r="BR75" s="1246"/>
      <c r="BS75" s="1246"/>
      <c r="BT75" s="1246"/>
      <c r="BU75" s="1246"/>
      <c r="BV75" s="1246"/>
      <c r="BW75" s="1246"/>
      <c r="BX75" s="1246">
        <v>-2.4</v>
      </c>
      <c r="BY75" s="1246"/>
      <c r="BZ75" s="1246"/>
      <c r="CA75" s="1246"/>
      <c r="CB75" s="1246"/>
      <c r="CC75" s="1246"/>
      <c r="CD75" s="1246"/>
      <c r="CE75" s="1246"/>
      <c r="CF75" s="1246">
        <v>-1.3</v>
      </c>
      <c r="CG75" s="1246"/>
      <c r="CH75" s="1246"/>
      <c r="CI75" s="1246"/>
      <c r="CJ75" s="1246"/>
      <c r="CK75" s="1246"/>
      <c r="CL75" s="1246"/>
      <c r="CM75" s="1246"/>
      <c r="CN75" s="1246">
        <v>-0.4</v>
      </c>
      <c r="CO75" s="1246"/>
      <c r="CP75" s="1246"/>
      <c r="CQ75" s="1246"/>
      <c r="CR75" s="1246"/>
      <c r="CS75" s="1246"/>
      <c r="CT75" s="1246"/>
      <c r="CU75" s="1246"/>
      <c r="CV75" s="1246">
        <v>0.1</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615</v>
      </c>
      <c r="AO77" s="1241"/>
      <c r="AP77" s="1241"/>
      <c r="AQ77" s="1241"/>
      <c r="AR77" s="1241"/>
      <c r="AS77" s="1241"/>
      <c r="AT77" s="1241"/>
      <c r="AU77" s="1241"/>
      <c r="AV77" s="1241"/>
      <c r="AW77" s="1241"/>
      <c r="AX77" s="1241"/>
      <c r="AY77" s="1241"/>
      <c r="AZ77" s="1241"/>
      <c r="BA77" s="1241"/>
      <c r="BB77" s="1245" t="s">
        <v>613</v>
      </c>
      <c r="BC77" s="1245"/>
      <c r="BD77" s="1245"/>
      <c r="BE77" s="1245"/>
      <c r="BF77" s="1245"/>
      <c r="BG77" s="1245"/>
      <c r="BH77" s="1245"/>
      <c r="BI77" s="1245"/>
      <c r="BJ77" s="1245"/>
      <c r="BK77" s="1245"/>
      <c r="BL77" s="1245"/>
      <c r="BM77" s="1245"/>
      <c r="BN77" s="1245"/>
      <c r="BO77" s="1245"/>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618</v>
      </c>
      <c r="BC79" s="1245"/>
      <c r="BD79" s="1245"/>
      <c r="BE79" s="1245"/>
      <c r="BF79" s="1245"/>
      <c r="BG79" s="1245"/>
      <c r="BH79" s="1245"/>
      <c r="BI79" s="1245"/>
      <c r="BJ79" s="1245"/>
      <c r="BK79" s="1245"/>
      <c r="BL79" s="1245"/>
      <c r="BM79" s="1245"/>
      <c r="BN79" s="1245"/>
      <c r="BO79" s="1245"/>
      <c r="BP79" s="1246">
        <v>5.6</v>
      </c>
      <c r="BQ79" s="1246"/>
      <c r="BR79" s="1246"/>
      <c r="BS79" s="1246"/>
      <c r="BT79" s="1246"/>
      <c r="BU79" s="1246"/>
      <c r="BV79" s="1246"/>
      <c r="BW79" s="1246"/>
      <c r="BX79" s="1246">
        <v>5.3</v>
      </c>
      <c r="BY79" s="1246"/>
      <c r="BZ79" s="1246"/>
      <c r="CA79" s="1246"/>
      <c r="CB79" s="1246"/>
      <c r="CC79" s="1246"/>
      <c r="CD79" s="1246"/>
      <c r="CE79" s="1246"/>
      <c r="CF79" s="1246">
        <v>5.8</v>
      </c>
      <c r="CG79" s="1246"/>
      <c r="CH79" s="1246"/>
      <c r="CI79" s="1246"/>
      <c r="CJ79" s="1246"/>
      <c r="CK79" s="1246"/>
      <c r="CL79" s="1246"/>
      <c r="CM79" s="1246"/>
      <c r="CN79" s="1246">
        <v>5.8</v>
      </c>
      <c r="CO79" s="1246"/>
      <c r="CP79" s="1246"/>
      <c r="CQ79" s="1246"/>
      <c r="CR79" s="1246"/>
      <c r="CS79" s="1246"/>
      <c r="CT79" s="1246"/>
      <c r="CU79" s="1246"/>
      <c r="CV79" s="1246">
        <v>6.6</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uIn7+fCLrARRdVecJuaZCeWVMaYlREmKbVsqFFZf7ZHBtjPFSeYhFK3FvwmKDVhMzoyTt8nttMwCobERL66Yqg==" saltValue="N93shK2JzYyP+SCNOhxdA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E5C2-9DD5-4B7C-871C-8FF46275108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sheetProtection algorithmName="SHA-512" hashValue="BjKpetSfYZoDBm1QA7Ps8QVj1YcByetB030/Uyg0sAd8j6S3+fvCVrgCva/0GpG9GsfS4nY8SzDpVH0WRTy9+w==" saltValue="KC6c6cWIxW8tVvKH6FjM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72F0F-7390-4CCB-9D66-65911AB5BD34}">
  <sheetPr>
    <pageSetUpPr fitToPage="1"/>
  </sheetPr>
  <dimension ref="A1:DR125"/>
  <sheetViews>
    <sheetView showGridLines="0" tabSelected="1" zoomScale="55" zoomScaleNormal="55" zoomScaleSheetLayoutView="55"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sheetProtection algorithmName="SHA-512" hashValue="0bfSYbcDbxuXITLosOgRZ902glZ5sNRmbOBd4LPS95yqeDMiuCuo6iQ7sA1lmPbTeJX3RAzfX8ZXzBBBnEPifQ==" saltValue="ZLTCZt//gO+CEJ7mr/Zs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250794</v>
      </c>
      <c r="E3" s="153"/>
      <c r="F3" s="154">
        <v>267911</v>
      </c>
      <c r="G3" s="155"/>
      <c r="H3" s="156"/>
    </row>
    <row r="4" spans="1:8" x14ac:dyDescent="0.15">
      <c r="A4" s="157"/>
      <c r="B4" s="158"/>
      <c r="C4" s="159"/>
      <c r="D4" s="160">
        <v>172405</v>
      </c>
      <c r="E4" s="161"/>
      <c r="F4" s="162">
        <v>106425</v>
      </c>
      <c r="G4" s="163"/>
      <c r="H4" s="164"/>
    </row>
    <row r="5" spans="1:8" x14ac:dyDescent="0.15">
      <c r="A5" s="145" t="s">
        <v>556</v>
      </c>
      <c r="B5" s="150"/>
      <c r="C5" s="151"/>
      <c r="D5" s="152">
        <v>298016</v>
      </c>
      <c r="E5" s="153"/>
      <c r="F5" s="154">
        <v>228215</v>
      </c>
      <c r="G5" s="155"/>
      <c r="H5" s="156"/>
    </row>
    <row r="6" spans="1:8" x14ac:dyDescent="0.15">
      <c r="A6" s="157"/>
      <c r="B6" s="158"/>
      <c r="C6" s="159"/>
      <c r="D6" s="160">
        <v>231976</v>
      </c>
      <c r="E6" s="161"/>
      <c r="F6" s="162">
        <v>117571</v>
      </c>
      <c r="G6" s="163"/>
      <c r="H6" s="164"/>
    </row>
    <row r="7" spans="1:8" x14ac:dyDescent="0.15">
      <c r="A7" s="145" t="s">
        <v>557</v>
      </c>
      <c r="B7" s="150"/>
      <c r="C7" s="151"/>
      <c r="D7" s="152">
        <v>619575</v>
      </c>
      <c r="E7" s="153"/>
      <c r="F7" s="154">
        <v>264232</v>
      </c>
      <c r="G7" s="155"/>
      <c r="H7" s="156"/>
    </row>
    <row r="8" spans="1:8" x14ac:dyDescent="0.15">
      <c r="A8" s="157"/>
      <c r="B8" s="158"/>
      <c r="C8" s="159"/>
      <c r="D8" s="160">
        <v>606689</v>
      </c>
      <c r="E8" s="161"/>
      <c r="F8" s="162">
        <v>133959</v>
      </c>
      <c r="G8" s="163"/>
      <c r="H8" s="164"/>
    </row>
    <row r="9" spans="1:8" x14ac:dyDescent="0.15">
      <c r="A9" s="145" t="s">
        <v>558</v>
      </c>
      <c r="B9" s="150"/>
      <c r="C9" s="151"/>
      <c r="D9" s="152">
        <v>438199</v>
      </c>
      <c r="E9" s="153"/>
      <c r="F9" s="154">
        <v>263613</v>
      </c>
      <c r="G9" s="155"/>
      <c r="H9" s="156"/>
    </row>
    <row r="10" spans="1:8" x14ac:dyDescent="0.15">
      <c r="A10" s="157"/>
      <c r="B10" s="158"/>
      <c r="C10" s="159"/>
      <c r="D10" s="160">
        <v>368738</v>
      </c>
      <c r="E10" s="161"/>
      <c r="F10" s="162">
        <v>128823</v>
      </c>
      <c r="G10" s="163"/>
      <c r="H10" s="164"/>
    </row>
    <row r="11" spans="1:8" x14ac:dyDescent="0.15">
      <c r="A11" s="145" t="s">
        <v>559</v>
      </c>
      <c r="B11" s="150"/>
      <c r="C11" s="151"/>
      <c r="D11" s="152">
        <v>486871</v>
      </c>
      <c r="E11" s="153"/>
      <c r="F11" s="154">
        <v>362690</v>
      </c>
      <c r="G11" s="155"/>
      <c r="H11" s="156"/>
    </row>
    <row r="12" spans="1:8" x14ac:dyDescent="0.15">
      <c r="A12" s="157"/>
      <c r="B12" s="158"/>
      <c r="C12" s="165"/>
      <c r="D12" s="160">
        <v>275528</v>
      </c>
      <c r="E12" s="161"/>
      <c r="F12" s="162">
        <v>172580</v>
      </c>
      <c r="G12" s="163"/>
      <c r="H12" s="164"/>
    </row>
    <row r="13" spans="1:8" x14ac:dyDescent="0.15">
      <c r="A13" s="145"/>
      <c r="B13" s="150"/>
      <c r="C13" s="166"/>
      <c r="D13" s="167">
        <v>418691</v>
      </c>
      <c r="E13" s="168"/>
      <c r="F13" s="169">
        <v>277332</v>
      </c>
      <c r="G13" s="170"/>
      <c r="H13" s="156"/>
    </row>
    <row r="14" spans="1:8" x14ac:dyDescent="0.15">
      <c r="A14" s="157"/>
      <c r="B14" s="158"/>
      <c r="C14" s="159"/>
      <c r="D14" s="160">
        <v>331067</v>
      </c>
      <c r="E14" s="161"/>
      <c r="F14" s="162">
        <v>131872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3.36</v>
      </c>
      <c r="C19" s="171">
        <f>ROUND(VALUE(SUBSTITUTE(実質収支比率等に係る経年分析!G$48,"▲","-")),2)</f>
        <v>3.56</v>
      </c>
      <c r="D19" s="171">
        <f>ROUND(VALUE(SUBSTITUTE(実質収支比率等に係る経年分析!H$48,"▲","-")),2)</f>
        <v>8.2799999999999994</v>
      </c>
      <c r="E19" s="171">
        <f>ROUND(VALUE(SUBSTITUTE(実質収支比率等に係る経年分析!I$48,"▲","-")),2)</f>
        <v>6.22</v>
      </c>
      <c r="F19" s="171">
        <f>ROUND(VALUE(SUBSTITUTE(実質収支比率等に係る経年分析!J$48,"▲","-")),2)</f>
        <v>9.19</v>
      </c>
    </row>
    <row r="20" spans="1:11" x14ac:dyDescent="0.15">
      <c r="A20" s="171" t="s">
        <v>55</v>
      </c>
      <c r="B20" s="171">
        <f>ROUND(VALUE(SUBSTITUTE(実質収支比率等に係る経年分析!F$47,"▲","-")),2)</f>
        <v>120.61</v>
      </c>
      <c r="C20" s="171">
        <f>ROUND(VALUE(SUBSTITUTE(実質収支比率等に係る経年分析!G$47,"▲","-")),2)</f>
        <v>136.13999999999999</v>
      </c>
      <c r="D20" s="171">
        <f>ROUND(VALUE(SUBSTITUTE(実質収支比率等に係る経年分析!H$47,"▲","-")),2)</f>
        <v>131.69</v>
      </c>
      <c r="E20" s="171">
        <f>ROUND(VALUE(SUBSTITUTE(実質収支比率等に係る経年分析!I$47,"▲","-")),2)</f>
        <v>138.46</v>
      </c>
      <c r="F20" s="171">
        <f>ROUND(VALUE(SUBSTITUTE(実質収支比率等に係る経年分析!J$47,"▲","-")),2)</f>
        <v>134.72</v>
      </c>
    </row>
    <row r="21" spans="1:11" x14ac:dyDescent="0.15">
      <c r="A21" s="171" t="s">
        <v>56</v>
      </c>
      <c r="B21" s="171">
        <f>IF(ISNUMBER(VALUE(SUBSTITUTE(実質収支比率等に係る経年分析!F$49,"▲","-"))),ROUND(VALUE(SUBSTITUTE(実質収支比率等に係る経年分析!F$49,"▲","-")),2),NA())</f>
        <v>15.29</v>
      </c>
      <c r="C21" s="171">
        <f>IF(ISNUMBER(VALUE(SUBSTITUTE(実質収支比率等に係る経年分析!G$49,"▲","-"))),ROUND(VALUE(SUBSTITUTE(実質収支比率等に係る経年分析!G$49,"▲","-")),2),NA())</f>
        <v>16.71</v>
      </c>
      <c r="D21" s="171">
        <f>IF(ISNUMBER(VALUE(SUBSTITUTE(実質収支比率等に係る経年分析!H$49,"▲","-"))),ROUND(VALUE(SUBSTITUTE(実質収支比率等に係る経年分析!H$49,"▲","-")),2),NA())</f>
        <v>5.04</v>
      </c>
      <c r="E21" s="171">
        <f>IF(ISNUMBER(VALUE(SUBSTITUTE(実質収支比率等に係る経年分析!I$49,"▲","-"))),ROUND(VALUE(SUBSTITUTE(実質収支比率等に係る経年分析!I$49,"▲","-")),2),NA())</f>
        <v>15.99</v>
      </c>
      <c r="F21" s="171">
        <f>IF(ISNUMBER(VALUE(SUBSTITUTE(実質収支比率等に係る経年分析!J$49,"▲","-"))),ROUND(VALUE(SUBSTITUTE(実質収支比率等に係る経年分析!J$49,"▲","-")),2),NA())</f>
        <v>30.7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天龍村後期高齢者医療保険特別会計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天龍村営下水道事業特別会計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天龍村営水道特別会計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天龍村介護保険特別会計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15">
      <c r="A34" s="172" t="str">
        <f>IF(連結実質赤字比率に係る赤字・黒字の構成分析!C$36="",NA(),連結実質赤字比率に係る赤字・黒字の構成分析!C$36)</f>
        <v>天龍村国民健康保険診療所特別会計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0.15</v>
      </c>
    </row>
    <row r="35" spans="1:16" x14ac:dyDescent="0.15">
      <c r="A35" s="172" t="str">
        <f>IF(連結実質赤字比率に係る赤字・黒字の構成分析!C$35="",NA(),連結実質赤字比率に係る赤字・黒字の構成分析!C$35)</f>
        <v>天龍村国民健康保険特別会計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0.28000000000000003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282</v>
      </c>
      <c r="E42" s="173"/>
      <c r="F42" s="173"/>
      <c r="G42" s="173">
        <f>'実質公債費比率（分子）の構造'!L$52</f>
        <v>279</v>
      </c>
      <c r="H42" s="173"/>
      <c r="I42" s="173"/>
      <c r="J42" s="173">
        <f>'実質公債費比率（分子）の構造'!M$52</f>
        <v>290</v>
      </c>
      <c r="K42" s="173"/>
      <c r="L42" s="173"/>
      <c r="M42" s="173">
        <f>'実質公債費比率（分子）の構造'!N$52</f>
        <v>284</v>
      </c>
      <c r="N42" s="173"/>
      <c r="O42" s="173"/>
      <c r="P42" s="173">
        <f>'実質公債費比率（分子）の構造'!O$52</f>
        <v>295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v>
      </c>
      <c r="C45" s="173"/>
      <c r="D45" s="173"/>
      <c r="E45" s="173">
        <f>'実質公債費比率（分子）の構造'!L$49</f>
        <v>1</v>
      </c>
      <c r="F45" s="173"/>
      <c r="G45" s="173"/>
      <c r="H45" s="173">
        <f>'実質公債費比率（分子）の構造'!M$49</f>
        <v>1</v>
      </c>
      <c r="I45" s="173"/>
      <c r="J45" s="173"/>
      <c r="K45" s="173">
        <f>'実質公債費比率（分子）の構造'!N$49</f>
        <v>3</v>
      </c>
      <c r="L45" s="173"/>
      <c r="M45" s="173"/>
      <c r="N45" s="173">
        <f>'実質公債費比率（分子）の構造'!O$49</f>
        <v>4</v>
      </c>
      <c r="O45" s="173"/>
      <c r="P45" s="173"/>
    </row>
    <row r="46" spans="1:16" x14ac:dyDescent="0.15">
      <c r="A46" s="173" t="s">
        <v>67</v>
      </c>
      <c r="B46" s="173">
        <f>'実質公債費比率（分子）の構造'!K$48</f>
        <v>31</v>
      </c>
      <c r="C46" s="173"/>
      <c r="D46" s="173"/>
      <c r="E46" s="173">
        <f>'実質公債費比率（分子）の構造'!L$48</f>
        <v>28</v>
      </c>
      <c r="F46" s="173"/>
      <c r="G46" s="173"/>
      <c r="H46" s="173">
        <f>'実質公債費比率（分子）の構造'!M$48</f>
        <v>31</v>
      </c>
      <c r="I46" s="173"/>
      <c r="J46" s="173"/>
      <c r="K46" s="173">
        <f>'実質公債費比率（分子）の構造'!N$48</f>
        <v>34</v>
      </c>
      <c r="L46" s="173"/>
      <c r="M46" s="173"/>
      <c r="N46" s="173">
        <f>'実質公債費比率（分子）の構造'!O$48</f>
        <v>34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222</v>
      </c>
      <c r="C49" s="173"/>
      <c r="D49" s="173"/>
      <c r="E49" s="173">
        <f>'実質公債費比率（分子）の構造'!L$45</f>
        <v>239</v>
      </c>
      <c r="F49" s="173"/>
      <c r="G49" s="173"/>
      <c r="H49" s="173">
        <f>'実質公債費比率（分子）の構造'!M$45</f>
        <v>252</v>
      </c>
      <c r="I49" s="173"/>
      <c r="J49" s="173"/>
      <c r="K49" s="173">
        <f>'実質公債費比率（分子）の構造'!N$45</f>
        <v>252</v>
      </c>
      <c r="L49" s="173"/>
      <c r="M49" s="173"/>
      <c r="N49" s="173">
        <f>'実質公債費比率（分子）の構造'!O$45</f>
        <v>264</v>
      </c>
      <c r="O49" s="173"/>
      <c r="P49" s="173"/>
    </row>
    <row r="50" spans="1:16" x14ac:dyDescent="0.15">
      <c r="A50" s="173" t="s">
        <v>71</v>
      </c>
      <c r="B50" s="173" t="e">
        <f>NA()</f>
        <v>#N/A</v>
      </c>
      <c r="C50" s="173">
        <f>IF(ISNUMBER('実質公債費比率（分子）の構造'!K$53),'実質公債費比率（分子）の構造'!K$53,NA())</f>
        <v>-26</v>
      </c>
      <c r="D50" s="173" t="e">
        <f>NA()</f>
        <v>#N/A</v>
      </c>
      <c r="E50" s="173" t="e">
        <f>NA()</f>
        <v>#N/A</v>
      </c>
      <c r="F50" s="173">
        <f>IF(ISNUMBER('実質公債費比率（分子）の構造'!L$53),'実質公債費比率（分子）の構造'!L$53,NA())</f>
        <v>-11</v>
      </c>
      <c r="G50" s="173" t="e">
        <f>NA()</f>
        <v>#N/A</v>
      </c>
      <c r="H50" s="173" t="e">
        <f>NA()</f>
        <v>#N/A</v>
      </c>
      <c r="I50" s="173">
        <f>IF(ISNUMBER('実質公債費比率（分子）の構造'!M$53),'実質公債費比率（分子）の構造'!M$53,NA())</f>
        <v>-6</v>
      </c>
      <c r="J50" s="173" t="e">
        <f>NA()</f>
        <v>#N/A</v>
      </c>
      <c r="K50" s="173" t="e">
        <f>NA()</f>
        <v>#N/A</v>
      </c>
      <c r="L50" s="173">
        <f>IF(ISNUMBER('実質公債費比率（分子）の構造'!N$53),'実質公債費比率（分子）の構造'!N$53,NA())</f>
        <v>5</v>
      </c>
      <c r="M50" s="173" t="e">
        <f>NA()</f>
        <v>#N/A</v>
      </c>
      <c r="N50" s="173" t="e">
        <f>NA()</f>
        <v>#N/A</v>
      </c>
      <c r="O50" s="173">
        <f>IF(ISNUMBER('実質公債費比率（分子）の構造'!O$53),'実質公債費比率（分子）の構造'!O$53,NA())</f>
        <v>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2438</v>
      </c>
      <c r="E56" s="172"/>
      <c r="F56" s="172"/>
      <c r="G56" s="172">
        <f>'将来負担比率（分子）の構造'!J$52</f>
        <v>2371</v>
      </c>
      <c r="H56" s="172"/>
      <c r="I56" s="172"/>
      <c r="J56" s="172">
        <f>'将来負担比率（分子）の構造'!K$52</f>
        <v>2403</v>
      </c>
      <c r="K56" s="172"/>
      <c r="L56" s="172"/>
      <c r="M56" s="172">
        <f>'将来負担比率（分子）の構造'!L$52</f>
        <v>2727</v>
      </c>
      <c r="N56" s="172"/>
      <c r="O56" s="172"/>
      <c r="P56" s="172">
        <f>'将来負担比率（分子）の構造'!M$52</f>
        <v>2747</v>
      </c>
    </row>
    <row r="57" spans="1:16" x14ac:dyDescent="0.15">
      <c r="A57" s="172" t="s">
        <v>42</v>
      </c>
      <c r="B57" s="172"/>
      <c r="C57" s="172"/>
      <c r="D57" s="172">
        <f>'将来負担比率（分子）の構造'!I$51</f>
        <v>57</v>
      </c>
      <c r="E57" s="172"/>
      <c r="F57" s="172"/>
      <c r="G57" s="172">
        <f>'将来負担比率（分子）の構造'!J$51</f>
        <v>54</v>
      </c>
      <c r="H57" s="172"/>
      <c r="I57" s="172"/>
      <c r="J57" s="172">
        <f>'将来負担比率（分子）の構造'!K$51</f>
        <v>36</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2211</v>
      </c>
      <c r="E58" s="172"/>
      <c r="F58" s="172"/>
      <c r="G58" s="172">
        <f>'将来負担比率（分子）の構造'!J$50</f>
        <v>2361</v>
      </c>
      <c r="H58" s="172"/>
      <c r="I58" s="172"/>
      <c r="J58" s="172">
        <f>'将来負担比率（分子）の構造'!K$50</f>
        <v>2379</v>
      </c>
      <c r="K58" s="172"/>
      <c r="L58" s="172"/>
      <c r="M58" s="172">
        <f>'将来負担比率（分子）の構造'!L$50</f>
        <v>2689</v>
      </c>
      <c r="N58" s="172"/>
      <c r="O58" s="172"/>
      <c r="P58" s="172">
        <f>'将来負担比率（分子）の構造'!M$50</f>
        <v>2634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608</v>
      </c>
      <c r="C62" s="172"/>
      <c r="D62" s="172"/>
      <c r="E62" s="172">
        <f>'将来負担比率（分子）の構造'!J$45</f>
        <v>573</v>
      </c>
      <c r="F62" s="172"/>
      <c r="G62" s="172"/>
      <c r="H62" s="172">
        <f>'将来負担比率（分子）の構造'!K$45</f>
        <v>592</v>
      </c>
      <c r="I62" s="172"/>
      <c r="J62" s="172"/>
      <c r="K62" s="172">
        <f>'将来負担比率（分子）の構造'!L$45</f>
        <v>580</v>
      </c>
      <c r="L62" s="172"/>
      <c r="M62" s="172"/>
      <c r="N62" s="172">
        <f>'将来負担比率（分子）の構造'!M$45</f>
        <v>588</v>
      </c>
      <c r="O62" s="172"/>
      <c r="P62" s="172"/>
    </row>
    <row r="63" spans="1:16" x14ac:dyDescent="0.15">
      <c r="A63" s="172" t="s">
        <v>34</v>
      </c>
      <c r="B63" s="172">
        <f>'将来負担比率（分子）の構造'!I$44</f>
        <v>64</v>
      </c>
      <c r="C63" s="172"/>
      <c r="D63" s="172"/>
      <c r="E63" s="172">
        <f>'将来負担比率（分子）の構造'!J$44</f>
        <v>53</v>
      </c>
      <c r="F63" s="172"/>
      <c r="G63" s="172"/>
      <c r="H63" s="172">
        <f>'将来負担比率（分子）の構造'!K$44</f>
        <v>45</v>
      </c>
      <c r="I63" s="172"/>
      <c r="J63" s="172"/>
      <c r="K63" s="172">
        <f>'将来負担比率（分子）の構造'!L$44</f>
        <v>42</v>
      </c>
      <c r="L63" s="172"/>
      <c r="M63" s="172"/>
      <c r="N63" s="172">
        <f>'将来負担比率（分子）の構造'!M$44</f>
        <v>38</v>
      </c>
      <c r="O63" s="172"/>
      <c r="P63" s="172"/>
    </row>
    <row r="64" spans="1:16" x14ac:dyDescent="0.15">
      <c r="A64" s="172" t="s">
        <v>33</v>
      </c>
      <c r="B64" s="172">
        <f>'将来負担比率（分子）の構造'!I$43</f>
        <v>332</v>
      </c>
      <c r="C64" s="172"/>
      <c r="D64" s="172"/>
      <c r="E64" s="172">
        <f>'将来負担比率（分子）の構造'!J$43</f>
        <v>316</v>
      </c>
      <c r="F64" s="172"/>
      <c r="G64" s="172"/>
      <c r="H64" s="172">
        <f>'将来負担比率（分子）の構造'!K$43</f>
        <v>292</v>
      </c>
      <c r="I64" s="172"/>
      <c r="J64" s="172"/>
      <c r="K64" s="172">
        <f>'将来負担比率（分子）の構造'!L$43</f>
        <v>309</v>
      </c>
      <c r="L64" s="172"/>
      <c r="M64" s="172"/>
      <c r="N64" s="172">
        <f>'将来負担比率（分子）の構造'!M$43</f>
        <v>301</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258</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1984</v>
      </c>
      <c r="C66" s="172"/>
      <c r="D66" s="172"/>
      <c r="E66" s="172">
        <f>'将来負担比率（分子）の構造'!J$41</f>
        <v>1945</v>
      </c>
      <c r="F66" s="172"/>
      <c r="G66" s="172"/>
      <c r="H66" s="172">
        <f>'将来負担比率（分子）の構造'!K$41</f>
        <v>2328</v>
      </c>
      <c r="I66" s="172"/>
      <c r="J66" s="172"/>
      <c r="K66" s="172">
        <f>'将来負担比率（分子）の構造'!L$41</f>
        <v>2461</v>
      </c>
      <c r="L66" s="172"/>
      <c r="M66" s="172"/>
      <c r="N66" s="172">
        <f>'将来負担比率（分子）の構造'!M$41</f>
        <v>2249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1751</v>
      </c>
      <c r="C72" s="176">
        <f>基金残高に係る経年分析!G55</f>
        <v>1948</v>
      </c>
      <c r="D72" s="176">
        <f>基金残高に係る経年分析!H55</f>
        <v>2080</v>
      </c>
    </row>
    <row r="73" spans="1:16" x14ac:dyDescent="0.15">
      <c r="A73" s="175" t="s">
        <v>78</v>
      </c>
      <c r="B73" s="176">
        <f>基金残高に係る経年分析!F56</f>
        <v>307</v>
      </c>
      <c r="C73" s="176">
        <f>基金残高に係る経年分析!G56</f>
        <v>369</v>
      </c>
      <c r="D73" s="176">
        <f>基金残高に係る経年分析!H56</f>
        <v>156</v>
      </c>
    </row>
    <row r="74" spans="1:16" x14ac:dyDescent="0.15">
      <c r="A74" s="175" t="s">
        <v>79</v>
      </c>
      <c r="B74" s="176">
        <f>基金残高に係る経年分析!F57</f>
        <v>206</v>
      </c>
      <c r="C74" s="176">
        <f>基金残高に係る経年分析!G57</f>
        <v>231</v>
      </c>
      <c r="D74" s="176">
        <f>基金残高に係る経年分析!H57</f>
        <v>308</v>
      </c>
    </row>
  </sheetData>
  <sheetProtection algorithmName="SHA-512" hashValue="rg2aUk7LjVqRUFVj4YSivueBkrcIYQHk+uAEoKnGfstUqEM1NPB6W7SL93PK99ZpcrlukroYJdWwlsYqZkcsQA==" saltValue="CoEiPoVfjJF3mZ0Z/I9t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365E-1F76-4FBB-8B26-6758788D487D}">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214</v>
      </c>
      <c r="DI1" s="600"/>
      <c r="DJ1" s="600"/>
      <c r="DK1" s="600"/>
      <c r="DL1" s="600"/>
      <c r="DM1" s="600"/>
      <c r="DN1" s="601"/>
      <c r="DO1" s="211"/>
      <c r="DP1" s="599" t="s">
        <v>215</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219</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220</v>
      </c>
      <c r="S4" s="603"/>
      <c r="T4" s="603"/>
      <c r="U4" s="603"/>
      <c r="V4" s="603"/>
      <c r="W4" s="603"/>
      <c r="X4" s="603"/>
      <c r="Y4" s="604"/>
      <c r="Z4" s="602" t="s">
        <v>221</v>
      </c>
      <c r="AA4" s="603"/>
      <c r="AB4" s="603"/>
      <c r="AC4" s="604"/>
      <c r="AD4" s="602" t="s">
        <v>222</v>
      </c>
      <c r="AE4" s="603"/>
      <c r="AF4" s="603"/>
      <c r="AG4" s="603"/>
      <c r="AH4" s="603"/>
      <c r="AI4" s="603"/>
      <c r="AJ4" s="603"/>
      <c r="AK4" s="604"/>
      <c r="AL4" s="602" t="s">
        <v>221</v>
      </c>
      <c r="AM4" s="603"/>
      <c r="AN4" s="603"/>
      <c r="AO4" s="604"/>
      <c r="AP4" s="605" t="s">
        <v>223</v>
      </c>
      <c r="AQ4" s="605"/>
      <c r="AR4" s="605"/>
      <c r="AS4" s="605"/>
      <c r="AT4" s="605"/>
      <c r="AU4" s="605"/>
      <c r="AV4" s="605"/>
      <c r="AW4" s="605"/>
      <c r="AX4" s="605"/>
      <c r="AY4" s="605"/>
      <c r="AZ4" s="605"/>
      <c r="BA4" s="605"/>
      <c r="BB4" s="605"/>
      <c r="BC4" s="605"/>
      <c r="BD4" s="605"/>
      <c r="BE4" s="605"/>
      <c r="BF4" s="605"/>
      <c r="BG4" s="605" t="s">
        <v>224</v>
      </c>
      <c r="BH4" s="605"/>
      <c r="BI4" s="605"/>
      <c r="BJ4" s="605"/>
      <c r="BK4" s="605"/>
      <c r="BL4" s="605"/>
      <c r="BM4" s="605"/>
      <c r="BN4" s="605"/>
      <c r="BO4" s="605" t="s">
        <v>221</v>
      </c>
      <c r="BP4" s="605"/>
      <c r="BQ4" s="605"/>
      <c r="BR4" s="605"/>
      <c r="BS4" s="605" t="s">
        <v>225</v>
      </c>
      <c r="BT4" s="605"/>
      <c r="BU4" s="605"/>
      <c r="BV4" s="605"/>
      <c r="BW4" s="605"/>
      <c r="BX4" s="605"/>
      <c r="BY4" s="605"/>
      <c r="BZ4" s="605"/>
      <c r="CA4" s="605"/>
      <c r="CB4" s="605"/>
      <c r="CD4" s="602" t="s">
        <v>226</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227</v>
      </c>
      <c r="C5" s="607"/>
      <c r="D5" s="607"/>
      <c r="E5" s="607"/>
      <c r="F5" s="607"/>
      <c r="G5" s="607"/>
      <c r="H5" s="607"/>
      <c r="I5" s="607"/>
      <c r="J5" s="607"/>
      <c r="K5" s="607"/>
      <c r="L5" s="607"/>
      <c r="M5" s="607"/>
      <c r="N5" s="607"/>
      <c r="O5" s="607"/>
      <c r="P5" s="607"/>
      <c r="Q5" s="608"/>
      <c r="R5" s="609">
        <v>206143</v>
      </c>
      <c r="S5" s="610"/>
      <c r="T5" s="610"/>
      <c r="U5" s="610"/>
      <c r="V5" s="610"/>
      <c r="W5" s="610"/>
      <c r="X5" s="610"/>
      <c r="Y5" s="611"/>
      <c r="Z5" s="612">
        <v>6.4</v>
      </c>
      <c r="AA5" s="612"/>
      <c r="AB5" s="612"/>
      <c r="AC5" s="612"/>
      <c r="AD5" s="613">
        <v>205775</v>
      </c>
      <c r="AE5" s="613"/>
      <c r="AF5" s="613"/>
      <c r="AG5" s="613"/>
      <c r="AH5" s="613"/>
      <c r="AI5" s="613"/>
      <c r="AJ5" s="613"/>
      <c r="AK5" s="613"/>
      <c r="AL5" s="614">
        <v>13.4</v>
      </c>
      <c r="AM5" s="615"/>
      <c r="AN5" s="615"/>
      <c r="AO5" s="616"/>
      <c r="AP5" s="606" t="s">
        <v>228</v>
      </c>
      <c r="AQ5" s="607"/>
      <c r="AR5" s="607"/>
      <c r="AS5" s="607"/>
      <c r="AT5" s="607"/>
      <c r="AU5" s="607"/>
      <c r="AV5" s="607"/>
      <c r="AW5" s="607"/>
      <c r="AX5" s="607"/>
      <c r="AY5" s="607"/>
      <c r="AZ5" s="607"/>
      <c r="BA5" s="607"/>
      <c r="BB5" s="607"/>
      <c r="BC5" s="607"/>
      <c r="BD5" s="607"/>
      <c r="BE5" s="607"/>
      <c r="BF5" s="608"/>
      <c r="BG5" s="620">
        <v>203402</v>
      </c>
      <c r="BH5" s="621"/>
      <c r="BI5" s="621"/>
      <c r="BJ5" s="621"/>
      <c r="BK5" s="621"/>
      <c r="BL5" s="621"/>
      <c r="BM5" s="621"/>
      <c r="BN5" s="622"/>
      <c r="BO5" s="623">
        <v>98.7</v>
      </c>
      <c r="BP5" s="623"/>
      <c r="BQ5" s="623"/>
      <c r="BR5" s="623"/>
      <c r="BS5" s="624">
        <v>20862</v>
      </c>
      <c r="BT5" s="624"/>
      <c r="BU5" s="624"/>
      <c r="BV5" s="624"/>
      <c r="BW5" s="624"/>
      <c r="BX5" s="624"/>
      <c r="BY5" s="624"/>
      <c r="BZ5" s="624"/>
      <c r="CA5" s="624"/>
      <c r="CB5" s="628"/>
      <c r="CD5" s="602" t="s">
        <v>223</v>
      </c>
      <c r="CE5" s="603"/>
      <c r="CF5" s="603"/>
      <c r="CG5" s="603"/>
      <c r="CH5" s="603"/>
      <c r="CI5" s="603"/>
      <c r="CJ5" s="603"/>
      <c r="CK5" s="603"/>
      <c r="CL5" s="603"/>
      <c r="CM5" s="603"/>
      <c r="CN5" s="603"/>
      <c r="CO5" s="603"/>
      <c r="CP5" s="603"/>
      <c r="CQ5" s="604"/>
      <c r="CR5" s="602" t="s">
        <v>229</v>
      </c>
      <c r="CS5" s="603"/>
      <c r="CT5" s="603"/>
      <c r="CU5" s="603"/>
      <c r="CV5" s="603"/>
      <c r="CW5" s="603"/>
      <c r="CX5" s="603"/>
      <c r="CY5" s="604"/>
      <c r="CZ5" s="602" t="s">
        <v>221</v>
      </c>
      <c r="DA5" s="603"/>
      <c r="DB5" s="603"/>
      <c r="DC5" s="604"/>
      <c r="DD5" s="602" t="s">
        <v>230</v>
      </c>
      <c r="DE5" s="603"/>
      <c r="DF5" s="603"/>
      <c r="DG5" s="603"/>
      <c r="DH5" s="603"/>
      <c r="DI5" s="603"/>
      <c r="DJ5" s="603"/>
      <c r="DK5" s="603"/>
      <c r="DL5" s="603"/>
      <c r="DM5" s="603"/>
      <c r="DN5" s="603"/>
      <c r="DO5" s="603"/>
      <c r="DP5" s="604"/>
      <c r="DQ5" s="602" t="s">
        <v>231</v>
      </c>
      <c r="DR5" s="603"/>
      <c r="DS5" s="603"/>
      <c r="DT5" s="603"/>
      <c r="DU5" s="603"/>
      <c r="DV5" s="603"/>
      <c r="DW5" s="603"/>
      <c r="DX5" s="603"/>
      <c r="DY5" s="603"/>
      <c r="DZ5" s="603"/>
      <c r="EA5" s="603"/>
      <c r="EB5" s="603"/>
      <c r="EC5" s="604"/>
    </row>
    <row r="6" spans="2:143" ht="11.25" customHeight="1" x14ac:dyDescent="0.15">
      <c r="B6" s="617" t="s">
        <v>232</v>
      </c>
      <c r="C6" s="618"/>
      <c r="D6" s="618"/>
      <c r="E6" s="618"/>
      <c r="F6" s="618"/>
      <c r="G6" s="618"/>
      <c r="H6" s="618"/>
      <c r="I6" s="618"/>
      <c r="J6" s="618"/>
      <c r="K6" s="618"/>
      <c r="L6" s="618"/>
      <c r="M6" s="618"/>
      <c r="N6" s="618"/>
      <c r="O6" s="618"/>
      <c r="P6" s="618"/>
      <c r="Q6" s="619"/>
      <c r="R6" s="620">
        <v>43342</v>
      </c>
      <c r="S6" s="621"/>
      <c r="T6" s="621"/>
      <c r="U6" s="621"/>
      <c r="V6" s="621"/>
      <c r="W6" s="621"/>
      <c r="X6" s="621"/>
      <c r="Y6" s="622"/>
      <c r="Z6" s="623">
        <v>1.3</v>
      </c>
      <c r="AA6" s="623"/>
      <c r="AB6" s="623"/>
      <c r="AC6" s="623"/>
      <c r="AD6" s="624">
        <v>43342</v>
      </c>
      <c r="AE6" s="624"/>
      <c r="AF6" s="624"/>
      <c r="AG6" s="624"/>
      <c r="AH6" s="624"/>
      <c r="AI6" s="624"/>
      <c r="AJ6" s="624"/>
      <c r="AK6" s="624"/>
      <c r="AL6" s="625">
        <v>2.8</v>
      </c>
      <c r="AM6" s="626"/>
      <c r="AN6" s="626"/>
      <c r="AO6" s="627"/>
      <c r="AP6" s="617" t="s">
        <v>233</v>
      </c>
      <c r="AQ6" s="618"/>
      <c r="AR6" s="618"/>
      <c r="AS6" s="618"/>
      <c r="AT6" s="618"/>
      <c r="AU6" s="618"/>
      <c r="AV6" s="618"/>
      <c r="AW6" s="618"/>
      <c r="AX6" s="618"/>
      <c r="AY6" s="618"/>
      <c r="AZ6" s="618"/>
      <c r="BA6" s="618"/>
      <c r="BB6" s="618"/>
      <c r="BC6" s="618"/>
      <c r="BD6" s="618"/>
      <c r="BE6" s="618"/>
      <c r="BF6" s="619"/>
      <c r="BG6" s="620">
        <v>203402</v>
      </c>
      <c r="BH6" s="621"/>
      <c r="BI6" s="621"/>
      <c r="BJ6" s="621"/>
      <c r="BK6" s="621"/>
      <c r="BL6" s="621"/>
      <c r="BM6" s="621"/>
      <c r="BN6" s="622"/>
      <c r="BO6" s="623">
        <v>98.7</v>
      </c>
      <c r="BP6" s="623"/>
      <c r="BQ6" s="623"/>
      <c r="BR6" s="623"/>
      <c r="BS6" s="624">
        <v>20862</v>
      </c>
      <c r="BT6" s="624"/>
      <c r="BU6" s="624"/>
      <c r="BV6" s="624"/>
      <c r="BW6" s="624"/>
      <c r="BX6" s="624"/>
      <c r="BY6" s="624"/>
      <c r="BZ6" s="624"/>
      <c r="CA6" s="624"/>
      <c r="CB6" s="628"/>
      <c r="CD6" s="606" t="s">
        <v>234</v>
      </c>
      <c r="CE6" s="607"/>
      <c r="CF6" s="607"/>
      <c r="CG6" s="607"/>
      <c r="CH6" s="607"/>
      <c r="CI6" s="607"/>
      <c r="CJ6" s="607"/>
      <c r="CK6" s="607"/>
      <c r="CL6" s="607"/>
      <c r="CM6" s="607"/>
      <c r="CN6" s="607"/>
      <c r="CO6" s="607"/>
      <c r="CP6" s="607"/>
      <c r="CQ6" s="608"/>
      <c r="CR6" s="620">
        <v>31773</v>
      </c>
      <c r="CS6" s="621"/>
      <c r="CT6" s="621"/>
      <c r="CU6" s="621"/>
      <c r="CV6" s="621"/>
      <c r="CW6" s="621"/>
      <c r="CX6" s="621"/>
      <c r="CY6" s="622"/>
      <c r="CZ6" s="614">
        <v>1</v>
      </c>
      <c r="DA6" s="615"/>
      <c r="DB6" s="615"/>
      <c r="DC6" s="631"/>
      <c r="DD6" s="629" t="s">
        <v>128</v>
      </c>
      <c r="DE6" s="621"/>
      <c r="DF6" s="621"/>
      <c r="DG6" s="621"/>
      <c r="DH6" s="621"/>
      <c r="DI6" s="621"/>
      <c r="DJ6" s="621"/>
      <c r="DK6" s="621"/>
      <c r="DL6" s="621"/>
      <c r="DM6" s="621"/>
      <c r="DN6" s="621"/>
      <c r="DO6" s="621"/>
      <c r="DP6" s="622"/>
      <c r="DQ6" s="629">
        <v>31773</v>
      </c>
      <c r="DR6" s="621"/>
      <c r="DS6" s="621"/>
      <c r="DT6" s="621"/>
      <c r="DU6" s="621"/>
      <c r="DV6" s="621"/>
      <c r="DW6" s="621"/>
      <c r="DX6" s="621"/>
      <c r="DY6" s="621"/>
      <c r="DZ6" s="621"/>
      <c r="EA6" s="621"/>
      <c r="EB6" s="621"/>
      <c r="EC6" s="630"/>
    </row>
    <row r="7" spans="2:143" ht="11.25" customHeight="1" x14ac:dyDescent="0.15">
      <c r="B7" s="617" t="s">
        <v>235</v>
      </c>
      <c r="C7" s="618"/>
      <c r="D7" s="618"/>
      <c r="E7" s="618"/>
      <c r="F7" s="618"/>
      <c r="G7" s="618"/>
      <c r="H7" s="618"/>
      <c r="I7" s="618"/>
      <c r="J7" s="618"/>
      <c r="K7" s="618"/>
      <c r="L7" s="618"/>
      <c r="M7" s="618"/>
      <c r="N7" s="618"/>
      <c r="O7" s="618"/>
      <c r="P7" s="618"/>
      <c r="Q7" s="619"/>
      <c r="R7" s="620">
        <v>67</v>
      </c>
      <c r="S7" s="621"/>
      <c r="T7" s="621"/>
      <c r="U7" s="621"/>
      <c r="V7" s="621"/>
      <c r="W7" s="621"/>
      <c r="X7" s="621"/>
      <c r="Y7" s="622"/>
      <c r="Z7" s="623">
        <v>0</v>
      </c>
      <c r="AA7" s="623"/>
      <c r="AB7" s="623"/>
      <c r="AC7" s="623"/>
      <c r="AD7" s="624">
        <v>67</v>
      </c>
      <c r="AE7" s="624"/>
      <c r="AF7" s="624"/>
      <c r="AG7" s="624"/>
      <c r="AH7" s="624"/>
      <c r="AI7" s="624"/>
      <c r="AJ7" s="624"/>
      <c r="AK7" s="624"/>
      <c r="AL7" s="625">
        <v>0</v>
      </c>
      <c r="AM7" s="626"/>
      <c r="AN7" s="626"/>
      <c r="AO7" s="627"/>
      <c r="AP7" s="617" t="s">
        <v>236</v>
      </c>
      <c r="AQ7" s="618"/>
      <c r="AR7" s="618"/>
      <c r="AS7" s="618"/>
      <c r="AT7" s="618"/>
      <c r="AU7" s="618"/>
      <c r="AV7" s="618"/>
      <c r="AW7" s="618"/>
      <c r="AX7" s="618"/>
      <c r="AY7" s="618"/>
      <c r="AZ7" s="618"/>
      <c r="BA7" s="618"/>
      <c r="BB7" s="618"/>
      <c r="BC7" s="618"/>
      <c r="BD7" s="618"/>
      <c r="BE7" s="618"/>
      <c r="BF7" s="619"/>
      <c r="BG7" s="620">
        <v>44054</v>
      </c>
      <c r="BH7" s="621"/>
      <c r="BI7" s="621"/>
      <c r="BJ7" s="621"/>
      <c r="BK7" s="621"/>
      <c r="BL7" s="621"/>
      <c r="BM7" s="621"/>
      <c r="BN7" s="622"/>
      <c r="BO7" s="623">
        <v>21.4</v>
      </c>
      <c r="BP7" s="623"/>
      <c r="BQ7" s="623"/>
      <c r="BR7" s="623"/>
      <c r="BS7" s="624" t="s">
        <v>128</v>
      </c>
      <c r="BT7" s="624"/>
      <c r="BU7" s="624"/>
      <c r="BV7" s="624"/>
      <c r="BW7" s="624"/>
      <c r="BX7" s="624"/>
      <c r="BY7" s="624"/>
      <c r="BZ7" s="624"/>
      <c r="CA7" s="624"/>
      <c r="CB7" s="628"/>
      <c r="CD7" s="617" t="s">
        <v>237</v>
      </c>
      <c r="CE7" s="618"/>
      <c r="CF7" s="618"/>
      <c r="CG7" s="618"/>
      <c r="CH7" s="618"/>
      <c r="CI7" s="618"/>
      <c r="CJ7" s="618"/>
      <c r="CK7" s="618"/>
      <c r="CL7" s="618"/>
      <c r="CM7" s="618"/>
      <c r="CN7" s="618"/>
      <c r="CO7" s="618"/>
      <c r="CP7" s="618"/>
      <c r="CQ7" s="619"/>
      <c r="CR7" s="620">
        <v>678290</v>
      </c>
      <c r="CS7" s="621"/>
      <c r="CT7" s="621"/>
      <c r="CU7" s="621"/>
      <c r="CV7" s="621"/>
      <c r="CW7" s="621"/>
      <c r="CX7" s="621"/>
      <c r="CY7" s="622"/>
      <c r="CZ7" s="623">
        <v>22.2</v>
      </c>
      <c r="DA7" s="623"/>
      <c r="DB7" s="623"/>
      <c r="DC7" s="623"/>
      <c r="DD7" s="629">
        <v>7928</v>
      </c>
      <c r="DE7" s="621"/>
      <c r="DF7" s="621"/>
      <c r="DG7" s="621"/>
      <c r="DH7" s="621"/>
      <c r="DI7" s="621"/>
      <c r="DJ7" s="621"/>
      <c r="DK7" s="621"/>
      <c r="DL7" s="621"/>
      <c r="DM7" s="621"/>
      <c r="DN7" s="621"/>
      <c r="DO7" s="621"/>
      <c r="DP7" s="622"/>
      <c r="DQ7" s="629">
        <v>566491</v>
      </c>
      <c r="DR7" s="621"/>
      <c r="DS7" s="621"/>
      <c r="DT7" s="621"/>
      <c r="DU7" s="621"/>
      <c r="DV7" s="621"/>
      <c r="DW7" s="621"/>
      <c r="DX7" s="621"/>
      <c r="DY7" s="621"/>
      <c r="DZ7" s="621"/>
      <c r="EA7" s="621"/>
      <c r="EB7" s="621"/>
      <c r="EC7" s="630"/>
    </row>
    <row r="8" spans="2:143" ht="11.25" customHeight="1" x14ac:dyDescent="0.15">
      <c r="B8" s="617" t="s">
        <v>238</v>
      </c>
      <c r="C8" s="618"/>
      <c r="D8" s="618"/>
      <c r="E8" s="618"/>
      <c r="F8" s="618"/>
      <c r="G8" s="618"/>
      <c r="H8" s="618"/>
      <c r="I8" s="618"/>
      <c r="J8" s="618"/>
      <c r="K8" s="618"/>
      <c r="L8" s="618"/>
      <c r="M8" s="618"/>
      <c r="N8" s="618"/>
      <c r="O8" s="618"/>
      <c r="P8" s="618"/>
      <c r="Q8" s="619"/>
      <c r="R8" s="620">
        <v>530</v>
      </c>
      <c r="S8" s="621"/>
      <c r="T8" s="621"/>
      <c r="U8" s="621"/>
      <c r="V8" s="621"/>
      <c r="W8" s="621"/>
      <c r="X8" s="621"/>
      <c r="Y8" s="622"/>
      <c r="Z8" s="623">
        <v>0</v>
      </c>
      <c r="AA8" s="623"/>
      <c r="AB8" s="623"/>
      <c r="AC8" s="623"/>
      <c r="AD8" s="624">
        <v>530</v>
      </c>
      <c r="AE8" s="624"/>
      <c r="AF8" s="624"/>
      <c r="AG8" s="624"/>
      <c r="AH8" s="624"/>
      <c r="AI8" s="624"/>
      <c r="AJ8" s="624"/>
      <c r="AK8" s="624"/>
      <c r="AL8" s="625">
        <v>0</v>
      </c>
      <c r="AM8" s="626"/>
      <c r="AN8" s="626"/>
      <c r="AO8" s="627"/>
      <c r="AP8" s="617" t="s">
        <v>239</v>
      </c>
      <c r="AQ8" s="618"/>
      <c r="AR8" s="618"/>
      <c r="AS8" s="618"/>
      <c r="AT8" s="618"/>
      <c r="AU8" s="618"/>
      <c r="AV8" s="618"/>
      <c r="AW8" s="618"/>
      <c r="AX8" s="618"/>
      <c r="AY8" s="618"/>
      <c r="AZ8" s="618"/>
      <c r="BA8" s="618"/>
      <c r="BB8" s="618"/>
      <c r="BC8" s="618"/>
      <c r="BD8" s="618"/>
      <c r="BE8" s="618"/>
      <c r="BF8" s="619"/>
      <c r="BG8" s="620">
        <v>1799</v>
      </c>
      <c r="BH8" s="621"/>
      <c r="BI8" s="621"/>
      <c r="BJ8" s="621"/>
      <c r="BK8" s="621"/>
      <c r="BL8" s="621"/>
      <c r="BM8" s="621"/>
      <c r="BN8" s="622"/>
      <c r="BO8" s="623">
        <v>0.9</v>
      </c>
      <c r="BP8" s="623"/>
      <c r="BQ8" s="623"/>
      <c r="BR8" s="623"/>
      <c r="BS8" s="624" t="s">
        <v>128</v>
      </c>
      <c r="BT8" s="624"/>
      <c r="BU8" s="624"/>
      <c r="BV8" s="624"/>
      <c r="BW8" s="624"/>
      <c r="BX8" s="624"/>
      <c r="BY8" s="624"/>
      <c r="BZ8" s="624"/>
      <c r="CA8" s="624"/>
      <c r="CB8" s="628"/>
      <c r="CD8" s="617" t="s">
        <v>240</v>
      </c>
      <c r="CE8" s="618"/>
      <c r="CF8" s="618"/>
      <c r="CG8" s="618"/>
      <c r="CH8" s="618"/>
      <c r="CI8" s="618"/>
      <c r="CJ8" s="618"/>
      <c r="CK8" s="618"/>
      <c r="CL8" s="618"/>
      <c r="CM8" s="618"/>
      <c r="CN8" s="618"/>
      <c r="CO8" s="618"/>
      <c r="CP8" s="618"/>
      <c r="CQ8" s="619"/>
      <c r="CR8" s="620">
        <v>362367</v>
      </c>
      <c r="CS8" s="621"/>
      <c r="CT8" s="621"/>
      <c r="CU8" s="621"/>
      <c r="CV8" s="621"/>
      <c r="CW8" s="621"/>
      <c r="CX8" s="621"/>
      <c r="CY8" s="622"/>
      <c r="CZ8" s="623">
        <v>11.8</v>
      </c>
      <c r="DA8" s="623"/>
      <c r="DB8" s="623"/>
      <c r="DC8" s="623"/>
      <c r="DD8" s="629">
        <v>6338</v>
      </c>
      <c r="DE8" s="621"/>
      <c r="DF8" s="621"/>
      <c r="DG8" s="621"/>
      <c r="DH8" s="621"/>
      <c r="DI8" s="621"/>
      <c r="DJ8" s="621"/>
      <c r="DK8" s="621"/>
      <c r="DL8" s="621"/>
      <c r="DM8" s="621"/>
      <c r="DN8" s="621"/>
      <c r="DO8" s="621"/>
      <c r="DP8" s="622"/>
      <c r="DQ8" s="629">
        <v>238708</v>
      </c>
      <c r="DR8" s="621"/>
      <c r="DS8" s="621"/>
      <c r="DT8" s="621"/>
      <c r="DU8" s="621"/>
      <c r="DV8" s="621"/>
      <c r="DW8" s="621"/>
      <c r="DX8" s="621"/>
      <c r="DY8" s="621"/>
      <c r="DZ8" s="621"/>
      <c r="EA8" s="621"/>
      <c r="EB8" s="621"/>
      <c r="EC8" s="630"/>
    </row>
    <row r="9" spans="2:143" ht="11.25" customHeight="1" x14ac:dyDescent="0.15">
      <c r="B9" s="617" t="s">
        <v>241</v>
      </c>
      <c r="C9" s="618"/>
      <c r="D9" s="618"/>
      <c r="E9" s="618"/>
      <c r="F9" s="618"/>
      <c r="G9" s="618"/>
      <c r="H9" s="618"/>
      <c r="I9" s="618"/>
      <c r="J9" s="618"/>
      <c r="K9" s="618"/>
      <c r="L9" s="618"/>
      <c r="M9" s="618"/>
      <c r="N9" s="618"/>
      <c r="O9" s="618"/>
      <c r="P9" s="618"/>
      <c r="Q9" s="619"/>
      <c r="R9" s="620">
        <v>568</v>
      </c>
      <c r="S9" s="621"/>
      <c r="T9" s="621"/>
      <c r="U9" s="621"/>
      <c r="V9" s="621"/>
      <c r="W9" s="621"/>
      <c r="X9" s="621"/>
      <c r="Y9" s="622"/>
      <c r="Z9" s="623">
        <v>0</v>
      </c>
      <c r="AA9" s="623"/>
      <c r="AB9" s="623"/>
      <c r="AC9" s="623"/>
      <c r="AD9" s="624">
        <v>568</v>
      </c>
      <c r="AE9" s="624"/>
      <c r="AF9" s="624"/>
      <c r="AG9" s="624"/>
      <c r="AH9" s="624"/>
      <c r="AI9" s="624"/>
      <c r="AJ9" s="624"/>
      <c r="AK9" s="624"/>
      <c r="AL9" s="625">
        <v>0</v>
      </c>
      <c r="AM9" s="626"/>
      <c r="AN9" s="626"/>
      <c r="AO9" s="627"/>
      <c r="AP9" s="617" t="s">
        <v>242</v>
      </c>
      <c r="AQ9" s="618"/>
      <c r="AR9" s="618"/>
      <c r="AS9" s="618"/>
      <c r="AT9" s="618"/>
      <c r="AU9" s="618"/>
      <c r="AV9" s="618"/>
      <c r="AW9" s="618"/>
      <c r="AX9" s="618"/>
      <c r="AY9" s="618"/>
      <c r="AZ9" s="618"/>
      <c r="BA9" s="618"/>
      <c r="BB9" s="618"/>
      <c r="BC9" s="618"/>
      <c r="BD9" s="618"/>
      <c r="BE9" s="618"/>
      <c r="BF9" s="619"/>
      <c r="BG9" s="620">
        <v>35665</v>
      </c>
      <c r="BH9" s="621"/>
      <c r="BI9" s="621"/>
      <c r="BJ9" s="621"/>
      <c r="BK9" s="621"/>
      <c r="BL9" s="621"/>
      <c r="BM9" s="621"/>
      <c r="BN9" s="622"/>
      <c r="BO9" s="623">
        <v>17.3</v>
      </c>
      <c r="BP9" s="623"/>
      <c r="BQ9" s="623"/>
      <c r="BR9" s="623"/>
      <c r="BS9" s="624" t="s">
        <v>128</v>
      </c>
      <c r="BT9" s="624"/>
      <c r="BU9" s="624"/>
      <c r="BV9" s="624"/>
      <c r="BW9" s="624"/>
      <c r="BX9" s="624"/>
      <c r="BY9" s="624"/>
      <c r="BZ9" s="624"/>
      <c r="CA9" s="624"/>
      <c r="CB9" s="628"/>
      <c r="CD9" s="617" t="s">
        <v>243</v>
      </c>
      <c r="CE9" s="618"/>
      <c r="CF9" s="618"/>
      <c r="CG9" s="618"/>
      <c r="CH9" s="618"/>
      <c r="CI9" s="618"/>
      <c r="CJ9" s="618"/>
      <c r="CK9" s="618"/>
      <c r="CL9" s="618"/>
      <c r="CM9" s="618"/>
      <c r="CN9" s="618"/>
      <c r="CO9" s="618"/>
      <c r="CP9" s="618"/>
      <c r="CQ9" s="619"/>
      <c r="CR9" s="620">
        <v>132575</v>
      </c>
      <c r="CS9" s="621"/>
      <c r="CT9" s="621"/>
      <c r="CU9" s="621"/>
      <c r="CV9" s="621"/>
      <c r="CW9" s="621"/>
      <c r="CX9" s="621"/>
      <c r="CY9" s="622"/>
      <c r="CZ9" s="623">
        <v>4.3</v>
      </c>
      <c r="DA9" s="623"/>
      <c r="DB9" s="623"/>
      <c r="DC9" s="623"/>
      <c r="DD9" s="629">
        <v>664</v>
      </c>
      <c r="DE9" s="621"/>
      <c r="DF9" s="621"/>
      <c r="DG9" s="621"/>
      <c r="DH9" s="621"/>
      <c r="DI9" s="621"/>
      <c r="DJ9" s="621"/>
      <c r="DK9" s="621"/>
      <c r="DL9" s="621"/>
      <c r="DM9" s="621"/>
      <c r="DN9" s="621"/>
      <c r="DO9" s="621"/>
      <c r="DP9" s="622"/>
      <c r="DQ9" s="629">
        <v>103646</v>
      </c>
      <c r="DR9" s="621"/>
      <c r="DS9" s="621"/>
      <c r="DT9" s="621"/>
      <c r="DU9" s="621"/>
      <c r="DV9" s="621"/>
      <c r="DW9" s="621"/>
      <c r="DX9" s="621"/>
      <c r="DY9" s="621"/>
      <c r="DZ9" s="621"/>
      <c r="EA9" s="621"/>
      <c r="EB9" s="621"/>
      <c r="EC9" s="630"/>
    </row>
    <row r="10" spans="2:143" ht="11.25" customHeight="1" x14ac:dyDescent="0.15">
      <c r="B10" s="617" t="s">
        <v>244</v>
      </c>
      <c r="C10" s="618"/>
      <c r="D10" s="618"/>
      <c r="E10" s="618"/>
      <c r="F10" s="618"/>
      <c r="G10" s="618"/>
      <c r="H10" s="618"/>
      <c r="I10" s="618"/>
      <c r="J10" s="618"/>
      <c r="K10" s="618"/>
      <c r="L10" s="618"/>
      <c r="M10" s="618"/>
      <c r="N10" s="618"/>
      <c r="O10" s="618"/>
      <c r="P10" s="618"/>
      <c r="Q10" s="619"/>
      <c r="R10" s="620" t="s">
        <v>128</v>
      </c>
      <c r="S10" s="621"/>
      <c r="T10" s="621"/>
      <c r="U10" s="621"/>
      <c r="V10" s="621"/>
      <c r="W10" s="621"/>
      <c r="X10" s="621"/>
      <c r="Y10" s="622"/>
      <c r="Z10" s="623" t="s">
        <v>128</v>
      </c>
      <c r="AA10" s="623"/>
      <c r="AB10" s="623"/>
      <c r="AC10" s="623"/>
      <c r="AD10" s="624" t="s">
        <v>128</v>
      </c>
      <c r="AE10" s="624"/>
      <c r="AF10" s="624"/>
      <c r="AG10" s="624"/>
      <c r="AH10" s="624"/>
      <c r="AI10" s="624"/>
      <c r="AJ10" s="624"/>
      <c r="AK10" s="624"/>
      <c r="AL10" s="625" t="s">
        <v>128</v>
      </c>
      <c r="AM10" s="626"/>
      <c r="AN10" s="626"/>
      <c r="AO10" s="627"/>
      <c r="AP10" s="617" t="s">
        <v>245</v>
      </c>
      <c r="AQ10" s="618"/>
      <c r="AR10" s="618"/>
      <c r="AS10" s="618"/>
      <c r="AT10" s="618"/>
      <c r="AU10" s="618"/>
      <c r="AV10" s="618"/>
      <c r="AW10" s="618"/>
      <c r="AX10" s="618"/>
      <c r="AY10" s="618"/>
      <c r="AZ10" s="618"/>
      <c r="BA10" s="618"/>
      <c r="BB10" s="618"/>
      <c r="BC10" s="618"/>
      <c r="BD10" s="618"/>
      <c r="BE10" s="618"/>
      <c r="BF10" s="619"/>
      <c r="BG10" s="620">
        <v>3895</v>
      </c>
      <c r="BH10" s="621"/>
      <c r="BI10" s="621"/>
      <c r="BJ10" s="621"/>
      <c r="BK10" s="621"/>
      <c r="BL10" s="621"/>
      <c r="BM10" s="621"/>
      <c r="BN10" s="622"/>
      <c r="BO10" s="623">
        <v>1.9</v>
      </c>
      <c r="BP10" s="623"/>
      <c r="BQ10" s="623"/>
      <c r="BR10" s="623"/>
      <c r="BS10" s="624" t="s">
        <v>128</v>
      </c>
      <c r="BT10" s="624"/>
      <c r="BU10" s="624"/>
      <c r="BV10" s="624"/>
      <c r="BW10" s="624"/>
      <c r="BX10" s="624"/>
      <c r="BY10" s="624"/>
      <c r="BZ10" s="624"/>
      <c r="CA10" s="624"/>
      <c r="CB10" s="628"/>
      <c r="CD10" s="617" t="s">
        <v>246</v>
      </c>
      <c r="CE10" s="618"/>
      <c r="CF10" s="618"/>
      <c r="CG10" s="618"/>
      <c r="CH10" s="618"/>
      <c r="CI10" s="618"/>
      <c r="CJ10" s="618"/>
      <c r="CK10" s="618"/>
      <c r="CL10" s="618"/>
      <c r="CM10" s="618"/>
      <c r="CN10" s="618"/>
      <c r="CO10" s="618"/>
      <c r="CP10" s="618"/>
      <c r="CQ10" s="619"/>
      <c r="CR10" s="620">
        <v>77</v>
      </c>
      <c r="CS10" s="621"/>
      <c r="CT10" s="621"/>
      <c r="CU10" s="621"/>
      <c r="CV10" s="621"/>
      <c r="CW10" s="621"/>
      <c r="CX10" s="621"/>
      <c r="CY10" s="622"/>
      <c r="CZ10" s="623">
        <v>0</v>
      </c>
      <c r="DA10" s="623"/>
      <c r="DB10" s="623"/>
      <c r="DC10" s="623"/>
      <c r="DD10" s="629" t="s">
        <v>128</v>
      </c>
      <c r="DE10" s="621"/>
      <c r="DF10" s="621"/>
      <c r="DG10" s="621"/>
      <c r="DH10" s="621"/>
      <c r="DI10" s="621"/>
      <c r="DJ10" s="621"/>
      <c r="DK10" s="621"/>
      <c r="DL10" s="621"/>
      <c r="DM10" s="621"/>
      <c r="DN10" s="621"/>
      <c r="DO10" s="621"/>
      <c r="DP10" s="622"/>
      <c r="DQ10" s="629">
        <v>77</v>
      </c>
      <c r="DR10" s="621"/>
      <c r="DS10" s="621"/>
      <c r="DT10" s="621"/>
      <c r="DU10" s="621"/>
      <c r="DV10" s="621"/>
      <c r="DW10" s="621"/>
      <c r="DX10" s="621"/>
      <c r="DY10" s="621"/>
      <c r="DZ10" s="621"/>
      <c r="EA10" s="621"/>
      <c r="EB10" s="621"/>
      <c r="EC10" s="630"/>
    </row>
    <row r="11" spans="2:143" ht="11.25" customHeight="1" x14ac:dyDescent="0.15">
      <c r="B11" s="617" t="s">
        <v>247</v>
      </c>
      <c r="C11" s="618"/>
      <c r="D11" s="618"/>
      <c r="E11" s="618"/>
      <c r="F11" s="618"/>
      <c r="G11" s="618"/>
      <c r="H11" s="618"/>
      <c r="I11" s="618"/>
      <c r="J11" s="618"/>
      <c r="K11" s="618"/>
      <c r="L11" s="618"/>
      <c r="M11" s="618"/>
      <c r="N11" s="618"/>
      <c r="O11" s="618"/>
      <c r="P11" s="618"/>
      <c r="Q11" s="619"/>
      <c r="R11" s="620">
        <v>33013</v>
      </c>
      <c r="S11" s="621"/>
      <c r="T11" s="621"/>
      <c r="U11" s="621"/>
      <c r="V11" s="621"/>
      <c r="W11" s="621"/>
      <c r="X11" s="621"/>
      <c r="Y11" s="622"/>
      <c r="Z11" s="625">
        <v>1</v>
      </c>
      <c r="AA11" s="626"/>
      <c r="AB11" s="626"/>
      <c r="AC11" s="632"/>
      <c r="AD11" s="629">
        <v>33013</v>
      </c>
      <c r="AE11" s="621"/>
      <c r="AF11" s="621"/>
      <c r="AG11" s="621"/>
      <c r="AH11" s="621"/>
      <c r="AI11" s="621"/>
      <c r="AJ11" s="621"/>
      <c r="AK11" s="622"/>
      <c r="AL11" s="625">
        <v>2.1</v>
      </c>
      <c r="AM11" s="626"/>
      <c r="AN11" s="626"/>
      <c r="AO11" s="627"/>
      <c r="AP11" s="617" t="s">
        <v>248</v>
      </c>
      <c r="AQ11" s="618"/>
      <c r="AR11" s="618"/>
      <c r="AS11" s="618"/>
      <c r="AT11" s="618"/>
      <c r="AU11" s="618"/>
      <c r="AV11" s="618"/>
      <c r="AW11" s="618"/>
      <c r="AX11" s="618"/>
      <c r="AY11" s="618"/>
      <c r="AZ11" s="618"/>
      <c r="BA11" s="618"/>
      <c r="BB11" s="618"/>
      <c r="BC11" s="618"/>
      <c r="BD11" s="618"/>
      <c r="BE11" s="618"/>
      <c r="BF11" s="619"/>
      <c r="BG11" s="620">
        <v>2695</v>
      </c>
      <c r="BH11" s="621"/>
      <c r="BI11" s="621"/>
      <c r="BJ11" s="621"/>
      <c r="BK11" s="621"/>
      <c r="BL11" s="621"/>
      <c r="BM11" s="621"/>
      <c r="BN11" s="622"/>
      <c r="BO11" s="623">
        <v>1.3</v>
      </c>
      <c r="BP11" s="623"/>
      <c r="BQ11" s="623"/>
      <c r="BR11" s="623"/>
      <c r="BS11" s="624" t="s">
        <v>128</v>
      </c>
      <c r="BT11" s="624"/>
      <c r="BU11" s="624"/>
      <c r="BV11" s="624"/>
      <c r="BW11" s="624"/>
      <c r="BX11" s="624"/>
      <c r="BY11" s="624"/>
      <c r="BZ11" s="624"/>
      <c r="CA11" s="624"/>
      <c r="CB11" s="628"/>
      <c r="CD11" s="617" t="s">
        <v>249</v>
      </c>
      <c r="CE11" s="618"/>
      <c r="CF11" s="618"/>
      <c r="CG11" s="618"/>
      <c r="CH11" s="618"/>
      <c r="CI11" s="618"/>
      <c r="CJ11" s="618"/>
      <c r="CK11" s="618"/>
      <c r="CL11" s="618"/>
      <c r="CM11" s="618"/>
      <c r="CN11" s="618"/>
      <c r="CO11" s="618"/>
      <c r="CP11" s="618"/>
      <c r="CQ11" s="619"/>
      <c r="CR11" s="620">
        <v>152907</v>
      </c>
      <c r="CS11" s="621"/>
      <c r="CT11" s="621"/>
      <c r="CU11" s="621"/>
      <c r="CV11" s="621"/>
      <c r="CW11" s="621"/>
      <c r="CX11" s="621"/>
      <c r="CY11" s="622"/>
      <c r="CZ11" s="623">
        <v>5</v>
      </c>
      <c r="DA11" s="623"/>
      <c r="DB11" s="623"/>
      <c r="DC11" s="623"/>
      <c r="DD11" s="629">
        <v>25204</v>
      </c>
      <c r="DE11" s="621"/>
      <c r="DF11" s="621"/>
      <c r="DG11" s="621"/>
      <c r="DH11" s="621"/>
      <c r="DI11" s="621"/>
      <c r="DJ11" s="621"/>
      <c r="DK11" s="621"/>
      <c r="DL11" s="621"/>
      <c r="DM11" s="621"/>
      <c r="DN11" s="621"/>
      <c r="DO11" s="621"/>
      <c r="DP11" s="622"/>
      <c r="DQ11" s="629">
        <v>108518</v>
      </c>
      <c r="DR11" s="621"/>
      <c r="DS11" s="621"/>
      <c r="DT11" s="621"/>
      <c r="DU11" s="621"/>
      <c r="DV11" s="621"/>
      <c r="DW11" s="621"/>
      <c r="DX11" s="621"/>
      <c r="DY11" s="621"/>
      <c r="DZ11" s="621"/>
      <c r="EA11" s="621"/>
      <c r="EB11" s="621"/>
      <c r="EC11" s="630"/>
    </row>
    <row r="12" spans="2:143" ht="11.25" customHeight="1" x14ac:dyDescent="0.15">
      <c r="B12" s="617" t="s">
        <v>250</v>
      </c>
      <c r="C12" s="618"/>
      <c r="D12" s="618"/>
      <c r="E12" s="618"/>
      <c r="F12" s="618"/>
      <c r="G12" s="618"/>
      <c r="H12" s="618"/>
      <c r="I12" s="618"/>
      <c r="J12" s="618"/>
      <c r="K12" s="618"/>
      <c r="L12" s="618"/>
      <c r="M12" s="618"/>
      <c r="N12" s="618"/>
      <c r="O12" s="618"/>
      <c r="P12" s="618"/>
      <c r="Q12" s="619"/>
      <c r="R12" s="620" t="s">
        <v>128</v>
      </c>
      <c r="S12" s="621"/>
      <c r="T12" s="621"/>
      <c r="U12" s="621"/>
      <c r="V12" s="621"/>
      <c r="W12" s="621"/>
      <c r="X12" s="621"/>
      <c r="Y12" s="622"/>
      <c r="Z12" s="623" t="s">
        <v>128</v>
      </c>
      <c r="AA12" s="623"/>
      <c r="AB12" s="623"/>
      <c r="AC12" s="623"/>
      <c r="AD12" s="624" t="s">
        <v>128</v>
      </c>
      <c r="AE12" s="624"/>
      <c r="AF12" s="624"/>
      <c r="AG12" s="624"/>
      <c r="AH12" s="624"/>
      <c r="AI12" s="624"/>
      <c r="AJ12" s="624"/>
      <c r="AK12" s="624"/>
      <c r="AL12" s="625" t="s">
        <v>128</v>
      </c>
      <c r="AM12" s="626"/>
      <c r="AN12" s="626"/>
      <c r="AO12" s="627"/>
      <c r="AP12" s="617" t="s">
        <v>251</v>
      </c>
      <c r="AQ12" s="618"/>
      <c r="AR12" s="618"/>
      <c r="AS12" s="618"/>
      <c r="AT12" s="618"/>
      <c r="AU12" s="618"/>
      <c r="AV12" s="618"/>
      <c r="AW12" s="618"/>
      <c r="AX12" s="618"/>
      <c r="AY12" s="618"/>
      <c r="AZ12" s="618"/>
      <c r="BA12" s="618"/>
      <c r="BB12" s="618"/>
      <c r="BC12" s="618"/>
      <c r="BD12" s="618"/>
      <c r="BE12" s="618"/>
      <c r="BF12" s="619"/>
      <c r="BG12" s="620">
        <v>152498</v>
      </c>
      <c r="BH12" s="621"/>
      <c r="BI12" s="621"/>
      <c r="BJ12" s="621"/>
      <c r="BK12" s="621"/>
      <c r="BL12" s="621"/>
      <c r="BM12" s="621"/>
      <c r="BN12" s="622"/>
      <c r="BO12" s="623">
        <v>74</v>
      </c>
      <c r="BP12" s="623"/>
      <c r="BQ12" s="623"/>
      <c r="BR12" s="623"/>
      <c r="BS12" s="624">
        <v>20862</v>
      </c>
      <c r="BT12" s="624"/>
      <c r="BU12" s="624"/>
      <c r="BV12" s="624"/>
      <c r="BW12" s="624"/>
      <c r="BX12" s="624"/>
      <c r="BY12" s="624"/>
      <c r="BZ12" s="624"/>
      <c r="CA12" s="624"/>
      <c r="CB12" s="628"/>
      <c r="CD12" s="617" t="s">
        <v>252</v>
      </c>
      <c r="CE12" s="618"/>
      <c r="CF12" s="618"/>
      <c r="CG12" s="618"/>
      <c r="CH12" s="618"/>
      <c r="CI12" s="618"/>
      <c r="CJ12" s="618"/>
      <c r="CK12" s="618"/>
      <c r="CL12" s="618"/>
      <c r="CM12" s="618"/>
      <c r="CN12" s="618"/>
      <c r="CO12" s="618"/>
      <c r="CP12" s="618"/>
      <c r="CQ12" s="619"/>
      <c r="CR12" s="620">
        <v>151920</v>
      </c>
      <c r="CS12" s="621"/>
      <c r="CT12" s="621"/>
      <c r="CU12" s="621"/>
      <c r="CV12" s="621"/>
      <c r="CW12" s="621"/>
      <c r="CX12" s="621"/>
      <c r="CY12" s="622"/>
      <c r="CZ12" s="623">
        <v>5</v>
      </c>
      <c r="DA12" s="623"/>
      <c r="DB12" s="623"/>
      <c r="DC12" s="623"/>
      <c r="DD12" s="629">
        <v>6496</v>
      </c>
      <c r="DE12" s="621"/>
      <c r="DF12" s="621"/>
      <c r="DG12" s="621"/>
      <c r="DH12" s="621"/>
      <c r="DI12" s="621"/>
      <c r="DJ12" s="621"/>
      <c r="DK12" s="621"/>
      <c r="DL12" s="621"/>
      <c r="DM12" s="621"/>
      <c r="DN12" s="621"/>
      <c r="DO12" s="621"/>
      <c r="DP12" s="622"/>
      <c r="DQ12" s="629">
        <v>95015</v>
      </c>
      <c r="DR12" s="621"/>
      <c r="DS12" s="621"/>
      <c r="DT12" s="621"/>
      <c r="DU12" s="621"/>
      <c r="DV12" s="621"/>
      <c r="DW12" s="621"/>
      <c r="DX12" s="621"/>
      <c r="DY12" s="621"/>
      <c r="DZ12" s="621"/>
      <c r="EA12" s="621"/>
      <c r="EB12" s="621"/>
      <c r="EC12" s="630"/>
    </row>
    <row r="13" spans="2:143" ht="11.25" customHeight="1" x14ac:dyDescent="0.15">
      <c r="B13" s="617" t="s">
        <v>253</v>
      </c>
      <c r="C13" s="618"/>
      <c r="D13" s="618"/>
      <c r="E13" s="618"/>
      <c r="F13" s="618"/>
      <c r="G13" s="618"/>
      <c r="H13" s="618"/>
      <c r="I13" s="618"/>
      <c r="J13" s="618"/>
      <c r="K13" s="618"/>
      <c r="L13" s="618"/>
      <c r="M13" s="618"/>
      <c r="N13" s="618"/>
      <c r="O13" s="618"/>
      <c r="P13" s="618"/>
      <c r="Q13" s="619"/>
      <c r="R13" s="620" t="s">
        <v>128</v>
      </c>
      <c r="S13" s="621"/>
      <c r="T13" s="621"/>
      <c r="U13" s="621"/>
      <c r="V13" s="621"/>
      <c r="W13" s="621"/>
      <c r="X13" s="621"/>
      <c r="Y13" s="622"/>
      <c r="Z13" s="623" t="s">
        <v>128</v>
      </c>
      <c r="AA13" s="623"/>
      <c r="AB13" s="623"/>
      <c r="AC13" s="623"/>
      <c r="AD13" s="624" t="s">
        <v>128</v>
      </c>
      <c r="AE13" s="624"/>
      <c r="AF13" s="624"/>
      <c r="AG13" s="624"/>
      <c r="AH13" s="624"/>
      <c r="AI13" s="624"/>
      <c r="AJ13" s="624"/>
      <c r="AK13" s="624"/>
      <c r="AL13" s="625" t="s">
        <v>128</v>
      </c>
      <c r="AM13" s="626"/>
      <c r="AN13" s="626"/>
      <c r="AO13" s="627"/>
      <c r="AP13" s="617" t="s">
        <v>254</v>
      </c>
      <c r="AQ13" s="618"/>
      <c r="AR13" s="618"/>
      <c r="AS13" s="618"/>
      <c r="AT13" s="618"/>
      <c r="AU13" s="618"/>
      <c r="AV13" s="618"/>
      <c r="AW13" s="618"/>
      <c r="AX13" s="618"/>
      <c r="AY13" s="618"/>
      <c r="AZ13" s="618"/>
      <c r="BA13" s="618"/>
      <c r="BB13" s="618"/>
      <c r="BC13" s="618"/>
      <c r="BD13" s="618"/>
      <c r="BE13" s="618"/>
      <c r="BF13" s="619"/>
      <c r="BG13" s="620">
        <v>152481</v>
      </c>
      <c r="BH13" s="621"/>
      <c r="BI13" s="621"/>
      <c r="BJ13" s="621"/>
      <c r="BK13" s="621"/>
      <c r="BL13" s="621"/>
      <c r="BM13" s="621"/>
      <c r="BN13" s="622"/>
      <c r="BO13" s="623">
        <v>74</v>
      </c>
      <c r="BP13" s="623"/>
      <c r="BQ13" s="623"/>
      <c r="BR13" s="623"/>
      <c r="BS13" s="624">
        <v>20862</v>
      </c>
      <c r="BT13" s="624"/>
      <c r="BU13" s="624"/>
      <c r="BV13" s="624"/>
      <c r="BW13" s="624"/>
      <c r="BX13" s="624"/>
      <c r="BY13" s="624"/>
      <c r="BZ13" s="624"/>
      <c r="CA13" s="624"/>
      <c r="CB13" s="628"/>
      <c r="CD13" s="617" t="s">
        <v>255</v>
      </c>
      <c r="CE13" s="618"/>
      <c r="CF13" s="618"/>
      <c r="CG13" s="618"/>
      <c r="CH13" s="618"/>
      <c r="CI13" s="618"/>
      <c r="CJ13" s="618"/>
      <c r="CK13" s="618"/>
      <c r="CL13" s="618"/>
      <c r="CM13" s="618"/>
      <c r="CN13" s="618"/>
      <c r="CO13" s="618"/>
      <c r="CP13" s="618"/>
      <c r="CQ13" s="619"/>
      <c r="CR13" s="620">
        <v>540011</v>
      </c>
      <c r="CS13" s="621"/>
      <c r="CT13" s="621"/>
      <c r="CU13" s="621"/>
      <c r="CV13" s="621"/>
      <c r="CW13" s="621"/>
      <c r="CX13" s="621"/>
      <c r="CY13" s="622"/>
      <c r="CZ13" s="623">
        <v>17.600000000000001</v>
      </c>
      <c r="DA13" s="623"/>
      <c r="DB13" s="623"/>
      <c r="DC13" s="623"/>
      <c r="DD13" s="629">
        <v>454259</v>
      </c>
      <c r="DE13" s="621"/>
      <c r="DF13" s="621"/>
      <c r="DG13" s="621"/>
      <c r="DH13" s="621"/>
      <c r="DI13" s="621"/>
      <c r="DJ13" s="621"/>
      <c r="DK13" s="621"/>
      <c r="DL13" s="621"/>
      <c r="DM13" s="621"/>
      <c r="DN13" s="621"/>
      <c r="DO13" s="621"/>
      <c r="DP13" s="622"/>
      <c r="DQ13" s="629">
        <v>194214</v>
      </c>
      <c r="DR13" s="621"/>
      <c r="DS13" s="621"/>
      <c r="DT13" s="621"/>
      <c r="DU13" s="621"/>
      <c r="DV13" s="621"/>
      <c r="DW13" s="621"/>
      <c r="DX13" s="621"/>
      <c r="DY13" s="621"/>
      <c r="DZ13" s="621"/>
      <c r="EA13" s="621"/>
      <c r="EB13" s="621"/>
      <c r="EC13" s="630"/>
    </row>
    <row r="14" spans="2:143" ht="11.25" customHeight="1" x14ac:dyDescent="0.15">
      <c r="B14" s="617" t="s">
        <v>256</v>
      </c>
      <c r="C14" s="618"/>
      <c r="D14" s="618"/>
      <c r="E14" s="618"/>
      <c r="F14" s="618"/>
      <c r="G14" s="618"/>
      <c r="H14" s="618"/>
      <c r="I14" s="618"/>
      <c r="J14" s="618"/>
      <c r="K14" s="618"/>
      <c r="L14" s="618"/>
      <c r="M14" s="618"/>
      <c r="N14" s="618"/>
      <c r="O14" s="618"/>
      <c r="P14" s="618"/>
      <c r="Q14" s="619"/>
      <c r="R14" s="620" t="s">
        <v>128</v>
      </c>
      <c r="S14" s="621"/>
      <c r="T14" s="621"/>
      <c r="U14" s="621"/>
      <c r="V14" s="621"/>
      <c r="W14" s="621"/>
      <c r="X14" s="621"/>
      <c r="Y14" s="622"/>
      <c r="Z14" s="623" t="s">
        <v>128</v>
      </c>
      <c r="AA14" s="623"/>
      <c r="AB14" s="623"/>
      <c r="AC14" s="623"/>
      <c r="AD14" s="624" t="s">
        <v>128</v>
      </c>
      <c r="AE14" s="624"/>
      <c r="AF14" s="624"/>
      <c r="AG14" s="624"/>
      <c r="AH14" s="624"/>
      <c r="AI14" s="624"/>
      <c r="AJ14" s="624"/>
      <c r="AK14" s="624"/>
      <c r="AL14" s="625" t="s">
        <v>128</v>
      </c>
      <c r="AM14" s="626"/>
      <c r="AN14" s="626"/>
      <c r="AO14" s="627"/>
      <c r="AP14" s="617" t="s">
        <v>257</v>
      </c>
      <c r="AQ14" s="618"/>
      <c r="AR14" s="618"/>
      <c r="AS14" s="618"/>
      <c r="AT14" s="618"/>
      <c r="AU14" s="618"/>
      <c r="AV14" s="618"/>
      <c r="AW14" s="618"/>
      <c r="AX14" s="618"/>
      <c r="AY14" s="618"/>
      <c r="AZ14" s="618"/>
      <c r="BA14" s="618"/>
      <c r="BB14" s="618"/>
      <c r="BC14" s="618"/>
      <c r="BD14" s="618"/>
      <c r="BE14" s="618"/>
      <c r="BF14" s="619"/>
      <c r="BG14" s="620">
        <v>4783</v>
      </c>
      <c r="BH14" s="621"/>
      <c r="BI14" s="621"/>
      <c r="BJ14" s="621"/>
      <c r="BK14" s="621"/>
      <c r="BL14" s="621"/>
      <c r="BM14" s="621"/>
      <c r="BN14" s="622"/>
      <c r="BO14" s="623">
        <v>2.2999999999999998</v>
      </c>
      <c r="BP14" s="623"/>
      <c r="BQ14" s="623"/>
      <c r="BR14" s="623"/>
      <c r="BS14" s="624" t="s">
        <v>128</v>
      </c>
      <c r="BT14" s="624"/>
      <c r="BU14" s="624"/>
      <c r="BV14" s="624"/>
      <c r="BW14" s="624"/>
      <c r="BX14" s="624"/>
      <c r="BY14" s="624"/>
      <c r="BZ14" s="624"/>
      <c r="CA14" s="624"/>
      <c r="CB14" s="628"/>
      <c r="CD14" s="617" t="s">
        <v>258</v>
      </c>
      <c r="CE14" s="618"/>
      <c r="CF14" s="618"/>
      <c r="CG14" s="618"/>
      <c r="CH14" s="618"/>
      <c r="CI14" s="618"/>
      <c r="CJ14" s="618"/>
      <c r="CK14" s="618"/>
      <c r="CL14" s="618"/>
      <c r="CM14" s="618"/>
      <c r="CN14" s="618"/>
      <c r="CO14" s="618"/>
      <c r="CP14" s="618"/>
      <c r="CQ14" s="619"/>
      <c r="CR14" s="620">
        <v>41475</v>
      </c>
      <c r="CS14" s="621"/>
      <c r="CT14" s="621"/>
      <c r="CU14" s="621"/>
      <c r="CV14" s="621"/>
      <c r="CW14" s="621"/>
      <c r="CX14" s="621"/>
      <c r="CY14" s="622"/>
      <c r="CZ14" s="623">
        <v>1.4</v>
      </c>
      <c r="DA14" s="623"/>
      <c r="DB14" s="623"/>
      <c r="DC14" s="623"/>
      <c r="DD14" s="629" t="s">
        <v>128</v>
      </c>
      <c r="DE14" s="621"/>
      <c r="DF14" s="621"/>
      <c r="DG14" s="621"/>
      <c r="DH14" s="621"/>
      <c r="DI14" s="621"/>
      <c r="DJ14" s="621"/>
      <c r="DK14" s="621"/>
      <c r="DL14" s="621"/>
      <c r="DM14" s="621"/>
      <c r="DN14" s="621"/>
      <c r="DO14" s="621"/>
      <c r="DP14" s="622"/>
      <c r="DQ14" s="629">
        <v>40079</v>
      </c>
      <c r="DR14" s="621"/>
      <c r="DS14" s="621"/>
      <c r="DT14" s="621"/>
      <c r="DU14" s="621"/>
      <c r="DV14" s="621"/>
      <c r="DW14" s="621"/>
      <c r="DX14" s="621"/>
      <c r="DY14" s="621"/>
      <c r="DZ14" s="621"/>
      <c r="EA14" s="621"/>
      <c r="EB14" s="621"/>
      <c r="EC14" s="630"/>
    </row>
    <row r="15" spans="2:143" ht="11.25" customHeight="1" x14ac:dyDescent="0.15">
      <c r="B15" s="617" t="s">
        <v>259</v>
      </c>
      <c r="C15" s="618"/>
      <c r="D15" s="618"/>
      <c r="E15" s="618"/>
      <c r="F15" s="618"/>
      <c r="G15" s="618"/>
      <c r="H15" s="618"/>
      <c r="I15" s="618"/>
      <c r="J15" s="618"/>
      <c r="K15" s="618"/>
      <c r="L15" s="618"/>
      <c r="M15" s="618"/>
      <c r="N15" s="618"/>
      <c r="O15" s="618"/>
      <c r="P15" s="618"/>
      <c r="Q15" s="619"/>
      <c r="R15" s="620" t="s">
        <v>128</v>
      </c>
      <c r="S15" s="621"/>
      <c r="T15" s="621"/>
      <c r="U15" s="621"/>
      <c r="V15" s="621"/>
      <c r="W15" s="621"/>
      <c r="X15" s="621"/>
      <c r="Y15" s="622"/>
      <c r="Z15" s="623" t="s">
        <v>128</v>
      </c>
      <c r="AA15" s="623"/>
      <c r="AB15" s="623"/>
      <c r="AC15" s="623"/>
      <c r="AD15" s="624" t="s">
        <v>128</v>
      </c>
      <c r="AE15" s="624"/>
      <c r="AF15" s="624"/>
      <c r="AG15" s="624"/>
      <c r="AH15" s="624"/>
      <c r="AI15" s="624"/>
      <c r="AJ15" s="624"/>
      <c r="AK15" s="624"/>
      <c r="AL15" s="625" t="s">
        <v>128</v>
      </c>
      <c r="AM15" s="626"/>
      <c r="AN15" s="626"/>
      <c r="AO15" s="627"/>
      <c r="AP15" s="617" t="s">
        <v>260</v>
      </c>
      <c r="AQ15" s="618"/>
      <c r="AR15" s="618"/>
      <c r="AS15" s="618"/>
      <c r="AT15" s="618"/>
      <c r="AU15" s="618"/>
      <c r="AV15" s="618"/>
      <c r="AW15" s="618"/>
      <c r="AX15" s="618"/>
      <c r="AY15" s="618"/>
      <c r="AZ15" s="618"/>
      <c r="BA15" s="618"/>
      <c r="BB15" s="618"/>
      <c r="BC15" s="618"/>
      <c r="BD15" s="618"/>
      <c r="BE15" s="618"/>
      <c r="BF15" s="619"/>
      <c r="BG15" s="620">
        <v>2067</v>
      </c>
      <c r="BH15" s="621"/>
      <c r="BI15" s="621"/>
      <c r="BJ15" s="621"/>
      <c r="BK15" s="621"/>
      <c r="BL15" s="621"/>
      <c r="BM15" s="621"/>
      <c r="BN15" s="622"/>
      <c r="BO15" s="623">
        <v>1</v>
      </c>
      <c r="BP15" s="623"/>
      <c r="BQ15" s="623"/>
      <c r="BR15" s="623"/>
      <c r="BS15" s="624" t="s">
        <v>128</v>
      </c>
      <c r="BT15" s="624"/>
      <c r="BU15" s="624"/>
      <c r="BV15" s="624"/>
      <c r="BW15" s="624"/>
      <c r="BX15" s="624"/>
      <c r="BY15" s="624"/>
      <c r="BZ15" s="624"/>
      <c r="CA15" s="624"/>
      <c r="CB15" s="628"/>
      <c r="CD15" s="617" t="s">
        <v>261</v>
      </c>
      <c r="CE15" s="618"/>
      <c r="CF15" s="618"/>
      <c r="CG15" s="618"/>
      <c r="CH15" s="618"/>
      <c r="CI15" s="618"/>
      <c r="CJ15" s="618"/>
      <c r="CK15" s="618"/>
      <c r="CL15" s="618"/>
      <c r="CM15" s="618"/>
      <c r="CN15" s="618"/>
      <c r="CO15" s="618"/>
      <c r="CP15" s="618"/>
      <c r="CQ15" s="619"/>
      <c r="CR15" s="620">
        <v>187699</v>
      </c>
      <c r="CS15" s="621"/>
      <c r="CT15" s="621"/>
      <c r="CU15" s="621"/>
      <c r="CV15" s="621"/>
      <c r="CW15" s="621"/>
      <c r="CX15" s="621"/>
      <c r="CY15" s="622"/>
      <c r="CZ15" s="623">
        <v>6.1</v>
      </c>
      <c r="DA15" s="623"/>
      <c r="DB15" s="623"/>
      <c r="DC15" s="623"/>
      <c r="DD15" s="629">
        <v>67290</v>
      </c>
      <c r="DE15" s="621"/>
      <c r="DF15" s="621"/>
      <c r="DG15" s="621"/>
      <c r="DH15" s="621"/>
      <c r="DI15" s="621"/>
      <c r="DJ15" s="621"/>
      <c r="DK15" s="621"/>
      <c r="DL15" s="621"/>
      <c r="DM15" s="621"/>
      <c r="DN15" s="621"/>
      <c r="DO15" s="621"/>
      <c r="DP15" s="622"/>
      <c r="DQ15" s="629">
        <v>123238</v>
      </c>
      <c r="DR15" s="621"/>
      <c r="DS15" s="621"/>
      <c r="DT15" s="621"/>
      <c r="DU15" s="621"/>
      <c r="DV15" s="621"/>
      <c r="DW15" s="621"/>
      <c r="DX15" s="621"/>
      <c r="DY15" s="621"/>
      <c r="DZ15" s="621"/>
      <c r="EA15" s="621"/>
      <c r="EB15" s="621"/>
      <c r="EC15" s="630"/>
    </row>
    <row r="16" spans="2:143" ht="11.25" customHeight="1" x14ac:dyDescent="0.15">
      <c r="B16" s="617" t="s">
        <v>262</v>
      </c>
      <c r="C16" s="618"/>
      <c r="D16" s="618"/>
      <c r="E16" s="618"/>
      <c r="F16" s="618"/>
      <c r="G16" s="618"/>
      <c r="H16" s="618"/>
      <c r="I16" s="618"/>
      <c r="J16" s="618"/>
      <c r="K16" s="618"/>
      <c r="L16" s="618"/>
      <c r="M16" s="618"/>
      <c r="N16" s="618"/>
      <c r="O16" s="618"/>
      <c r="P16" s="618"/>
      <c r="Q16" s="619"/>
      <c r="R16" s="620">
        <v>1955</v>
      </c>
      <c r="S16" s="621"/>
      <c r="T16" s="621"/>
      <c r="U16" s="621"/>
      <c r="V16" s="621"/>
      <c r="W16" s="621"/>
      <c r="X16" s="621"/>
      <c r="Y16" s="622"/>
      <c r="Z16" s="623">
        <v>0.1</v>
      </c>
      <c r="AA16" s="623"/>
      <c r="AB16" s="623"/>
      <c r="AC16" s="623"/>
      <c r="AD16" s="624">
        <v>1955</v>
      </c>
      <c r="AE16" s="624"/>
      <c r="AF16" s="624"/>
      <c r="AG16" s="624"/>
      <c r="AH16" s="624"/>
      <c r="AI16" s="624"/>
      <c r="AJ16" s="624"/>
      <c r="AK16" s="624"/>
      <c r="AL16" s="625">
        <v>0.1</v>
      </c>
      <c r="AM16" s="626"/>
      <c r="AN16" s="626"/>
      <c r="AO16" s="627"/>
      <c r="AP16" s="617" t="s">
        <v>263</v>
      </c>
      <c r="AQ16" s="618"/>
      <c r="AR16" s="618"/>
      <c r="AS16" s="618"/>
      <c r="AT16" s="618"/>
      <c r="AU16" s="618"/>
      <c r="AV16" s="618"/>
      <c r="AW16" s="618"/>
      <c r="AX16" s="618"/>
      <c r="AY16" s="618"/>
      <c r="AZ16" s="618"/>
      <c r="BA16" s="618"/>
      <c r="BB16" s="618"/>
      <c r="BC16" s="618"/>
      <c r="BD16" s="618"/>
      <c r="BE16" s="618"/>
      <c r="BF16" s="619"/>
      <c r="BG16" s="620" t="s">
        <v>128</v>
      </c>
      <c r="BH16" s="621"/>
      <c r="BI16" s="621"/>
      <c r="BJ16" s="621"/>
      <c r="BK16" s="621"/>
      <c r="BL16" s="621"/>
      <c r="BM16" s="621"/>
      <c r="BN16" s="622"/>
      <c r="BO16" s="623" t="s">
        <v>128</v>
      </c>
      <c r="BP16" s="623"/>
      <c r="BQ16" s="623"/>
      <c r="BR16" s="623"/>
      <c r="BS16" s="624" t="s">
        <v>128</v>
      </c>
      <c r="BT16" s="624"/>
      <c r="BU16" s="624"/>
      <c r="BV16" s="624"/>
      <c r="BW16" s="624"/>
      <c r="BX16" s="624"/>
      <c r="BY16" s="624"/>
      <c r="BZ16" s="624"/>
      <c r="CA16" s="624"/>
      <c r="CB16" s="628"/>
      <c r="CD16" s="617" t="s">
        <v>264</v>
      </c>
      <c r="CE16" s="618"/>
      <c r="CF16" s="618"/>
      <c r="CG16" s="618"/>
      <c r="CH16" s="618"/>
      <c r="CI16" s="618"/>
      <c r="CJ16" s="618"/>
      <c r="CK16" s="618"/>
      <c r="CL16" s="618"/>
      <c r="CM16" s="618"/>
      <c r="CN16" s="618"/>
      <c r="CO16" s="618"/>
      <c r="CP16" s="618"/>
      <c r="CQ16" s="619"/>
      <c r="CR16" s="620">
        <v>224592</v>
      </c>
      <c r="CS16" s="621"/>
      <c r="CT16" s="621"/>
      <c r="CU16" s="621"/>
      <c r="CV16" s="621"/>
      <c r="CW16" s="621"/>
      <c r="CX16" s="621"/>
      <c r="CY16" s="622"/>
      <c r="CZ16" s="623">
        <v>7.3</v>
      </c>
      <c r="DA16" s="623"/>
      <c r="DB16" s="623"/>
      <c r="DC16" s="623"/>
      <c r="DD16" s="629" t="s">
        <v>128</v>
      </c>
      <c r="DE16" s="621"/>
      <c r="DF16" s="621"/>
      <c r="DG16" s="621"/>
      <c r="DH16" s="621"/>
      <c r="DI16" s="621"/>
      <c r="DJ16" s="621"/>
      <c r="DK16" s="621"/>
      <c r="DL16" s="621"/>
      <c r="DM16" s="621"/>
      <c r="DN16" s="621"/>
      <c r="DO16" s="621"/>
      <c r="DP16" s="622"/>
      <c r="DQ16" s="629">
        <v>6757</v>
      </c>
      <c r="DR16" s="621"/>
      <c r="DS16" s="621"/>
      <c r="DT16" s="621"/>
      <c r="DU16" s="621"/>
      <c r="DV16" s="621"/>
      <c r="DW16" s="621"/>
      <c r="DX16" s="621"/>
      <c r="DY16" s="621"/>
      <c r="DZ16" s="621"/>
      <c r="EA16" s="621"/>
      <c r="EB16" s="621"/>
      <c r="EC16" s="630"/>
    </row>
    <row r="17" spans="2:133" ht="11.25" customHeight="1" x14ac:dyDescent="0.15">
      <c r="B17" s="617" t="s">
        <v>265</v>
      </c>
      <c r="C17" s="618"/>
      <c r="D17" s="618"/>
      <c r="E17" s="618"/>
      <c r="F17" s="618"/>
      <c r="G17" s="618"/>
      <c r="H17" s="618"/>
      <c r="I17" s="618"/>
      <c r="J17" s="618"/>
      <c r="K17" s="618"/>
      <c r="L17" s="618"/>
      <c r="M17" s="618"/>
      <c r="N17" s="618"/>
      <c r="O17" s="618"/>
      <c r="P17" s="618"/>
      <c r="Q17" s="619"/>
      <c r="R17" s="620">
        <v>1934</v>
      </c>
      <c r="S17" s="621"/>
      <c r="T17" s="621"/>
      <c r="U17" s="621"/>
      <c r="V17" s="621"/>
      <c r="W17" s="621"/>
      <c r="X17" s="621"/>
      <c r="Y17" s="622"/>
      <c r="Z17" s="623">
        <v>0.1</v>
      </c>
      <c r="AA17" s="623"/>
      <c r="AB17" s="623"/>
      <c r="AC17" s="623"/>
      <c r="AD17" s="624">
        <v>1934</v>
      </c>
      <c r="AE17" s="624"/>
      <c r="AF17" s="624"/>
      <c r="AG17" s="624"/>
      <c r="AH17" s="624"/>
      <c r="AI17" s="624"/>
      <c r="AJ17" s="624"/>
      <c r="AK17" s="624"/>
      <c r="AL17" s="625">
        <v>0.1</v>
      </c>
      <c r="AM17" s="626"/>
      <c r="AN17" s="626"/>
      <c r="AO17" s="627"/>
      <c r="AP17" s="617" t="s">
        <v>266</v>
      </c>
      <c r="AQ17" s="618"/>
      <c r="AR17" s="618"/>
      <c r="AS17" s="618"/>
      <c r="AT17" s="618"/>
      <c r="AU17" s="618"/>
      <c r="AV17" s="618"/>
      <c r="AW17" s="618"/>
      <c r="AX17" s="618"/>
      <c r="AY17" s="618"/>
      <c r="AZ17" s="618"/>
      <c r="BA17" s="618"/>
      <c r="BB17" s="618"/>
      <c r="BC17" s="618"/>
      <c r="BD17" s="618"/>
      <c r="BE17" s="618"/>
      <c r="BF17" s="619"/>
      <c r="BG17" s="620" t="s">
        <v>128</v>
      </c>
      <c r="BH17" s="621"/>
      <c r="BI17" s="621"/>
      <c r="BJ17" s="621"/>
      <c r="BK17" s="621"/>
      <c r="BL17" s="621"/>
      <c r="BM17" s="621"/>
      <c r="BN17" s="622"/>
      <c r="BO17" s="623" t="s">
        <v>128</v>
      </c>
      <c r="BP17" s="623"/>
      <c r="BQ17" s="623"/>
      <c r="BR17" s="623"/>
      <c r="BS17" s="624" t="s">
        <v>128</v>
      </c>
      <c r="BT17" s="624"/>
      <c r="BU17" s="624"/>
      <c r="BV17" s="624"/>
      <c r="BW17" s="624"/>
      <c r="BX17" s="624"/>
      <c r="BY17" s="624"/>
      <c r="BZ17" s="624"/>
      <c r="CA17" s="624"/>
      <c r="CB17" s="628"/>
      <c r="CD17" s="617" t="s">
        <v>267</v>
      </c>
      <c r="CE17" s="618"/>
      <c r="CF17" s="618"/>
      <c r="CG17" s="618"/>
      <c r="CH17" s="618"/>
      <c r="CI17" s="618"/>
      <c r="CJ17" s="618"/>
      <c r="CK17" s="618"/>
      <c r="CL17" s="618"/>
      <c r="CM17" s="618"/>
      <c r="CN17" s="618"/>
      <c r="CO17" s="618"/>
      <c r="CP17" s="618"/>
      <c r="CQ17" s="619"/>
      <c r="CR17" s="620">
        <v>556053</v>
      </c>
      <c r="CS17" s="621"/>
      <c r="CT17" s="621"/>
      <c r="CU17" s="621"/>
      <c r="CV17" s="621"/>
      <c r="CW17" s="621"/>
      <c r="CX17" s="621"/>
      <c r="CY17" s="622"/>
      <c r="CZ17" s="623">
        <v>18.2</v>
      </c>
      <c r="DA17" s="623"/>
      <c r="DB17" s="623"/>
      <c r="DC17" s="623"/>
      <c r="DD17" s="629" t="s">
        <v>128</v>
      </c>
      <c r="DE17" s="621"/>
      <c r="DF17" s="621"/>
      <c r="DG17" s="621"/>
      <c r="DH17" s="621"/>
      <c r="DI17" s="621"/>
      <c r="DJ17" s="621"/>
      <c r="DK17" s="621"/>
      <c r="DL17" s="621"/>
      <c r="DM17" s="621"/>
      <c r="DN17" s="621"/>
      <c r="DO17" s="621"/>
      <c r="DP17" s="622"/>
      <c r="DQ17" s="629">
        <v>556053</v>
      </c>
      <c r="DR17" s="621"/>
      <c r="DS17" s="621"/>
      <c r="DT17" s="621"/>
      <c r="DU17" s="621"/>
      <c r="DV17" s="621"/>
      <c r="DW17" s="621"/>
      <c r="DX17" s="621"/>
      <c r="DY17" s="621"/>
      <c r="DZ17" s="621"/>
      <c r="EA17" s="621"/>
      <c r="EB17" s="621"/>
      <c r="EC17" s="630"/>
    </row>
    <row r="18" spans="2:133" ht="11.25" customHeight="1" x14ac:dyDescent="0.15">
      <c r="B18" s="617" t="s">
        <v>268</v>
      </c>
      <c r="C18" s="618"/>
      <c r="D18" s="618"/>
      <c r="E18" s="618"/>
      <c r="F18" s="618"/>
      <c r="G18" s="618"/>
      <c r="H18" s="618"/>
      <c r="I18" s="618"/>
      <c r="J18" s="618"/>
      <c r="K18" s="618"/>
      <c r="L18" s="618"/>
      <c r="M18" s="618"/>
      <c r="N18" s="618"/>
      <c r="O18" s="618"/>
      <c r="P18" s="618"/>
      <c r="Q18" s="619"/>
      <c r="R18" s="620">
        <v>1384</v>
      </c>
      <c r="S18" s="621"/>
      <c r="T18" s="621"/>
      <c r="U18" s="621"/>
      <c r="V18" s="621"/>
      <c r="W18" s="621"/>
      <c r="X18" s="621"/>
      <c r="Y18" s="622"/>
      <c r="Z18" s="623">
        <v>0</v>
      </c>
      <c r="AA18" s="623"/>
      <c r="AB18" s="623"/>
      <c r="AC18" s="623"/>
      <c r="AD18" s="624">
        <v>1384</v>
      </c>
      <c r="AE18" s="624"/>
      <c r="AF18" s="624"/>
      <c r="AG18" s="624"/>
      <c r="AH18" s="624"/>
      <c r="AI18" s="624"/>
      <c r="AJ18" s="624"/>
      <c r="AK18" s="624"/>
      <c r="AL18" s="625">
        <v>0.10000000149011612</v>
      </c>
      <c r="AM18" s="626"/>
      <c r="AN18" s="626"/>
      <c r="AO18" s="627"/>
      <c r="AP18" s="617" t="s">
        <v>269</v>
      </c>
      <c r="AQ18" s="618"/>
      <c r="AR18" s="618"/>
      <c r="AS18" s="618"/>
      <c r="AT18" s="618"/>
      <c r="AU18" s="618"/>
      <c r="AV18" s="618"/>
      <c r="AW18" s="618"/>
      <c r="AX18" s="618"/>
      <c r="AY18" s="618"/>
      <c r="AZ18" s="618"/>
      <c r="BA18" s="618"/>
      <c r="BB18" s="618"/>
      <c r="BC18" s="618"/>
      <c r="BD18" s="618"/>
      <c r="BE18" s="618"/>
      <c r="BF18" s="619"/>
      <c r="BG18" s="620" t="s">
        <v>128</v>
      </c>
      <c r="BH18" s="621"/>
      <c r="BI18" s="621"/>
      <c r="BJ18" s="621"/>
      <c r="BK18" s="621"/>
      <c r="BL18" s="621"/>
      <c r="BM18" s="621"/>
      <c r="BN18" s="622"/>
      <c r="BO18" s="623" t="s">
        <v>128</v>
      </c>
      <c r="BP18" s="623"/>
      <c r="BQ18" s="623"/>
      <c r="BR18" s="623"/>
      <c r="BS18" s="624" t="s">
        <v>128</v>
      </c>
      <c r="BT18" s="624"/>
      <c r="BU18" s="624"/>
      <c r="BV18" s="624"/>
      <c r="BW18" s="624"/>
      <c r="BX18" s="624"/>
      <c r="BY18" s="624"/>
      <c r="BZ18" s="624"/>
      <c r="CA18" s="624"/>
      <c r="CB18" s="628"/>
      <c r="CD18" s="617" t="s">
        <v>270</v>
      </c>
      <c r="CE18" s="618"/>
      <c r="CF18" s="618"/>
      <c r="CG18" s="618"/>
      <c r="CH18" s="618"/>
      <c r="CI18" s="618"/>
      <c r="CJ18" s="618"/>
      <c r="CK18" s="618"/>
      <c r="CL18" s="618"/>
      <c r="CM18" s="618"/>
      <c r="CN18" s="618"/>
      <c r="CO18" s="618"/>
      <c r="CP18" s="618"/>
      <c r="CQ18" s="619"/>
      <c r="CR18" s="620" t="s">
        <v>128</v>
      </c>
      <c r="CS18" s="621"/>
      <c r="CT18" s="621"/>
      <c r="CU18" s="621"/>
      <c r="CV18" s="621"/>
      <c r="CW18" s="621"/>
      <c r="CX18" s="621"/>
      <c r="CY18" s="622"/>
      <c r="CZ18" s="623" t="s">
        <v>128</v>
      </c>
      <c r="DA18" s="623"/>
      <c r="DB18" s="623"/>
      <c r="DC18" s="623"/>
      <c r="DD18" s="629" t="s">
        <v>128</v>
      </c>
      <c r="DE18" s="621"/>
      <c r="DF18" s="621"/>
      <c r="DG18" s="621"/>
      <c r="DH18" s="621"/>
      <c r="DI18" s="621"/>
      <c r="DJ18" s="621"/>
      <c r="DK18" s="621"/>
      <c r="DL18" s="621"/>
      <c r="DM18" s="621"/>
      <c r="DN18" s="621"/>
      <c r="DO18" s="621"/>
      <c r="DP18" s="622"/>
      <c r="DQ18" s="629" t="s">
        <v>128</v>
      </c>
      <c r="DR18" s="621"/>
      <c r="DS18" s="621"/>
      <c r="DT18" s="621"/>
      <c r="DU18" s="621"/>
      <c r="DV18" s="621"/>
      <c r="DW18" s="621"/>
      <c r="DX18" s="621"/>
      <c r="DY18" s="621"/>
      <c r="DZ18" s="621"/>
      <c r="EA18" s="621"/>
      <c r="EB18" s="621"/>
      <c r="EC18" s="630"/>
    </row>
    <row r="19" spans="2:133" ht="11.25" customHeight="1" x14ac:dyDescent="0.15">
      <c r="B19" s="617" t="s">
        <v>271</v>
      </c>
      <c r="C19" s="618"/>
      <c r="D19" s="618"/>
      <c r="E19" s="618"/>
      <c r="F19" s="618"/>
      <c r="G19" s="618"/>
      <c r="H19" s="618"/>
      <c r="I19" s="618"/>
      <c r="J19" s="618"/>
      <c r="K19" s="618"/>
      <c r="L19" s="618"/>
      <c r="M19" s="618"/>
      <c r="N19" s="618"/>
      <c r="O19" s="618"/>
      <c r="P19" s="618"/>
      <c r="Q19" s="619"/>
      <c r="R19" s="620">
        <v>218</v>
      </c>
      <c r="S19" s="621"/>
      <c r="T19" s="621"/>
      <c r="U19" s="621"/>
      <c r="V19" s="621"/>
      <c r="W19" s="621"/>
      <c r="X19" s="621"/>
      <c r="Y19" s="622"/>
      <c r="Z19" s="623">
        <v>0</v>
      </c>
      <c r="AA19" s="623"/>
      <c r="AB19" s="623"/>
      <c r="AC19" s="623"/>
      <c r="AD19" s="624">
        <v>218</v>
      </c>
      <c r="AE19" s="624"/>
      <c r="AF19" s="624"/>
      <c r="AG19" s="624"/>
      <c r="AH19" s="624"/>
      <c r="AI19" s="624"/>
      <c r="AJ19" s="624"/>
      <c r="AK19" s="624"/>
      <c r="AL19" s="625">
        <v>0</v>
      </c>
      <c r="AM19" s="626"/>
      <c r="AN19" s="626"/>
      <c r="AO19" s="627"/>
      <c r="AP19" s="617" t="s">
        <v>272</v>
      </c>
      <c r="AQ19" s="618"/>
      <c r="AR19" s="618"/>
      <c r="AS19" s="618"/>
      <c r="AT19" s="618"/>
      <c r="AU19" s="618"/>
      <c r="AV19" s="618"/>
      <c r="AW19" s="618"/>
      <c r="AX19" s="618"/>
      <c r="AY19" s="618"/>
      <c r="AZ19" s="618"/>
      <c r="BA19" s="618"/>
      <c r="BB19" s="618"/>
      <c r="BC19" s="618"/>
      <c r="BD19" s="618"/>
      <c r="BE19" s="618"/>
      <c r="BF19" s="619"/>
      <c r="BG19" s="620">
        <v>2741</v>
      </c>
      <c r="BH19" s="621"/>
      <c r="BI19" s="621"/>
      <c r="BJ19" s="621"/>
      <c r="BK19" s="621"/>
      <c r="BL19" s="621"/>
      <c r="BM19" s="621"/>
      <c r="BN19" s="622"/>
      <c r="BO19" s="623">
        <v>1.3</v>
      </c>
      <c r="BP19" s="623"/>
      <c r="BQ19" s="623"/>
      <c r="BR19" s="623"/>
      <c r="BS19" s="624" t="s">
        <v>128</v>
      </c>
      <c r="BT19" s="624"/>
      <c r="BU19" s="624"/>
      <c r="BV19" s="624"/>
      <c r="BW19" s="624"/>
      <c r="BX19" s="624"/>
      <c r="BY19" s="624"/>
      <c r="BZ19" s="624"/>
      <c r="CA19" s="624"/>
      <c r="CB19" s="628"/>
      <c r="CD19" s="617" t="s">
        <v>273</v>
      </c>
      <c r="CE19" s="618"/>
      <c r="CF19" s="618"/>
      <c r="CG19" s="618"/>
      <c r="CH19" s="618"/>
      <c r="CI19" s="618"/>
      <c r="CJ19" s="618"/>
      <c r="CK19" s="618"/>
      <c r="CL19" s="618"/>
      <c r="CM19" s="618"/>
      <c r="CN19" s="618"/>
      <c r="CO19" s="618"/>
      <c r="CP19" s="618"/>
      <c r="CQ19" s="619"/>
      <c r="CR19" s="620" t="s">
        <v>128</v>
      </c>
      <c r="CS19" s="621"/>
      <c r="CT19" s="621"/>
      <c r="CU19" s="621"/>
      <c r="CV19" s="621"/>
      <c r="CW19" s="621"/>
      <c r="CX19" s="621"/>
      <c r="CY19" s="622"/>
      <c r="CZ19" s="623" t="s">
        <v>128</v>
      </c>
      <c r="DA19" s="623"/>
      <c r="DB19" s="623"/>
      <c r="DC19" s="623"/>
      <c r="DD19" s="629" t="s">
        <v>128</v>
      </c>
      <c r="DE19" s="621"/>
      <c r="DF19" s="621"/>
      <c r="DG19" s="621"/>
      <c r="DH19" s="621"/>
      <c r="DI19" s="621"/>
      <c r="DJ19" s="621"/>
      <c r="DK19" s="621"/>
      <c r="DL19" s="621"/>
      <c r="DM19" s="621"/>
      <c r="DN19" s="621"/>
      <c r="DO19" s="621"/>
      <c r="DP19" s="622"/>
      <c r="DQ19" s="629" t="s">
        <v>128</v>
      </c>
      <c r="DR19" s="621"/>
      <c r="DS19" s="621"/>
      <c r="DT19" s="621"/>
      <c r="DU19" s="621"/>
      <c r="DV19" s="621"/>
      <c r="DW19" s="621"/>
      <c r="DX19" s="621"/>
      <c r="DY19" s="621"/>
      <c r="DZ19" s="621"/>
      <c r="EA19" s="621"/>
      <c r="EB19" s="621"/>
      <c r="EC19" s="630"/>
    </row>
    <row r="20" spans="2:133" ht="11.25" customHeight="1" x14ac:dyDescent="0.15">
      <c r="B20" s="617" t="s">
        <v>274</v>
      </c>
      <c r="C20" s="618"/>
      <c r="D20" s="618"/>
      <c r="E20" s="618"/>
      <c r="F20" s="618"/>
      <c r="G20" s="618"/>
      <c r="H20" s="618"/>
      <c r="I20" s="618"/>
      <c r="J20" s="618"/>
      <c r="K20" s="618"/>
      <c r="L20" s="618"/>
      <c r="M20" s="618"/>
      <c r="N20" s="618"/>
      <c r="O20" s="618"/>
      <c r="P20" s="618"/>
      <c r="Q20" s="619"/>
      <c r="R20" s="620">
        <v>570</v>
      </c>
      <c r="S20" s="621"/>
      <c r="T20" s="621"/>
      <c r="U20" s="621"/>
      <c r="V20" s="621"/>
      <c r="W20" s="621"/>
      <c r="X20" s="621"/>
      <c r="Y20" s="622"/>
      <c r="Z20" s="623">
        <v>0</v>
      </c>
      <c r="AA20" s="623"/>
      <c r="AB20" s="623"/>
      <c r="AC20" s="623"/>
      <c r="AD20" s="624">
        <v>570</v>
      </c>
      <c r="AE20" s="624"/>
      <c r="AF20" s="624"/>
      <c r="AG20" s="624"/>
      <c r="AH20" s="624"/>
      <c r="AI20" s="624"/>
      <c r="AJ20" s="624"/>
      <c r="AK20" s="624"/>
      <c r="AL20" s="625">
        <v>0</v>
      </c>
      <c r="AM20" s="626"/>
      <c r="AN20" s="626"/>
      <c r="AO20" s="627"/>
      <c r="AP20" s="617" t="s">
        <v>275</v>
      </c>
      <c r="AQ20" s="618"/>
      <c r="AR20" s="618"/>
      <c r="AS20" s="618"/>
      <c r="AT20" s="618"/>
      <c r="AU20" s="618"/>
      <c r="AV20" s="618"/>
      <c r="AW20" s="618"/>
      <c r="AX20" s="618"/>
      <c r="AY20" s="618"/>
      <c r="AZ20" s="618"/>
      <c r="BA20" s="618"/>
      <c r="BB20" s="618"/>
      <c r="BC20" s="618"/>
      <c r="BD20" s="618"/>
      <c r="BE20" s="618"/>
      <c r="BF20" s="619"/>
      <c r="BG20" s="620">
        <v>2741</v>
      </c>
      <c r="BH20" s="621"/>
      <c r="BI20" s="621"/>
      <c r="BJ20" s="621"/>
      <c r="BK20" s="621"/>
      <c r="BL20" s="621"/>
      <c r="BM20" s="621"/>
      <c r="BN20" s="622"/>
      <c r="BO20" s="623">
        <v>1.3</v>
      </c>
      <c r="BP20" s="623"/>
      <c r="BQ20" s="623"/>
      <c r="BR20" s="623"/>
      <c r="BS20" s="624" t="s">
        <v>128</v>
      </c>
      <c r="BT20" s="624"/>
      <c r="BU20" s="624"/>
      <c r="BV20" s="624"/>
      <c r="BW20" s="624"/>
      <c r="BX20" s="624"/>
      <c r="BY20" s="624"/>
      <c r="BZ20" s="624"/>
      <c r="CA20" s="624"/>
      <c r="CB20" s="628"/>
      <c r="CD20" s="617" t="s">
        <v>276</v>
      </c>
      <c r="CE20" s="618"/>
      <c r="CF20" s="618"/>
      <c r="CG20" s="618"/>
      <c r="CH20" s="618"/>
      <c r="CI20" s="618"/>
      <c r="CJ20" s="618"/>
      <c r="CK20" s="618"/>
      <c r="CL20" s="618"/>
      <c r="CM20" s="618"/>
      <c r="CN20" s="618"/>
      <c r="CO20" s="618"/>
      <c r="CP20" s="618"/>
      <c r="CQ20" s="619"/>
      <c r="CR20" s="620">
        <v>3059739</v>
      </c>
      <c r="CS20" s="621"/>
      <c r="CT20" s="621"/>
      <c r="CU20" s="621"/>
      <c r="CV20" s="621"/>
      <c r="CW20" s="621"/>
      <c r="CX20" s="621"/>
      <c r="CY20" s="622"/>
      <c r="CZ20" s="623">
        <v>100</v>
      </c>
      <c r="DA20" s="623"/>
      <c r="DB20" s="623"/>
      <c r="DC20" s="623"/>
      <c r="DD20" s="629">
        <v>568179</v>
      </c>
      <c r="DE20" s="621"/>
      <c r="DF20" s="621"/>
      <c r="DG20" s="621"/>
      <c r="DH20" s="621"/>
      <c r="DI20" s="621"/>
      <c r="DJ20" s="621"/>
      <c r="DK20" s="621"/>
      <c r="DL20" s="621"/>
      <c r="DM20" s="621"/>
      <c r="DN20" s="621"/>
      <c r="DO20" s="621"/>
      <c r="DP20" s="622"/>
      <c r="DQ20" s="629">
        <v>2064569</v>
      </c>
      <c r="DR20" s="621"/>
      <c r="DS20" s="621"/>
      <c r="DT20" s="621"/>
      <c r="DU20" s="621"/>
      <c r="DV20" s="621"/>
      <c r="DW20" s="621"/>
      <c r="DX20" s="621"/>
      <c r="DY20" s="621"/>
      <c r="DZ20" s="621"/>
      <c r="EA20" s="621"/>
      <c r="EB20" s="621"/>
      <c r="EC20" s="630"/>
    </row>
    <row r="21" spans="2:133" ht="11.25" customHeight="1" x14ac:dyDescent="0.15">
      <c r="B21" s="617" t="s">
        <v>277</v>
      </c>
      <c r="C21" s="618"/>
      <c r="D21" s="618"/>
      <c r="E21" s="618"/>
      <c r="F21" s="618"/>
      <c r="G21" s="618"/>
      <c r="H21" s="618"/>
      <c r="I21" s="618"/>
      <c r="J21" s="618"/>
      <c r="K21" s="618"/>
      <c r="L21" s="618"/>
      <c r="M21" s="618"/>
      <c r="N21" s="618"/>
      <c r="O21" s="618"/>
      <c r="P21" s="618"/>
      <c r="Q21" s="619"/>
      <c r="R21" s="620">
        <v>91</v>
      </c>
      <c r="S21" s="621"/>
      <c r="T21" s="621"/>
      <c r="U21" s="621"/>
      <c r="V21" s="621"/>
      <c r="W21" s="621"/>
      <c r="X21" s="621"/>
      <c r="Y21" s="622"/>
      <c r="Z21" s="623">
        <v>0</v>
      </c>
      <c r="AA21" s="623"/>
      <c r="AB21" s="623"/>
      <c r="AC21" s="623"/>
      <c r="AD21" s="624">
        <v>91</v>
      </c>
      <c r="AE21" s="624"/>
      <c r="AF21" s="624"/>
      <c r="AG21" s="624"/>
      <c r="AH21" s="624"/>
      <c r="AI21" s="624"/>
      <c r="AJ21" s="624"/>
      <c r="AK21" s="624"/>
      <c r="AL21" s="625">
        <v>0</v>
      </c>
      <c r="AM21" s="626"/>
      <c r="AN21" s="626"/>
      <c r="AO21" s="627"/>
      <c r="AP21" s="617" t="s">
        <v>278</v>
      </c>
      <c r="AQ21" s="633"/>
      <c r="AR21" s="633"/>
      <c r="AS21" s="633"/>
      <c r="AT21" s="633"/>
      <c r="AU21" s="633"/>
      <c r="AV21" s="633"/>
      <c r="AW21" s="633"/>
      <c r="AX21" s="633"/>
      <c r="AY21" s="633"/>
      <c r="AZ21" s="633"/>
      <c r="BA21" s="633"/>
      <c r="BB21" s="633"/>
      <c r="BC21" s="633"/>
      <c r="BD21" s="633"/>
      <c r="BE21" s="633"/>
      <c r="BF21" s="634"/>
      <c r="BG21" s="620">
        <v>2741</v>
      </c>
      <c r="BH21" s="621"/>
      <c r="BI21" s="621"/>
      <c r="BJ21" s="621"/>
      <c r="BK21" s="621"/>
      <c r="BL21" s="621"/>
      <c r="BM21" s="621"/>
      <c r="BN21" s="622"/>
      <c r="BO21" s="623">
        <v>1.3</v>
      </c>
      <c r="BP21" s="623"/>
      <c r="BQ21" s="623"/>
      <c r="BR21" s="623"/>
      <c r="BS21" s="624" t="s">
        <v>128</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279</v>
      </c>
      <c r="C22" s="639"/>
      <c r="D22" s="639"/>
      <c r="E22" s="639"/>
      <c r="F22" s="639"/>
      <c r="G22" s="639"/>
      <c r="H22" s="639"/>
      <c r="I22" s="639"/>
      <c r="J22" s="639"/>
      <c r="K22" s="639"/>
      <c r="L22" s="639"/>
      <c r="M22" s="639"/>
      <c r="N22" s="639"/>
      <c r="O22" s="639"/>
      <c r="P22" s="639"/>
      <c r="Q22" s="640"/>
      <c r="R22" s="620">
        <v>505</v>
      </c>
      <c r="S22" s="621"/>
      <c r="T22" s="621"/>
      <c r="U22" s="621"/>
      <c r="V22" s="621"/>
      <c r="W22" s="621"/>
      <c r="X22" s="621"/>
      <c r="Y22" s="622"/>
      <c r="Z22" s="623">
        <v>0</v>
      </c>
      <c r="AA22" s="623"/>
      <c r="AB22" s="623"/>
      <c r="AC22" s="623"/>
      <c r="AD22" s="624">
        <v>505</v>
      </c>
      <c r="AE22" s="624"/>
      <c r="AF22" s="624"/>
      <c r="AG22" s="624"/>
      <c r="AH22" s="624"/>
      <c r="AI22" s="624"/>
      <c r="AJ22" s="624"/>
      <c r="AK22" s="624"/>
      <c r="AL22" s="625">
        <v>0</v>
      </c>
      <c r="AM22" s="626"/>
      <c r="AN22" s="626"/>
      <c r="AO22" s="627"/>
      <c r="AP22" s="617" t="s">
        <v>280</v>
      </c>
      <c r="AQ22" s="633"/>
      <c r="AR22" s="633"/>
      <c r="AS22" s="633"/>
      <c r="AT22" s="633"/>
      <c r="AU22" s="633"/>
      <c r="AV22" s="633"/>
      <c r="AW22" s="633"/>
      <c r="AX22" s="633"/>
      <c r="AY22" s="633"/>
      <c r="AZ22" s="633"/>
      <c r="BA22" s="633"/>
      <c r="BB22" s="633"/>
      <c r="BC22" s="633"/>
      <c r="BD22" s="633"/>
      <c r="BE22" s="633"/>
      <c r="BF22" s="634"/>
      <c r="BG22" s="620" t="s">
        <v>128</v>
      </c>
      <c r="BH22" s="621"/>
      <c r="BI22" s="621"/>
      <c r="BJ22" s="621"/>
      <c r="BK22" s="621"/>
      <c r="BL22" s="621"/>
      <c r="BM22" s="621"/>
      <c r="BN22" s="622"/>
      <c r="BO22" s="623" t="s">
        <v>128</v>
      </c>
      <c r="BP22" s="623"/>
      <c r="BQ22" s="623"/>
      <c r="BR22" s="623"/>
      <c r="BS22" s="624" t="s">
        <v>128</v>
      </c>
      <c r="BT22" s="624"/>
      <c r="BU22" s="624"/>
      <c r="BV22" s="624"/>
      <c r="BW22" s="624"/>
      <c r="BX22" s="624"/>
      <c r="BY22" s="624"/>
      <c r="BZ22" s="624"/>
      <c r="CA22" s="624"/>
      <c r="CB22" s="628"/>
      <c r="CD22" s="602" t="s">
        <v>281</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282</v>
      </c>
      <c r="C23" s="618"/>
      <c r="D23" s="618"/>
      <c r="E23" s="618"/>
      <c r="F23" s="618"/>
      <c r="G23" s="618"/>
      <c r="H23" s="618"/>
      <c r="I23" s="618"/>
      <c r="J23" s="618"/>
      <c r="K23" s="618"/>
      <c r="L23" s="618"/>
      <c r="M23" s="618"/>
      <c r="N23" s="618"/>
      <c r="O23" s="618"/>
      <c r="P23" s="618"/>
      <c r="Q23" s="619"/>
      <c r="R23" s="620">
        <v>1435424</v>
      </c>
      <c r="S23" s="621"/>
      <c r="T23" s="621"/>
      <c r="U23" s="621"/>
      <c r="V23" s="621"/>
      <c r="W23" s="621"/>
      <c r="X23" s="621"/>
      <c r="Y23" s="622"/>
      <c r="Z23" s="623">
        <v>44.5</v>
      </c>
      <c r="AA23" s="623"/>
      <c r="AB23" s="623"/>
      <c r="AC23" s="623"/>
      <c r="AD23" s="624">
        <v>1235120</v>
      </c>
      <c r="AE23" s="624"/>
      <c r="AF23" s="624"/>
      <c r="AG23" s="624"/>
      <c r="AH23" s="624"/>
      <c r="AI23" s="624"/>
      <c r="AJ23" s="624"/>
      <c r="AK23" s="624"/>
      <c r="AL23" s="625">
        <v>80.2</v>
      </c>
      <c r="AM23" s="626"/>
      <c r="AN23" s="626"/>
      <c r="AO23" s="627"/>
      <c r="AP23" s="617" t="s">
        <v>283</v>
      </c>
      <c r="AQ23" s="633"/>
      <c r="AR23" s="633"/>
      <c r="AS23" s="633"/>
      <c r="AT23" s="633"/>
      <c r="AU23" s="633"/>
      <c r="AV23" s="633"/>
      <c r="AW23" s="633"/>
      <c r="AX23" s="633"/>
      <c r="AY23" s="633"/>
      <c r="AZ23" s="633"/>
      <c r="BA23" s="633"/>
      <c r="BB23" s="633"/>
      <c r="BC23" s="633"/>
      <c r="BD23" s="633"/>
      <c r="BE23" s="633"/>
      <c r="BF23" s="634"/>
      <c r="BG23" s="620" t="s">
        <v>128</v>
      </c>
      <c r="BH23" s="621"/>
      <c r="BI23" s="621"/>
      <c r="BJ23" s="621"/>
      <c r="BK23" s="621"/>
      <c r="BL23" s="621"/>
      <c r="BM23" s="621"/>
      <c r="BN23" s="622"/>
      <c r="BO23" s="623" t="s">
        <v>128</v>
      </c>
      <c r="BP23" s="623"/>
      <c r="BQ23" s="623"/>
      <c r="BR23" s="623"/>
      <c r="BS23" s="624" t="s">
        <v>128</v>
      </c>
      <c r="BT23" s="624"/>
      <c r="BU23" s="624"/>
      <c r="BV23" s="624"/>
      <c r="BW23" s="624"/>
      <c r="BX23" s="624"/>
      <c r="BY23" s="624"/>
      <c r="BZ23" s="624"/>
      <c r="CA23" s="624"/>
      <c r="CB23" s="628"/>
      <c r="CD23" s="602" t="s">
        <v>223</v>
      </c>
      <c r="CE23" s="603"/>
      <c r="CF23" s="603"/>
      <c r="CG23" s="603"/>
      <c r="CH23" s="603"/>
      <c r="CI23" s="603"/>
      <c r="CJ23" s="603"/>
      <c r="CK23" s="603"/>
      <c r="CL23" s="603"/>
      <c r="CM23" s="603"/>
      <c r="CN23" s="603"/>
      <c r="CO23" s="603"/>
      <c r="CP23" s="603"/>
      <c r="CQ23" s="604"/>
      <c r="CR23" s="602" t="s">
        <v>284</v>
      </c>
      <c r="CS23" s="603"/>
      <c r="CT23" s="603"/>
      <c r="CU23" s="603"/>
      <c r="CV23" s="603"/>
      <c r="CW23" s="603"/>
      <c r="CX23" s="603"/>
      <c r="CY23" s="604"/>
      <c r="CZ23" s="602" t="s">
        <v>285</v>
      </c>
      <c r="DA23" s="603"/>
      <c r="DB23" s="603"/>
      <c r="DC23" s="604"/>
      <c r="DD23" s="602" t="s">
        <v>286</v>
      </c>
      <c r="DE23" s="603"/>
      <c r="DF23" s="603"/>
      <c r="DG23" s="603"/>
      <c r="DH23" s="603"/>
      <c r="DI23" s="603"/>
      <c r="DJ23" s="603"/>
      <c r="DK23" s="604"/>
      <c r="DL23" s="647" t="s">
        <v>287</v>
      </c>
      <c r="DM23" s="648"/>
      <c r="DN23" s="648"/>
      <c r="DO23" s="648"/>
      <c r="DP23" s="648"/>
      <c r="DQ23" s="648"/>
      <c r="DR23" s="648"/>
      <c r="DS23" s="648"/>
      <c r="DT23" s="648"/>
      <c r="DU23" s="648"/>
      <c r="DV23" s="649"/>
      <c r="DW23" s="602" t="s">
        <v>288</v>
      </c>
      <c r="DX23" s="603"/>
      <c r="DY23" s="603"/>
      <c r="DZ23" s="603"/>
      <c r="EA23" s="603"/>
      <c r="EB23" s="603"/>
      <c r="EC23" s="604"/>
    </row>
    <row r="24" spans="2:133" ht="11.25" customHeight="1" x14ac:dyDescent="0.15">
      <c r="B24" s="617" t="s">
        <v>289</v>
      </c>
      <c r="C24" s="618"/>
      <c r="D24" s="618"/>
      <c r="E24" s="618"/>
      <c r="F24" s="618"/>
      <c r="G24" s="618"/>
      <c r="H24" s="618"/>
      <c r="I24" s="618"/>
      <c r="J24" s="618"/>
      <c r="K24" s="618"/>
      <c r="L24" s="618"/>
      <c r="M24" s="618"/>
      <c r="N24" s="618"/>
      <c r="O24" s="618"/>
      <c r="P24" s="618"/>
      <c r="Q24" s="619"/>
      <c r="R24" s="620">
        <v>1235120</v>
      </c>
      <c r="S24" s="621"/>
      <c r="T24" s="621"/>
      <c r="U24" s="621"/>
      <c r="V24" s="621"/>
      <c r="W24" s="621"/>
      <c r="X24" s="621"/>
      <c r="Y24" s="622"/>
      <c r="Z24" s="623">
        <v>38.299999999999997</v>
      </c>
      <c r="AA24" s="623"/>
      <c r="AB24" s="623"/>
      <c r="AC24" s="623"/>
      <c r="AD24" s="624">
        <v>1235120</v>
      </c>
      <c r="AE24" s="624"/>
      <c r="AF24" s="624"/>
      <c r="AG24" s="624"/>
      <c r="AH24" s="624"/>
      <c r="AI24" s="624"/>
      <c r="AJ24" s="624"/>
      <c r="AK24" s="624"/>
      <c r="AL24" s="625">
        <v>80.2</v>
      </c>
      <c r="AM24" s="626"/>
      <c r="AN24" s="626"/>
      <c r="AO24" s="627"/>
      <c r="AP24" s="617" t="s">
        <v>290</v>
      </c>
      <c r="AQ24" s="633"/>
      <c r="AR24" s="633"/>
      <c r="AS24" s="633"/>
      <c r="AT24" s="633"/>
      <c r="AU24" s="633"/>
      <c r="AV24" s="633"/>
      <c r="AW24" s="633"/>
      <c r="AX24" s="633"/>
      <c r="AY24" s="633"/>
      <c r="AZ24" s="633"/>
      <c r="BA24" s="633"/>
      <c r="BB24" s="633"/>
      <c r="BC24" s="633"/>
      <c r="BD24" s="633"/>
      <c r="BE24" s="633"/>
      <c r="BF24" s="634"/>
      <c r="BG24" s="620" t="s">
        <v>128</v>
      </c>
      <c r="BH24" s="621"/>
      <c r="BI24" s="621"/>
      <c r="BJ24" s="621"/>
      <c r="BK24" s="621"/>
      <c r="BL24" s="621"/>
      <c r="BM24" s="621"/>
      <c r="BN24" s="622"/>
      <c r="BO24" s="623" t="s">
        <v>128</v>
      </c>
      <c r="BP24" s="623"/>
      <c r="BQ24" s="623"/>
      <c r="BR24" s="623"/>
      <c r="BS24" s="624" t="s">
        <v>128</v>
      </c>
      <c r="BT24" s="624"/>
      <c r="BU24" s="624"/>
      <c r="BV24" s="624"/>
      <c r="BW24" s="624"/>
      <c r="BX24" s="624"/>
      <c r="BY24" s="624"/>
      <c r="BZ24" s="624"/>
      <c r="CA24" s="624"/>
      <c r="CB24" s="628"/>
      <c r="CD24" s="606" t="s">
        <v>291</v>
      </c>
      <c r="CE24" s="607"/>
      <c r="CF24" s="607"/>
      <c r="CG24" s="607"/>
      <c r="CH24" s="607"/>
      <c r="CI24" s="607"/>
      <c r="CJ24" s="607"/>
      <c r="CK24" s="607"/>
      <c r="CL24" s="607"/>
      <c r="CM24" s="607"/>
      <c r="CN24" s="607"/>
      <c r="CO24" s="607"/>
      <c r="CP24" s="607"/>
      <c r="CQ24" s="608"/>
      <c r="CR24" s="609">
        <v>1056826</v>
      </c>
      <c r="CS24" s="610"/>
      <c r="CT24" s="610"/>
      <c r="CU24" s="610"/>
      <c r="CV24" s="610"/>
      <c r="CW24" s="610"/>
      <c r="CX24" s="610"/>
      <c r="CY24" s="611"/>
      <c r="CZ24" s="614">
        <v>34.5</v>
      </c>
      <c r="DA24" s="615"/>
      <c r="DB24" s="615"/>
      <c r="DC24" s="631"/>
      <c r="DD24" s="650">
        <v>1019015</v>
      </c>
      <c r="DE24" s="610"/>
      <c r="DF24" s="610"/>
      <c r="DG24" s="610"/>
      <c r="DH24" s="610"/>
      <c r="DI24" s="610"/>
      <c r="DJ24" s="610"/>
      <c r="DK24" s="611"/>
      <c r="DL24" s="650">
        <v>667629</v>
      </c>
      <c r="DM24" s="610"/>
      <c r="DN24" s="610"/>
      <c r="DO24" s="610"/>
      <c r="DP24" s="610"/>
      <c r="DQ24" s="610"/>
      <c r="DR24" s="610"/>
      <c r="DS24" s="610"/>
      <c r="DT24" s="610"/>
      <c r="DU24" s="610"/>
      <c r="DV24" s="611"/>
      <c r="DW24" s="614">
        <v>42</v>
      </c>
      <c r="DX24" s="615"/>
      <c r="DY24" s="615"/>
      <c r="DZ24" s="615"/>
      <c r="EA24" s="615"/>
      <c r="EB24" s="615"/>
      <c r="EC24" s="616"/>
    </row>
    <row r="25" spans="2:133" ht="11.25" customHeight="1" x14ac:dyDescent="0.15">
      <c r="B25" s="617" t="s">
        <v>292</v>
      </c>
      <c r="C25" s="618"/>
      <c r="D25" s="618"/>
      <c r="E25" s="618"/>
      <c r="F25" s="618"/>
      <c r="G25" s="618"/>
      <c r="H25" s="618"/>
      <c r="I25" s="618"/>
      <c r="J25" s="618"/>
      <c r="K25" s="618"/>
      <c r="L25" s="618"/>
      <c r="M25" s="618"/>
      <c r="N25" s="618"/>
      <c r="O25" s="618"/>
      <c r="P25" s="618"/>
      <c r="Q25" s="619"/>
      <c r="R25" s="620">
        <v>200302</v>
      </c>
      <c r="S25" s="621"/>
      <c r="T25" s="621"/>
      <c r="U25" s="621"/>
      <c r="V25" s="621"/>
      <c r="W25" s="621"/>
      <c r="X25" s="621"/>
      <c r="Y25" s="622"/>
      <c r="Z25" s="623">
        <v>6.2</v>
      </c>
      <c r="AA25" s="623"/>
      <c r="AB25" s="623"/>
      <c r="AC25" s="623"/>
      <c r="AD25" s="624" t="s">
        <v>128</v>
      </c>
      <c r="AE25" s="624"/>
      <c r="AF25" s="624"/>
      <c r="AG25" s="624"/>
      <c r="AH25" s="624"/>
      <c r="AI25" s="624"/>
      <c r="AJ25" s="624"/>
      <c r="AK25" s="624"/>
      <c r="AL25" s="625" t="s">
        <v>128</v>
      </c>
      <c r="AM25" s="626"/>
      <c r="AN25" s="626"/>
      <c r="AO25" s="627"/>
      <c r="AP25" s="617" t="s">
        <v>293</v>
      </c>
      <c r="AQ25" s="633"/>
      <c r="AR25" s="633"/>
      <c r="AS25" s="633"/>
      <c r="AT25" s="633"/>
      <c r="AU25" s="633"/>
      <c r="AV25" s="633"/>
      <c r="AW25" s="633"/>
      <c r="AX25" s="633"/>
      <c r="AY25" s="633"/>
      <c r="AZ25" s="633"/>
      <c r="BA25" s="633"/>
      <c r="BB25" s="633"/>
      <c r="BC25" s="633"/>
      <c r="BD25" s="633"/>
      <c r="BE25" s="633"/>
      <c r="BF25" s="634"/>
      <c r="BG25" s="620" t="s">
        <v>128</v>
      </c>
      <c r="BH25" s="621"/>
      <c r="BI25" s="621"/>
      <c r="BJ25" s="621"/>
      <c r="BK25" s="621"/>
      <c r="BL25" s="621"/>
      <c r="BM25" s="621"/>
      <c r="BN25" s="622"/>
      <c r="BO25" s="623" t="s">
        <v>128</v>
      </c>
      <c r="BP25" s="623"/>
      <c r="BQ25" s="623"/>
      <c r="BR25" s="623"/>
      <c r="BS25" s="624" t="s">
        <v>128</v>
      </c>
      <c r="BT25" s="624"/>
      <c r="BU25" s="624"/>
      <c r="BV25" s="624"/>
      <c r="BW25" s="624"/>
      <c r="BX25" s="624"/>
      <c r="BY25" s="624"/>
      <c r="BZ25" s="624"/>
      <c r="CA25" s="624"/>
      <c r="CB25" s="628"/>
      <c r="CD25" s="617" t="s">
        <v>294</v>
      </c>
      <c r="CE25" s="618"/>
      <c r="CF25" s="618"/>
      <c r="CG25" s="618"/>
      <c r="CH25" s="618"/>
      <c r="CI25" s="618"/>
      <c r="CJ25" s="618"/>
      <c r="CK25" s="618"/>
      <c r="CL25" s="618"/>
      <c r="CM25" s="618"/>
      <c r="CN25" s="618"/>
      <c r="CO25" s="618"/>
      <c r="CP25" s="618"/>
      <c r="CQ25" s="619"/>
      <c r="CR25" s="620">
        <v>424908</v>
      </c>
      <c r="CS25" s="651"/>
      <c r="CT25" s="651"/>
      <c r="CU25" s="651"/>
      <c r="CV25" s="651"/>
      <c r="CW25" s="651"/>
      <c r="CX25" s="651"/>
      <c r="CY25" s="652"/>
      <c r="CZ25" s="625">
        <v>13.9</v>
      </c>
      <c r="DA25" s="653"/>
      <c r="DB25" s="653"/>
      <c r="DC25" s="655"/>
      <c r="DD25" s="629">
        <v>412976</v>
      </c>
      <c r="DE25" s="651"/>
      <c r="DF25" s="651"/>
      <c r="DG25" s="651"/>
      <c r="DH25" s="651"/>
      <c r="DI25" s="651"/>
      <c r="DJ25" s="651"/>
      <c r="DK25" s="652"/>
      <c r="DL25" s="629">
        <v>354970</v>
      </c>
      <c r="DM25" s="651"/>
      <c r="DN25" s="651"/>
      <c r="DO25" s="651"/>
      <c r="DP25" s="651"/>
      <c r="DQ25" s="651"/>
      <c r="DR25" s="651"/>
      <c r="DS25" s="651"/>
      <c r="DT25" s="651"/>
      <c r="DU25" s="651"/>
      <c r="DV25" s="652"/>
      <c r="DW25" s="625">
        <v>22.3</v>
      </c>
      <c r="DX25" s="653"/>
      <c r="DY25" s="653"/>
      <c r="DZ25" s="653"/>
      <c r="EA25" s="653"/>
      <c r="EB25" s="653"/>
      <c r="EC25" s="654"/>
    </row>
    <row r="26" spans="2:133" ht="11.25" customHeight="1" x14ac:dyDescent="0.15">
      <c r="B26" s="617" t="s">
        <v>295</v>
      </c>
      <c r="C26" s="618"/>
      <c r="D26" s="618"/>
      <c r="E26" s="618"/>
      <c r="F26" s="618"/>
      <c r="G26" s="618"/>
      <c r="H26" s="618"/>
      <c r="I26" s="618"/>
      <c r="J26" s="618"/>
      <c r="K26" s="618"/>
      <c r="L26" s="618"/>
      <c r="M26" s="618"/>
      <c r="N26" s="618"/>
      <c r="O26" s="618"/>
      <c r="P26" s="618"/>
      <c r="Q26" s="619"/>
      <c r="R26" s="620">
        <v>2</v>
      </c>
      <c r="S26" s="621"/>
      <c r="T26" s="621"/>
      <c r="U26" s="621"/>
      <c r="V26" s="621"/>
      <c r="W26" s="621"/>
      <c r="X26" s="621"/>
      <c r="Y26" s="622"/>
      <c r="Z26" s="623">
        <v>0</v>
      </c>
      <c r="AA26" s="623"/>
      <c r="AB26" s="623"/>
      <c r="AC26" s="623"/>
      <c r="AD26" s="624" t="s">
        <v>128</v>
      </c>
      <c r="AE26" s="624"/>
      <c r="AF26" s="624"/>
      <c r="AG26" s="624"/>
      <c r="AH26" s="624"/>
      <c r="AI26" s="624"/>
      <c r="AJ26" s="624"/>
      <c r="AK26" s="624"/>
      <c r="AL26" s="625" t="s">
        <v>128</v>
      </c>
      <c r="AM26" s="626"/>
      <c r="AN26" s="626"/>
      <c r="AO26" s="627"/>
      <c r="AP26" s="617" t="s">
        <v>296</v>
      </c>
      <c r="AQ26" s="633"/>
      <c r="AR26" s="633"/>
      <c r="AS26" s="633"/>
      <c r="AT26" s="633"/>
      <c r="AU26" s="633"/>
      <c r="AV26" s="633"/>
      <c r="AW26" s="633"/>
      <c r="AX26" s="633"/>
      <c r="AY26" s="633"/>
      <c r="AZ26" s="633"/>
      <c r="BA26" s="633"/>
      <c r="BB26" s="633"/>
      <c r="BC26" s="633"/>
      <c r="BD26" s="633"/>
      <c r="BE26" s="633"/>
      <c r="BF26" s="634"/>
      <c r="BG26" s="620" t="s">
        <v>128</v>
      </c>
      <c r="BH26" s="621"/>
      <c r="BI26" s="621"/>
      <c r="BJ26" s="621"/>
      <c r="BK26" s="621"/>
      <c r="BL26" s="621"/>
      <c r="BM26" s="621"/>
      <c r="BN26" s="622"/>
      <c r="BO26" s="623" t="s">
        <v>128</v>
      </c>
      <c r="BP26" s="623"/>
      <c r="BQ26" s="623"/>
      <c r="BR26" s="623"/>
      <c r="BS26" s="624" t="s">
        <v>128</v>
      </c>
      <c r="BT26" s="624"/>
      <c r="BU26" s="624"/>
      <c r="BV26" s="624"/>
      <c r="BW26" s="624"/>
      <c r="BX26" s="624"/>
      <c r="BY26" s="624"/>
      <c r="BZ26" s="624"/>
      <c r="CA26" s="624"/>
      <c r="CB26" s="628"/>
      <c r="CD26" s="617" t="s">
        <v>297</v>
      </c>
      <c r="CE26" s="618"/>
      <c r="CF26" s="618"/>
      <c r="CG26" s="618"/>
      <c r="CH26" s="618"/>
      <c r="CI26" s="618"/>
      <c r="CJ26" s="618"/>
      <c r="CK26" s="618"/>
      <c r="CL26" s="618"/>
      <c r="CM26" s="618"/>
      <c r="CN26" s="618"/>
      <c r="CO26" s="618"/>
      <c r="CP26" s="618"/>
      <c r="CQ26" s="619"/>
      <c r="CR26" s="620">
        <v>268305</v>
      </c>
      <c r="CS26" s="621"/>
      <c r="CT26" s="621"/>
      <c r="CU26" s="621"/>
      <c r="CV26" s="621"/>
      <c r="CW26" s="621"/>
      <c r="CX26" s="621"/>
      <c r="CY26" s="622"/>
      <c r="CZ26" s="625">
        <v>8.8000000000000007</v>
      </c>
      <c r="DA26" s="653"/>
      <c r="DB26" s="653"/>
      <c r="DC26" s="655"/>
      <c r="DD26" s="629">
        <v>259349</v>
      </c>
      <c r="DE26" s="621"/>
      <c r="DF26" s="621"/>
      <c r="DG26" s="621"/>
      <c r="DH26" s="621"/>
      <c r="DI26" s="621"/>
      <c r="DJ26" s="621"/>
      <c r="DK26" s="622"/>
      <c r="DL26" s="629" t="s">
        <v>128</v>
      </c>
      <c r="DM26" s="621"/>
      <c r="DN26" s="621"/>
      <c r="DO26" s="621"/>
      <c r="DP26" s="621"/>
      <c r="DQ26" s="621"/>
      <c r="DR26" s="621"/>
      <c r="DS26" s="621"/>
      <c r="DT26" s="621"/>
      <c r="DU26" s="621"/>
      <c r="DV26" s="622"/>
      <c r="DW26" s="625" t="s">
        <v>128</v>
      </c>
      <c r="DX26" s="653"/>
      <c r="DY26" s="653"/>
      <c r="DZ26" s="653"/>
      <c r="EA26" s="653"/>
      <c r="EB26" s="653"/>
      <c r="EC26" s="654"/>
    </row>
    <row r="27" spans="2:133" ht="11.25" customHeight="1" x14ac:dyDescent="0.15">
      <c r="B27" s="617" t="s">
        <v>298</v>
      </c>
      <c r="C27" s="618"/>
      <c r="D27" s="618"/>
      <c r="E27" s="618"/>
      <c r="F27" s="618"/>
      <c r="G27" s="618"/>
      <c r="H27" s="618"/>
      <c r="I27" s="618"/>
      <c r="J27" s="618"/>
      <c r="K27" s="618"/>
      <c r="L27" s="618"/>
      <c r="M27" s="618"/>
      <c r="N27" s="618"/>
      <c r="O27" s="618"/>
      <c r="P27" s="618"/>
      <c r="Q27" s="619"/>
      <c r="R27" s="620">
        <v>1724360</v>
      </c>
      <c r="S27" s="621"/>
      <c r="T27" s="621"/>
      <c r="U27" s="621"/>
      <c r="V27" s="621"/>
      <c r="W27" s="621"/>
      <c r="X27" s="621"/>
      <c r="Y27" s="622"/>
      <c r="Z27" s="623">
        <v>53.4</v>
      </c>
      <c r="AA27" s="623"/>
      <c r="AB27" s="623"/>
      <c r="AC27" s="623"/>
      <c r="AD27" s="624">
        <v>1523688</v>
      </c>
      <c r="AE27" s="624"/>
      <c r="AF27" s="624"/>
      <c r="AG27" s="624"/>
      <c r="AH27" s="624"/>
      <c r="AI27" s="624"/>
      <c r="AJ27" s="624"/>
      <c r="AK27" s="624"/>
      <c r="AL27" s="625">
        <v>98.900001525878906</v>
      </c>
      <c r="AM27" s="626"/>
      <c r="AN27" s="626"/>
      <c r="AO27" s="627"/>
      <c r="AP27" s="617" t="s">
        <v>299</v>
      </c>
      <c r="AQ27" s="618"/>
      <c r="AR27" s="618"/>
      <c r="AS27" s="618"/>
      <c r="AT27" s="618"/>
      <c r="AU27" s="618"/>
      <c r="AV27" s="618"/>
      <c r="AW27" s="618"/>
      <c r="AX27" s="618"/>
      <c r="AY27" s="618"/>
      <c r="AZ27" s="618"/>
      <c r="BA27" s="618"/>
      <c r="BB27" s="618"/>
      <c r="BC27" s="618"/>
      <c r="BD27" s="618"/>
      <c r="BE27" s="618"/>
      <c r="BF27" s="619"/>
      <c r="BG27" s="620">
        <v>206143</v>
      </c>
      <c r="BH27" s="621"/>
      <c r="BI27" s="621"/>
      <c r="BJ27" s="621"/>
      <c r="BK27" s="621"/>
      <c r="BL27" s="621"/>
      <c r="BM27" s="621"/>
      <c r="BN27" s="622"/>
      <c r="BO27" s="623">
        <v>100</v>
      </c>
      <c r="BP27" s="623"/>
      <c r="BQ27" s="623"/>
      <c r="BR27" s="623"/>
      <c r="BS27" s="624">
        <v>20862</v>
      </c>
      <c r="BT27" s="624"/>
      <c r="BU27" s="624"/>
      <c r="BV27" s="624"/>
      <c r="BW27" s="624"/>
      <c r="BX27" s="624"/>
      <c r="BY27" s="624"/>
      <c r="BZ27" s="624"/>
      <c r="CA27" s="624"/>
      <c r="CB27" s="628"/>
      <c r="CD27" s="617" t="s">
        <v>300</v>
      </c>
      <c r="CE27" s="618"/>
      <c r="CF27" s="618"/>
      <c r="CG27" s="618"/>
      <c r="CH27" s="618"/>
      <c r="CI27" s="618"/>
      <c r="CJ27" s="618"/>
      <c r="CK27" s="618"/>
      <c r="CL27" s="618"/>
      <c r="CM27" s="618"/>
      <c r="CN27" s="618"/>
      <c r="CO27" s="618"/>
      <c r="CP27" s="618"/>
      <c r="CQ27" s="619"/>
      <c r="CR27" s="620">
        <v>75865</v>
      </c>
      <c r="CS27" s="651"/>
      <c r="CT27" s="651"/>
      <c r="CU27" s="651"/>
      <c r="CV27" s="651"/>
      <c r="CW27" s="651"/>
      <c r="CX27" s="651"/>
      <c r="CY27" s="652"/>
      <c r="CZ27" s="625">
        <v>2.5</v>
      </c>
      <c r="DA27" s="653"/>
      <c r="DB27" s="653"/>
      <c r="DC27" s="655"/>
      <c r="DD27" s="629">
        <v>49986</v>
      </c>
      <c r="DE27" s="651"/>
      <c r="DF27" s="651"/>
      <c r="DG27" s="651"/>
      <c r="DH27" s="651"/>
      <c r="DI27" s="651"/>
      <c r="DJ27" s="651"/>
      <c r="DK27" s="652"/>
      <c r="DL27" s="629">
        <v>48399</v>
      </c>
      <c r="DM27" s="651"/>
      <c r="DN27" s="651"/>
      <c r="DO27" s="651"/>
      <c r="DP27" s="651"/>
      <c r="DQ27" s="651"/>
      <c r="DR27" s="651"/>
      <c r="DS27" s="651"/>
      <c r="DT27" s="651"/>
      <c r="DU27" s="651"/>
      <c r="DV27" s="652"/>
      <c r="DW27" s="625">
        <v>3</v>
      </c>
      <c r="DX27" s="653"/>
      <c r="DY27" s="653"/>
      <c r="DZ27" s="653"/>
      <c r="EA27" s="653"/>
      <c r="EB27" s="653"/>
      <c r="EC27" s="654"/>
    </row>
    <row r="28" spans="2:133" ht="11.25" customHeight="1" x14ac:dyDescent="0.15">
      <c r="B28" s="617" t="s">
        <v>301</v>
      </c>
      <c r="C28" s="618"/>
      <c r="D28" s="618"/>
      <c r="E28" s="618"/>
      <c r="F28" s="618"/>
      <c r="G28" s="618"/>
      <c r="H28" s="618"/>
      <c r="I28" s="618"/>
      <c r="J28" s="618"/>
      <c r="K28" s="618"/>
      <c r="L28" s="618"/>
      <c r="M28" s="618"/>
      <c r="N28" s="618"/>
      <c r="O28" s="618"/>
      <c r="P28" s="618"/>
      <c r="Q28" s="619"/>
      <c r="R28" s="620" t="s">
        <v>128</v>
      </c>
      <c r="S28" s="621"/>
      <c r="T28" s="621"/>
      <c r="U28" s="621"/>
      <c r="V28" s="621"/>
      <c r="W28" s="621"/>
      <c r="X28" s="621"/>
      <c r="Y28" s="622"/>
      <c r="Z28" s="623" t="s">
        <v>128</v>
      </c>
      <c r="AA28" s="623"/>
      <c r="AB28" s="623"/>
      <c r="AC28" s="623"/>
      <c r="AD28" s="624" t="s">
        <v>128</v>
      </c>
      <c r="AE28" s="624"/>
      <c r="AF28" s="624"/>
      <c r="AG28" s="624"/>
      <c r="AH28" s="624"/>
      <c r="AI28" s="624"/>
      <c r="AJ28" s="624"/>
      <c r="AK28" s="624"/>
      <c r="AL28" s="625" t="s">
        <v>128</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302</v>
      </c>
      <c r="CE28" s="618"/>
      <c r="CF28" s="618"/>
      <c r="CG28" s="618"/>
      <c r="CH28" s="618"/>
      <c r="CI28" s="618"/>
      <c r="CJ28" s="618"/>
      <c r="CK28" s="618"/>
      <c r="CL28" s="618"/>
      <c r="CM28" s="618"/>
      <c r="CN28" s="618"/>
      <c r="CO28" s="618"/>
      <c r="CP28" s="618"/>
      <c r="CQ28" s="619"/>
      <c r="CR28" s="620">
        <v>556053</v>
      </c>
      <c r="CS28" s="621"/>
      <c r="CT28" s="621"/>
      <c r="CU28" s="621"/>
      <c r="CV28" s="621"/>
      <c r="CW28" s="621"/>
      <c r="CX28" s="621"/>
      <c r="CY28" s="622"/>
      <c r="CZ28" s="625">
        <v>18.2</v>
      </c>
      <c r="DA28" s="653"/>
      <c r="DB28" s="653"/>
      <c r="DC28" s="655"/>
      <c r="DD28" s="629">
        <v>556053</v>
      </c>
      <c r="DE28" s="621"/>
      <c r="DF28" s="621"/>
      <c r="DG28" s="621"/>
      <c r="DH28" s="621"/>
      <c r="DI28" s="621"/>
      <c r="DJ28" s="621"/>
      <c r="DK28" s="622"/>
      <c r="DL28" s="629">
        <v>264260</v>
      </c>
      <c r="DM28" s="621"/>
      <c r="DN28" s="621"/>
      <c r="DO28" s="621"/>
      <c r="DP28" s="621"/>
      <c r="DQ28" s="621"/>
      <c r="DR28" s="621"/>
      <c r="DS28" s="621"/>
      <c r="DT28" s="621"/>
      <c r="DU28" s="621"/>
      <c r="DV28" s="622"/>
      <c r="DW28" s="625">
        <v>16.600000000000001</v>
      </c>
      <c r="DX28" s="653"/>
      <c r="DY28" s="653"/>
      <c r="DZ28" s="653"/>
      <c r="EA28" s="653"/>
      <c r="EB28" s="653"/>
      <c r="EC28" s="654"/>
    </row>
    <row r="29" spans="2:133" ht="11.25" customHeight="1" x14ac:dyDescent="0.15">
      <c r="B29" s="617" t="s">
        <v>303</v>
      </c>
      <c r="C29" s="618"/>
      <c r="D29" s="618"/>
      <c r="E29" s="618"/>
      <c r="F29" s="618"/>
      <c r="G29" s="618"/>
      <c r="H29" s="618"/>
      <c r="I29" s="618"/>
      <c r="J29" s="618"/>
      <c r="K29" s="618"/>
      <c r="L29" s="618"/>
      <c r="M29" s="618"/>
      <c r="N29" s="618"/>
      <c r="O29" s="618"/>
      <c r="P29" s="618"/>
      <c r="Q29" s="619"/>
      <c r="R29" s="620">
        <v>12026</v>
      </c>
      <c r="S29" s="621"/>
      <c r="T29" s="621"/>
      <c r="U29" s="621"/>
      <c r="V29" s="621"/>
      <c r="W29" s="621"/>
      <c r="X29" s="621"/>
      <c r="Y29" s="622"/>
      <c r="Z29" s="623">
        <v>0.4</v>
      </c>
      <c r="AA29" s="623"/>
      <c r="AB29" s="623"/>
      <c r="AC29" s="623"/>
      <c r="AD29" s="624" t="s">
        <v>128</v>
      </c>
      <c r="AE29" s="624"/>
      <c r="AF29" s="624"/>
      <c r="AG29" s="624"/>
      <c r="AH29" s="624"/>
      <c r="AI29" s="624"/>
      <c r="AJ29" s="624"/>
      <c r="AK29" s="624"/>
      <c r="AL29" s="625" t="s">
        <v>128</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304</v>
      </c>
      <c r="CE29" s="659"/>
      <c r="CF29" s="617" t="s">
        <v>70</v>
      </c>
      <c r="CG29" s="618"/>
      <c r="CH29" s="618"/>
      <c r="CI29" s="618"/>
      <c r="CJ29" s="618"/>
      <c r="CK29" s="618"/>
      <c r="CL29" s="618"/>
      <c r="CM29" s="618"/>
      <c r="CN29" s="618"/>
      <c r="CO29" s="618"/>
      <c r="CP29" s="618"/>
      <c r="CQ29" s="619"/>
      <c r="CR29" s="620">
        <v>556053</v>
      </c>
      <c r="CS29" s="651"/>
      <c r="CT29" s="651"/>
      <c r="CU29" s="651"/>
      <c r="CV29" s="651"/>
      <c r="CW29" s="651"/>
      <c r="CX29" s="651"/>
      <c r="CY29" s="652"/>
      <c r="CZ29" s="625">
        <v>18.2</v>
      </c>
      <c r="DA29" s="653"/>
      <c r="DB29" s="653"/>
      <c r="DC29" s="655"/>
      <c r="DD29" s="629">
        <v>556053</v>
      </c>
      <c r="DE29" s="651"/>
      <c r="DF29" s="651"/>
      <c r="DG29" s="651"/>
      <c r="DH29" s="651"/>
      <c r="DI29" s="651"/>
      <c r="DJ29" s="651"/>
      <c r="DK29" s="652"/>
      <c r="DL29" s="629">
        <v>264260</v>
      </c>
      <c r="DM29" s="651"/>
      <c r="DN29" s="651"/>
      <c r="DO29" s="651"/>
      <c r="DP29" s="651"/>
      <c r="DQ29" s="651"/>
      <c r="DR29" s="651"/>
      <c r="DS29" s="651"/>
      <c r="DT29" s="651"/>
      <c r="DU29" s="651"/>
      <c r="DV29" s="652"/>
      <c r="DW29" s="625">
        <v>16.600000000000001</v>
      </c>
      <c r="DX29" s="653"/>
      <c r="DY29" s="653"/>
      <c r="DZ29" s="653"/>
      <c r="EA29" s="653"/>
      <c r="EB29" s="653"/>
      <c r="EC29" s="654"/>
    </row>
    <row r="30" spans="2:133" ht="11.25" customHeight="1" x14ac:dyDescent="0.15">
      <c r="B30" s="617" t="s">
        <v>305</v>
      </c>
      <c r="C30" s="618"/>
      <c r="D30" s="618"/>
      <c r="E30" s="618"/>
      <c r="F30" s="618"/>
      <c r="G30" s="618"/>
      <c r="H30" s="618"/>
      <c r="I30" s="618"/>
      <c r="J30" s="618"/>
      <c r="K30" s="618"/>
      <c r="L30" s="618"/>
      <c r="M30" s="618"/>
      <c r="N30" s="618"/>
      <c r="O30" s="618"/>
      <c r="P30" s="618"/>
      <c r="Q30" s="619"/>
      <c r="R30" s="620">
        <v>34499</v>
      </c>
      <c r="S30" s="621"/>
      <c r="T30" s="621"/>
      <c r="U30" s="621"/>
      <c r="V30" s="621"/>
      <c r="W30" s="621"/>
      <c r="X30" s="621"/>
      <c r="Y30" s="622"/>
      <c r="Z30" s="623">
        <v>1.1000000000000001</v>
      </c>
      <c r="AA30" s="623"/>
      <c r="AB30" s="623"/>
      <c r="AC30" s="623"/>
      <c r="AD30" s="624">
        <v>7348</v>
      </c>
      <c r="AE30" s="624"/>
      <c r="AF30" s="624"/>
      <c r="AG30" s="624"/>
      <c r="AH30" s="624"/>
      <c r="AI30" s="624"/>
      <c r="AJ30" s="624"/>
      <c r="AK30" s="624"/>
      <c r="AL30" s="625">
        <v>0.5</v>
      </c>
      <c r="AM30" s="626"/>
      <c r="AN30" s="626"/>
      <c r="AO30" s="627"/>
      <c r="AP30" s="602" t="s">
        <v>223</v>
      </c>
      <c r="AQ30" s="603"/>
      <c r="AR30" s="603"/>
      <c r="AS30" s="603"/>
      <c r="AT30" s="603"/>
      <c r="AU30" s="603"/>
      <c r="AV30" s="603"/>
      <c r="AW30" s="603"/>
      <c r="AX30" s="603"/>
      <c r="AY30" s="603"/>
      <c r="AZ30" s="603"/>
      <c r="BA30" s="603"/>
      <c r="BB30" s="603"/>
      <c r="BC30" s="603"/>
      <c r="BD30" s="603"/>
      <c r="BE30" s="603"/>
      <c r="BF30" s="604"/>
      <c r="BG30" s="602" t="s">
        <v>306</v>
      </c>
      <c r="BH30" s="656"/>
      <c r="BI30" s="656"/>
      <c r="BJ30" s="656"/>
      <c r="BK30" s="656"/>
      <c r="BL30" s="656"/>
      <c r="BM30" s="656"/>
      <c r="BN30" s="656"/>
      <c r="BO30" s="656"/>
      <c r="BP30" s="656"/>
      <c r="BQ30" s="657"/>
      <c r="BR30" s="602" t="s">
        <v>307</v>
      </c>
      <c r="BS30" s="656"/>
      <c r="BT30" s="656"/>
      <c r="BU30" s="656"/>
      <c r="BV30" s="656"/>
      <c r="BW30" s="656"/>
      <c r="BX30" s="656"/>
      <c r="BY30" s="656"/>
      <c r="BZ30" s="656"/>
      <c r="CA30" s="656"/>
      <c r="CB30" s="657"/>
      <c r="CD30" s="660"/>
      <c r="CE30" s="661"/>
      <c r="CF30" s="617" t="s">
        <v>308</v>
      </c>
      <c r="CG30" s="618"/>
      <c r="CH30" s="618"/>
      <c r="CI30" s="618"/>
      <c r="CJ30" s="618"/>
      <c r="CK30" s="618"/>
      <c r="CL30" s="618"/>
      <c r="CM30" s="618"/>
      <c r="CN30" s="618"/>
      <c r="CO30" s="618"/>
      <c r="CP30" s="618"/>
      <c r="CQ30" s="619"/>
      <c r="CR30" s="620">
        <v>552381</v>
      </c>
      <c r="CS30" s="621"/>
      <c r="CT30" s="621"/>
      <c r="CU30" s="621"/>
      <c r="CV30" s="621"/>
      <c r="CW30" s="621"/>
      <c r="CX30" s="621"/>
      <c r="CY30" s="622"/>
      <c r="CZ30" s="625">
        <v>18.100000000000001</v>
      </c>
      <c r="DA30" s="653"/>
      <c r="DB30" s="653"/>
      <c r="DC30" s="655"/>
      <c r="DD30" s="629">
        <v>552381</v>
      </c>
      <c r="DE30" s="621"/>
      <c r="DF30" s="621"/>
      <c r="DG30" s="621"/>
      <c r="DH30" s="621"/>
      <c r="DI30" s="621"/>
      <c r="DJ30" s="621"/>
      <c r="DK30" s="622"/>
      <c r="DL30" s="629">
        <v>260698</v>
      </c>
      <c r="DM30" s="621"/>
      <c r="DN30" s="621"/>
      <c r="DO30" s="621"/>
      <c r="DP30" s="621"/>
      <c r="DQ30" s="621"/>
      <c r="DR30" s="621"/>
      <c r="DS30" s="621"/>
      <c r="DT30" s="621"/>
      <c r="DU30" s="621"/>
      <c r="DV30" s="622"/>
      <c r="DW30" s="625">
        <v>16.399999999999999</v>
      </c>
      <c r="DX30" s="653"/>
      <c r="DY30" s="653"/>
      <c r="DZ30" s="653"/>
      <c r="EA30" s="653"/>
      <c r="EB30" s="653"/>
      <c r="EC30" s="654"/>
    </row>
    <row r="31" spans="2:133" ht="11.25" customHeight="1" x14ac:dyDescent="0.15">
      <c r="B31" s="617" t="s">
        <v>309</v>
      </c>
      <c r="C31" s="618"/>
      <c r="D31" s="618"/>
      <c r="E31" s="618"/>
      <c r="F31" s="618"/>
      <c r="G31" s="618"/>
      <c r="H31" s="618"/>
      <c r="I31" s="618"/>
      <c r="J31" s="618"/>
      <c r="K31" s="618"/>
      <c r="L31" s="618"/>
      <c r="M31" s="618"/>
      <c r="N31" s="618"/>
      <c r="O31" s="618"/>
      <c r="P31" s="618"/>
      <c r="Q31" s="619"/>
      <c r="R31" s="620">
        <v>1017</v>
      </c>
      <c r="S31" s="621"/>
      <c r="T31" s="621"/>
      <c r="U31" s="621"/>
      <c r="V31" s="621"/>
      <c r="W31" s="621"/>
      <c r="X31" s="621"/>
      <c r="Y31" s="622"/>
      <c r="Z31" s="623">
        <v>0</v>
      </c>
      <c r="AA31" s="623"/>
      <c r="AB31" s="623"/>
      <c r="AC31" s="623"/>
      <c r="AD31" s="624" t="s">
        <v>128</v>
      </c>
      <c r="AE31" s="624"/>
      <c r="AF31" s="624"/>
      <c r="AG31" s="624"/>
      <c r="AH31" s="624"/>
      <c r="AI31" s="624"/>
      <c r="AJ31" s="624"/>
      <c r="AK31" s="624"/>
      <c r="AL31" s="625" t="s">
        <v>128</v>
      </c>
      <c r="AM31" s="626"/>
      <c r="AN31" s="626"/>
      <c r="AO31" s="627"/>
      <c r="AP31" s="664" t="s">
        <v>310</v>
      </c>
      <c r="AQ31" s="665"/>
      <c r="AR31" s="665"/>
      <c r="AS31" s="665"/>
      <c r="AT31" s="670" t="s">
        <v>311</v>
      </c>
      <c r="AU31" s="356"/>
      <c r="AV31" s="356"/>
      <c r="AW31" s="356"/>
      <c r="AX31" s="606" t="s">
        <v>188</v>
      </c>
      <c r="AY31" s="607"/>
      <c r="AZ31" s="607"/>
      <c r="BA31" s="607"/>
      <c r="BB31" s="607"/>
      <c r="BC31" s="607"/>
      <c r="BD31" s="607"/>
      <c r="BE31" s="607"/>
      <c r="BF31" s="608"/>
      <c r="BG31" s="673">
        <v>99.5</v>
      </c>
      <c r="BH31" s="674"/>
      <c r="BI31" s="674"/>
      <c r="BJ31" s="674"/>
      <c r="BK31" s="674"/>
      <c r="BL31" s="674"/>
      <c r="BM31" s="615">
        <v>98.4</v>
      </c>
      <c r="BN31" s="674"/>
      <c r="BO31" s="674"/>
      <c r="BP31" s="674"/>
      <c r="BQ31" s="675"/>
      <c r="BR31" s="673">
        <v>99.5</v>
      </c>
      <c r="BS31" s="674"/>
      <c r="BT31" s="674"/>
      <c r="BU31" s="674"/>
      <c r="BV31" s="674"/>
      <c r="BW31" s="674"/>
      <c r="BX31" s="615">
        <v>98.5</v>
      </c>
      <c r="BY31" s="674"/>
      <c r="BZ31" s="674"/>
      <c r="CA31" s="674"/>
      <c r="CB31" s="675"/>
      <c r="CD31" s="660"/>
      <c r="CE31" s="661"/>
      <c r="CF31" s="617" t="s">
        <v>312</v>
      </c>
      <c r="CG31" s="618"/>
      <c r="CH31" s="618"/>
      <c r="CI31" s="618"/>
      <c r="CJ31" s="618"/>
      <c r="CK31" s="618"/>
      <c r="CL31" s="618"/>
      <c r="CM31" s="618"/>
      <c r="CN31" s="618"/>
      <c r="CO31" s="618"/>
      <c r="CP31" s="618"/>
      <c r="CQ31" s="619"/>
      <c r="CR31" s="620">
        <v>3672</v>
      </c>
      <c r="CS31" s="651"/>
      <c r="CT31" s="651"/>
      <c r="CU31" s="651"/>
      <c r="CV31" s="651"/>
      <c r="CW31" s="651"/>
      <c r="CX31" s="651"/>
      <c r="CY31" s="652"/>
      <c r="CZ31" s="625">
        <v>0.1</v>
      </c>
      <c r="DA31" s="653"/>
      <c r="DB31" s="653"/>
      <c r="DC31" s="655"/>
      <c r="DD31" s="629">
        <v>3672</v>
      </c>
      <c r="DE31" s="651"/>
      <c r="DF31" s="651"/>
      <c r="DG31" s="651"/>
      <c r="DH31" s="651"/>
      <c r="DI31" s="651"/>
      <c r="DJ31" s="651"/>
      <c r="DK31" s="652"/>
      <c r="DL31" s="629">
        <v>3562</v>
      </c>
      <c r="DM31" s="651"/>
      <c r="DN31" s="651"/>
      <c r="DO31" s="651"/>
      <c r="DP31" s="651"/>
      <c r="DQ31" s="651"/>
      <c r="DR31" s="651"/>
      <c r="DS31" s="651"/>
      <c r="DT31" s="651"/>
      <c r="DU31" s="651"/>
      <c r="DV31" s="652"/>
      <c r="DW31" s="625">
        <v>0.2</v>
      </c>
      <c r="DX31" s="653"/>
      <c r="DY31" s="653"/>
      <c r="DZ31" s="653"/>
      <c r="EA31" s="653"/>
      <c r="EB31" s="653"/>
      <c r="EC31" s="654"/>
    </row>
    <row r="32" spans="2:133" ht="11.25" customHeight="1" x14ac:dyDescent="0.15">
      <c r="B32" s="617" t="s">
        <v>313</v>
      </c>
      <c r="C32" s="618"/>
      <c r="D32" s="618"/>
      <c r="E32" s="618"/>
      <c r="F32" s="618"/>
      <c r="G32" s="618"/>
      <c r="H32" s="618"/>
      <c r="I32" s="618"/>
      <c r="J32" s="618"/>
      <c r="K32" s="618"/>
      <c r="L32" s="618"/>
      <c r="M32" s="618"/>
      <c r="N32" s="618"/>
      <c r="O32" s="618"/>
      <c r="P32" s="618"/>
      <c r="Q32" s="619"/>
      <c r="R32" s="620">
        <v>353447</v>
      </c>
      <c r="S32" s="621"/>
      <c r="T32" s="621"/>
      <c r="U32" s="621"/>
      <c r="V32" s="621"/>
      <c r="W32" s="621"/>
      <c r="X32" s="621"/>
      <c r="Y32" s="622"/>
      <c r="Z32" s="623">
        <v>10.9</v>
      </c>
      <c r="AA32" s="623"/>
      <c r="AB32" s="623"/>
      <c r="AC32" s="623"/>
      <c r="AD32" s="624" t="s">
        <v>128</v>
      </c>
      <c r="AE32" s="624"/>
      <c r="AF32" s="624"/>
      <c r="AG32" s="624"/>
      <c r="AH32" s="624"/>
      <c r="AI32" s="624"/>
      <c r="AJ32" s="624"/>
      <c r="AK32" s="624"/>
      <c r="AL32" s="625" t="s">
        <v>128</v>
      </c>
      <c r="AM32" s="626"/>
      <c r="AN32" s="626"/>
      <c r="AO32" s="627"/>
      <c r="AP32" s="666"/>
      <c r="AQ32" s="667"/>
      <c r="AR32" s="667"/>
      <c r="AS32" s="667"/>
      <c r="AT32" s="671"/>
      <c r="AU32" s="211" t="s">
        <v>314</v>
      </c>
      <c r="AX32" s="617" t="s">
        <v>315</v>
      </c>
      <c r="AY32" s="618"/>
      <c r="AZ32" s="618"/>
      <c r="BA32" s="618"/>
      <c r="BB32" s="618"/>
      <c r="BC32" s="618"/>
      <c r="BD32" s="618"/>
      <c r="BE32" s="618"/>
      <c r="BF32" s="619"/>
      <c r="BG32" s="676">
        <v>99.4</v>
      </c>
      <c r="BH32" s="651"/>
      <c r="BI32" s="651"/>
      <c r="BJ32" s="651"/>
      <c r="BK32" s="651"/>
      <c r="BL32" s="651"/>
      <c r="BM32" s="626">
        <v>97.3</v>
      </c>
      <c r="BN32" s="651"/>
      <c r="BO32" s="651"/>
      <c r="BP32" s="651"/>
      <c r="BQ32" s="677"/>
      <c r="BR32" s="676">
        <v>99.2</v>
      </c>
      <c r="BS32" s="651"/>
      <c r="BT32" s="651"/>
      <c r="BU32" s="651"/>
      <c r="BV32" s="651"/>
      <c r="BW32" s="651"/>
      <c r="BX32" s="626">
        <v>97.6</v>
      </c>
      <c r="BY32" s="651"/>
      <c r="BZ32" s="651"/>
      <c r="CA32" s="651"/>
      <c r="CB32" s="677"/>
      <c r="CD32" s="662"/>
      <c r="CE32" s="663"/>
      <c r="CF32" s="617" t="s">
        <v>316</v>
      </c>
      <c r="CG32" s="618"/>
      <c r="CH32" s="618"/>
      <c r="CI32" s="618"/>
      <c r="CJ32" s="618"/>
      <c r="CK32" s="618"/>
      <c r="CL32" s="618"/>
      <c r="CM32" s="618"/>
      <c r="CN32" s="618"/>
      <c r="CO32" s="618"/>
      <c r="CP32" s="618"/>
      <c r="CQ32" s="619"/>
      <c r="CR32" s="620" t="s">
        <v>128</v>
      </c>
      <c r="CS32" s="621"/>
      <c r="CT32" s="621"/>
      <c r="CU32" s="621"/>
      <c r="CV32" s="621"/>
      <c r="CW32" s="621"/>
      <c r="CX32" s="621"/>
      <c r="CY32" s="622"/>
      <c r="CZ32" s="625" t="s">
        <v>128</v>
      </c>
      <c r="DA32" s="653"/>
      <c r="DB32" s="653"/>
      <c r="DC32" s="655"/>
      <c r="DD32" s="629" t="s">
        <v>128</v>
      </c>
      <c r="DE32" s="621"/>
      <c r="DF32" s="621"/>
      <c r="DG32" s="621"/>
      <c r="DH32" s="621"/>
      <c r="DI32" s="621"/>
      <c r="DJ32" s="621"/>
      <c r="DK32" s="622"/>
      <c r="DL32" s="629" t="s">
        <v>128</v>
      </c>
      <c r="DM32" s="621"/>
      <c r="DN32" s="621"/>
      <c r="DO32" s="621"/>
      <c r="DP32" s="621"/>
      <c r="DQ32" s="621"/>
      <c r="DR32" s="621"/>
      <c r="DS32" s="621"/>
      <c r="DT32" s="621"/>
      <c r="DU32" s="621"/>
      <c r="DV32" s="622"/>
      <c r="DW32" s="625" t="s">
        <v>128</v>
      </c>
      <c r="DX32" s="653"/>
      <c r="DY32" s="653"/>
      <c r="DZ32" s="653"/>
      <c r="EA32" s="653"/>
      <c r="EB32" s="653"/>
      <c r="EC32" s="654"/>
    </row>
    <row r="33" spans="2:133" ht="11.25" customHeight="1" x14ac:dyDescent="0.15">
      <c r="B33" s="638" t="s">
        <v>317</v>
      </c>
      <c r="C33" s="639"/>
      <c r="D33" s="639"/>
      <c r="E33" s="639"/>
      <c r="F33" s="639"/>
      <c r="G33" s="639"/>
      <c r="H33" s="639"/>
      <c r="I33" s="639"/>
      <c r="J33" s="639"/>
      <c r="K33" s="639"/>
      <c r="L33" s="639"/>
      <c r="M33" s="639"/>
      <c r="N33" s="639"/>
      <c r="O33" s="639"/>
      <c r="P33" s="639"/>
      <c r="Q33" s="640"/>
      <c r="R33" s="620" t="s">
        <v>128</v>
      </c>
      <c r="S33" s="621"/>
      <c r="T33" s="621"/>
      <c r="U33" s="621"/>
      <c r="V33" s="621"/>
      <c r="W33" s="621"/>
      <c r="X33" s="621"/>
      <c r="Y33" s="622"/>
      <c r="Z33" s="623" t="s">
        <v>128</v>
      </c>
      <c r="AA33" s="623"/>
      <c r="AB33" s="623"/>
      <c r="AC33" s="623"/>
      <c r="AD33" s="624" t="s">
        <v>128</v>
      </c>
      <c r="AE33" s="624"/>
      <c r="AF33" s="624"/>
      <c r="AG33" s="624"/>
      <c r="AH33" s="624"/>
      <c r="AI33" s="624"/>
      <c r="AJ33" s="624"/>
      <c r="AK33" s="624"/>
      <c r="AL33" s="625" t="s">
        <v>128</v>
      </c>
      <c r="AM33" s="626"/>
      <c r="AN33" s="626"/>
      <c r="AO33" s="627"/>
      <c r="AP33" s="668"/>
      <c r="AQ33" s="669"/>
      <c r="AR33" s="669"/>
      <c r="AS33" s="669"/>
      <c r="AT33" s="672"/>
      <c r="AU33" s="355"/>
      <c r="AV33" s="355"/>
      <c r="AW33" s="355"/>
      <c r="AX33" s="641" t="s">
        <v>318</v>
      </c>
      <c r="AY33" s="642"/>
      <c r="AZ33" s="642"/>
      <c r="BA33" s="642"/>
      <c r="BB33" s="642"/>
      <c r="BC33" s="642"/>
      <c r="BD33" s="642"/>
      <c r="BE33" s="642"/>
      <c r="BF33" s="643"/>
      <c r="BG33" s="678">
        <v>99.6</v>
      </c>
      <c r="BH33" s="679"/>
      <c r="BI33" s="679"/>
      <c r="BJ33" s="679"/>
      <c r="BK33" s="679"/>
      <c r="BL33" s="679"/>
      <c r="BM33" s="680">
        <v>98.9</v>
      </c>
      <c r="BN33" s="679"/>
      <c r="BO33" s="679"/>
      <c r="BP33" s="679"/>
      <c r="BQ33" s="681"/>
      <c r="BR33" s="678">
        <v>99.6</v>
      </c>
      <c r="BS33" s="679"/>
      <c r="BT33" s="679"/>
      <c r="BU33" s="679"/>
      <c r="BV33" s="679"/>
      <c r="BW33" s="679"/>
      <c r="BX33" s="680">
        <v>98.8</v>
      </c>
      <c r="BY33" s="679"/>
      <c r="BZ33" s="679"/>
      <c r="CA33" s="679"/>
      <c r="CB33" s="681"/>
      <c r="CD33" s="617" t="s">
        <v>319</v>
      </c>
      <c r="CE33" s="618"/>
      <c r="CF33" s="618"/>
      <c r="CG33" s="618"/>
      <c r="CH33" s="618"/>
      <c r="CI33" s="618"/>
      <c r="CJ33" s="618"/>
      <c r="CK33" s="618"/>
      <c r="CL33" s="618"/>
      <c r="CM33" s="618"/>
      <c r="CN33" s="618"/>
      <c r="CO33" s="618"/>
      <c r="CP33" s="618"/>
      <c r="CQ33" s="619"/>
      <c r="CR33" s="620">
        <v>1210142</v>
      </c>
      <c r="CS33" s="651"/>
      <c r="CT33" s="651"/>
      <c r="CU33" s="651"/>
      <c r="CV33" s="651"/>
      <c r="CW33" s="651"/>
      <c r="CX33" s="651"/>
      <c r="CY33" s="652"/>
      <c r="CZ33" s="625">
        <v>39.6</v>
      </c>
      <c r="DA33" s="653"/>
      <c r="DB33" s="653"/>
      <c r="DC33" s="655"/>
      <c r="DD33" s="629">
        <v>886932</v>
      </c>
      <c r="DE33" s="651"/>
      <c r="DF33" s="651"/>
      <c r="DG33" s="651"/>
      <c r="DH33" s="651"/>
      <c r="DI33" s="651"/>
      <c r="DJ33" s="651"/>
      <c r="DK33" s="652"/>
      <c r="DL33" s="629">
        <v>480327</v>
      </c>
      <c r="DM33" s="651"/>
      <c r="DN33" s="651"/>
      <c r="DO33" s="651"/>
      <c r="DP33" s="651"/>
      <c r="DQ33" s="651"/>
      <c r="DR33" s="651"/>
      <c r="DS33" s="651"/>
      <c r="DT33" s="651"/>
      <c r="DU33" s="651"/>
      <c r="DV33" s="652"/>
      <c r="DW33" s="625">
        <v>30.2</v>
      </c>
      <c r="DX33" s="653"/>
      <c r="DY33" s="653"/>
      <c r="DZ33" s="653"/>
      <c r="EA33" s="653"/>
      <c r="EB33" s="653"/>
      <c r="EC33" s="654"/>
    </row>
    <row r="34" spans="2:133" ht="11.25" customHeight="1" x14ac:dyDescent="0.15">
      <c r="B34" s="617" t="s">
        <v>320</v>
      </c>
      <c r="C34" s="618"/>
      <c r="D34" s="618"/>
      <c r="E34" s="618"/>
      <c r="F34" s="618"/>
      <c r="G34" s="618"/>
      <c r="H34" s="618"/>
      <c r="I34" s="618"/>
      <c r="J34" s="618"/>
      <c r="K34" s="618"/>
      <c r="L34" s="618"/>
      <c r="M34" s="618"/>
      <c r="N34" s="618"/>
      <c r="O34" s="618"/>
      <c r="P34" s="618"/>
      <c r="Q34" s="619"/>
      <c r="R34" s="620">
        <v>282322</v>
      </c>
      <c r="S34" s="621"/>
      <c r="T34" s="621"/>
      <c r="U34" s="621"/>
      <c r="V34" s="621"/>
      <c r="W34" s="621"/>
      <c r="X34" s="621"/>
      <c r="Y34" s="622"/>
      <c r="Z34" s="623">
        <v>8.6999999999999993</v>
      </c>
      <c r="AA34" s="623"/>
      <c r="AB34" s="623"/>
      <c r="AC34" s="623"/>
      <c r="AD34" s="624" t="s">
        <v>128</v>
      </c>
      <c r="AE34" s="624"/>
      <c r="AF34" s="624"/>
      <c r="AG34" s="624"/>
      <c r="AH34" s="624"/>
      <c r="AI34" s="624"/>
      <c r="AJ34" s="624"/>
      <c r="AK34" s="624"/>
      <c r="AL34" s="625" t="s">
        <v>128</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321</v>
      </c>
      <c r="CE34" s="618"/>
      <c r="CF34" s="618"/>
      <c r="CG34" s="618"/>
      <c r="CH34" s="618"/>
      <c r="CI34" s="618"/>
      <c r="CJ34" s="618"/>
      <c r="CK34" s="618"/>
      <c r="CL34" s="618"/>
      <c r="CM34" s="618"/>
      <c r="CN34" s="618"/>
      <c r="CO34" s="618"/>
      <c r="CP34" s="618"/>
      <c r="CQ34" s="619"/>
      <c r="CR34" s="620">
        <v>378289</v>
      </c>
      <c r="CS34" s="621"/>
      <c r="CT34" s="621"/>
      <c r="CU34" s="621"/>
      <c r="CV34" s="621"/>
      <c r="CW34" s="621"/>
      <c r="CX34" s="621"/>
      <c r="CY34" s="622"/>
      <c r="CZ34" s="625">
        <v>12.4</v>
      </c>
      <c r="DA34" s="653"/>
      <c r="DB34" s="653"/>
      <c r="DC34" s="655"/>
      <c r="DD34" s="629">
        <v>236110</v>
      </c>
      <c r="DE34" s="621"/>
      <c r="DF34" s="621"/>
      <c r="DG34" s="621"/>
      <c r="DH34" s="621"/>
      <c r="DI34" s="621"/>
      <c r="DJ34" s="621"/>
      <c r="DK34" s="622"/>
      <c r="DL34" s="629">
        <v>175111</v>
      </c>
      <c r="DM34" s="621"/>
      <c r="DN34" s="621"/>
      <c r="DO34" s="621"/>
      <c r="DP34" s="621"/>
      <c r="DQ34" s="621"/>
      <c r="DR34" s="621"/>
      <c r="DS34" s="621"/>
      <c r="DT34" s="621"/>
      <c r="DU34" s="621"/>
      <c r="DV34" s="622"/>
      <c r="DW34" s="625">
        <v>11</v>
      </c>
      <c r="DX34" s="653"/>
      <c r="DY34" s="653"/>
      <c r="DZ34" s="653"/>
      <c r="EA34" s="653"/>
      <c r="EB34" s="653"/>
      <c r="EC34" s="654"/>
    </row>
    <row r="35" spans="2:133" ht="11.25" customHeight="1" x14ac:dyDescent="0.15">
      <c r="B35" s="617" t="s">
        <v>322</v>
      </c>
      <c r="C35" s="618"/>
      <c r="D35" s="618"/>
      <c r="E35" s="618"/>
      <c r="F35" s="618"/>
      <c r="G35" s="618"/>
      <c r="H35" s="618"/>
      <c r="I35" s="618"/>
      <c r="J35" s="618"/>
      <c r="K35" s="618"/>
      <c r="L35" s="618"/>
      <c r="M35" s="618"/>
      <c r="N35" s="618"/>
      <c r="O35" s="618"/>
      <c r="P35" s="618"/>
      <c r="Q35" s="619"/>
      <c r="R35" s="620">
        <v>11742</v>
      </c>
      <c r="S35" s="621"/>
      <c r="T35" s="621"/>
      <c r="U35" s="621"/>
      <c r="V35" s="621"/>
      <c r="W35" s="621"/>
      <c r="X35" s="621"/>
      <c r="Y35" s="622"/>
      <c r="Z35" s="623">
        <v>0.4</v>
      </c>
      <c r="AA35" s="623"/>
      <c r="AB35" s="623"/>
      <c r="AC35" s="623"/>
      <c r="AD35" s="624">
        <v>9126</v>
      </c>
      <c r="AE35" s="624"/>
      <c r="AF35" s="624"/>
      <c r="AG35" s="624"/>
      <c r="AH35" s="624"/>
      <c r="AI35" s="624"/>
      <c r="AJ35" s="624"/>
      <c r="AK35" s="624"/>
      <c r="AL35" s="625">
        <v>0.6</v>
      </c>
      <c r="AM35" s="626"/>
      <c r="AN35" s="626"/>
      <c r="AO35" s="627"/>
      <c r="AP35" s="216"/>
      <c r="AQ35" s="602" t="s">
        <v>323</v>
      </c>
      <c r="AR35" s="603"/>
      <c r="AS35" s="603"/>
      <c r="AT35" s="603"/>
      <c r="AU35" s="603"/>
      <c r="AV35" s="603"/>
      <c r="AW35" s="603"/>
      <c r="AX35" s="603"/>
      <c r="AY35" s="603"/>
      <c r="AZ35" s="603"/>
      <c r="BA35" s="603"/>
      <c r="BB35" s="603"/>
      <c r="BC35" s="603"/>
      <c r="BD35" s="603"/>
      <c r="BE35" s="603"/>
      <c r="BF35" s="604"/>
      <c r="BG35" s="602" t="s">
        <v>324</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325</v>
      </c>
      <c r="CE35" s="618"/>
      <c r="CF35" s="618"/>
      <c r="CG35" s="618"/>
      <c r="CH35" s="618"/>
      <c r="CI35" s="618"/>
      <c r="CJ35" s="618"/>
      <c r="CK35" s="618"/>
      <c r="CL35" s="618"/>
      <c r="CM35" s="618"/>
      <c r="CN35" s="618"/>
      <c r="CO35" s="618"/>
      <c r="CP35" s="618"/>
      <c r="CQ35" s="619"/>
      <c r="CR35" s="620">
        <v>32881</v>
      </c>
      <c r="CS35" s="651"/>
      <c r="CT35" s="651"/>
      <c r="CU35" s="651"/>
      <c r="CV35" s="651"/>
      <c r="CW35" s="651"/>
      <c r="CX35" s="651"/>
      <c r="CY35" s="652"/>
      <c r="CZ35" s="625">
        <v>1.1000000000000001</v>
      </c>
      <c r="DA35" s="653"/>
      <c r="DB35" s="653"/>
      <c r="DC35" s="655"/>
      <c r="DD35" s="629">
        <v>31507</v>
      </c>
      <c r="DE35" s="651"/>
      <c r="DF35" s="651"/>
      <c r="DG35" s="651"/>
      <c r="DH35" s="651"/>
      <c r="DI35" s="651"/>
      <c r="DJ35" s="651"/>
      <c r="DK35" s="652"/>
      <c r="DL35" s="629">
        <v>19654</v>
      </c>
      <c r="DM35" s="651"/>
      <c r="DN35" s="651"/>
      <c r="DO35" s="651"/>
      <c r="DP35" s="651"/>
      <c r="DQ35" s="651"/>
      <c r="DR35" s="651"/>
      <c r="DS35" s="651"/>
      <c r="DT35" s="651"/>
      <c r="DU35" s="651"/>
      <c r="DV35" s="652"/>
      <c r="DW35" s="625">
        <v>1.2</v>
      </c>
      <c r="DX35" s="653"/>
      <c r="DY35" s="653"/>
      <c r="DZ35" s="653"/>
      <c r="EA35" s="653"/>
      <c r="EB35" s="653"/>
      <c r="EC35" s="654"/>
    </row>
    <row r="36" spans="2:133" ht="11.25" customHeight="1" x14ac:dyDescent="0.15">
      <c r="B36" s="617" t="s">
        <v>326</v>
      </c>
      <c r="C36" s="618"/>
      <c r="D36" s="618"/>
      <c r="E36" s="618"/>
      <c r="F36" s="618"/>
      <c r="G36" s="618"/>
      <c r="H36" s="618"/>
      <c r="I36" s="618"/>
      <c r="J36" s="618"/>
      <c r="K36" s="618"/>
      <c r="L36" s="618"/>
      <c r="M36" s="618"/>
      <c r="N36" s="618"/>
      <c r="O36" s="618"/>
      <c r="P36" s="618"/>
      <c r="Q36" s="619"/>
      <c r="R36" s="620">
        <v>17511</v>
      </c>
      <c r="S36" s="621"/>
      <c r="T36" s="621"/>
      <c r="U36" s="621"/>
      <c r="V36" s="621"/>
      <c r="W36" s="621"/>
      <c r="X36" s="621"/>
      <c r="Y36" s="622"/>
      <c r="Z36" s="623">
        <v>0.5</v>
      </c>
      <c r="AA36" s="623"/>
      <c r="AB36" s="623"/>
      <c r="AC36" s="623"/>
      <c r="AD36" s="624" t="s">
        <v>128</v>
      </c>
      <c r="AE36" s="624"/>
      <c r="AF36" s="624"/>
      <c r="AG36" s="624"/>
      <c r="AH36" s="624"/>
      <c r="AI36" s="624"/>
      <c r="AJ36" s="624"/>
      <c r="AK36" s="624"/>
      <c r="AL36" s="625" t="s">
        <v>128</v>
      </c>
      <c r="AM36" s="626"/>
      <c r="AN36" s="626"/>
      <c r="AO36" s="627"/>
      <c r="AP36" s="216"/>
      <c r="AQ36" s="682" t="s">
        <v>327</v>
      </c>
      <c r="AR36" s="683"/>
      <c r="AS36" s="683"/>
      <c r="AT36" s="683"/>
      <c r="AU36" s="683"/>
      <c r="AV36" s="683"/>
      <c r="AW36" s="683"/>
      <c r="AX36" s="683"/>
      <c r="AY36" s="684"/>
      <c r="AZ36" s="609">
        <v>191199</v>
      </c>
      <c r="BA36" s="610"/>
      <c r="BB36" s="610"/>
      <c r="BC36" s="610"/>
      <c r="BD36" s="610"/>
      <c r="BE36" s="610"/>
      <c r="BF36" s="685"/>
      <c r="BG36" s="606" t="s">
        <v>328</v>
      </c>
      <c r="BH36" s="607"/>
      <c r="BI36" s="607"/>
      <c r="BJ36" s="607"/>
      <c r="BK36" s="607"/>
      <c r="BL36" s="607"/>
      <c r="BM36" s="607"/>
      <c r="BN36" s="607"/>
      <c r="BO36" s="607"/>
      <c r="BP36" s="607"/>
      <c r="BQ36" s="607"/>
      <c r="BR36" s="607"/>
      <c r="BS36" s="607"/>
      <c r="BT36" s="607"/>
      <c r="BU36" s="608"/>
      <c r="BV36" s="609">
        <v>4438</v>
      </c>
      <c r="BW36" s="610"/>
      <c r="BX36" s="610"/>
      <c r="BY36" s="610"/>
      <c r="BZ36" s="610"/>
      <c r="CA36" s="610"/>
      <c r="CB36" s="685"/>
      <c r="CD36" s="617" t="s">
        <v>329</v>
      </c>
      <c r="CE36" s="618"/>
      <c r="CF36" s="618"/>
      <c r="CG36" s="618"/>
      <c r="CH36" s="618"/>
      <c r="CI36" s="618"/>
      <c r="CJ36" s="618"/>
      <c r="CK36" s="618"/>
      <c r="CL36" s="618"/>
      <c r="CM36" s="618"/>
      <c r="CN36" s="618"/>
      <c r="CO36" s="618"/>
      <c r="CP36" s="618"/>
      <c r="CQ36" s="619"/>
      <c r="CR36" s="620">
        <v>320056</v>
      </c>
      <c r="CS36" s="621"/>
      <c r="CT36" s="621"/>
      <c r="CU36" s="621"/>
      <c r="CV36" s="621"/>
      <c r="CW36" s="621"/>
      <c r="CX36" s="621"/>
      <c r="CY36" s="622"/>
      <c r="CZ36" s="625">
        <v>10.5</v>
      </c>
      <c r="DA36" s="653"/>
      <c r="DB36" s="653"/>
      <c r="DC36" s="655"/>
      <c r="DD36" s="629">
        <v>175005</v>
      </c>
      <c r="DE36" s="621"/>
      <c r="DF36" s="621"/>
      <c r="DG36" s="621"/>
      <c r="DH36" s="621"/>
      <c r="DI36" s="621"/>
      <c r="DJ36" s="621"/>
      <c r="DK36" s="622"/>
      <c r="DL36" s="629">
        <v>109323</v>
      </c>
      <c r="DM36" s="621"/>
      <c r="DN36" s="621"/>
      <c r="DO36" s="621"/>
      <c r="DP36" s="621"/>
      <c r="DQ36" s="621"/>
      <c r="DR36" s="621"/>
      <c r="DS36" s="621"/>
      <c r="DT36" s="621"/>
      <c r="DU36" s="621"/>
      <c r="DV36" s="622"/>
      <c r="DW36" s="625">
        <v>6.9</v>
      </c>
      <c r="DX36" s="653"/>
      <c r="DY36" s="653"/>
      <c r="DZ36" s="653"/>
      <c r="EA36" s="653"/>
      <c r="EB36" s="653"/>
      <c r="EC36" s="654"/>
    </row>
    <row r="37" spans="2:133" ht="11.25" customHeight="1" x14ac:dyDescent="0.15">
      <c r="B37" s="617" t="s">
        <v>330</v>
      </c>
      <c r="C37" s="618"/>
      <c r="D37" s="618"/>
      <c r="E37" s="618"/>
      <c r="F37" s="618"/>
      <c r="G37" s="618"/>
      <c r="H37" s="618"/>
      <c r="I37" s="618"/>
      <c r="J37" s="618"/>
      <c r="K37" s="618"/>
      <c r="L37" s="618"/>
      <c r="M37" s="618"/>
      <c r="N37" s="618"/>
      <c r="O37" s="618"/>
      <c r="P37" s="618"/>
      <c r="Q37" s="619"/>
      <c r="R37" s="620">
        <v>291794</v>
      </c>
      <c r="S37" s="621"/>
      <c r="T37" s="621"/>
      <c r="U37" s="621"/>
      <c r="V37" s="621"/>
      <c r="W37" s="621"/>
      <c r="X37" s="621"/>
      <c r="Y37" s="622"/>
      <c r="Z37" s="623">
        <v>9</v>
      </c>
      <c r="AA37" s="623"/>
      <c r="AB37" s="623"/>
      <c r="AC37" s="623"/>
      <c r="AD37" s="624" t="s">
        <v>128</v>
      </c>
      <c r="AE37" s="624"/>
      <c r="AF37" s="624"/>
      <c r="AG37" s="624"/>
      <c r="AH37" s="624"/>
      <c r="AI37" s="624"/>
      <c r="AJ37" s="624"/>
      <c r="AK37" s="624"/>
      <c r="AL37" s="625" t="s">
        <v>128</v>
      </c>
      <c r="AM37" s="626"/>
      <c r="AN37" s="626"/>
      <c r="AO37" s="627"/>
      <c r="AQ37" s="686" t="s">
        <v>331</v>
      </c>
      <c r="AR37" s="687"/>
      <c r="AS37" s="687"/>
      <c r="AT37" s="687"/>
      <c r="AU37" s="687"/>
      <c r="AV37" s="687"/>
      <c r="AW37" s="687"/>
      <c r="AX37" s="687"/>
      <c r="AY37" s="688"/>
      <c r="AZ37" s="620">
        <v>38717</v>
      </c>
      <c r="BA37" s="621"/>
      <c r="BB37" s="621"/>
      <c r="BC37" s="621"/>
      <c r="BD37" s="651"/>
      <c r="BE37" s="651"/>
      <c r="BF37" s="677"/>
      <c r="BG37" s="617" t="s">
        <v>332</v>
      </c>
      <c r="BH37" s="618"/>
      <c r="BI37" s="618"/>
      <c r="BJ37" s="618"/>
      <c r="BK37" s="618"/>
      <c r="BL37" s="618"/>
      <c r="BM37" s="618"/>
      <c r="BN37" s="618"/>
      <c r="BO37" s="618"/>
      <c r="BP37" s="618"/>
      <c r="BQ37" s="618"/>
      <c r="BR37" s="618"/>
      <c r="BS37" s="618"/>
      <c r="BT37" s="618"/>
      <c r="BU37" s="619"/>
      <c r="BV37" s="620">
        <v>-3275</v>
      </c>
      <c r="BW37" s="621"/>
      <c r="BX37" s="621"/>
      <c r="BY37" s="621"/>
      <c r="BZ37" s="621"/>
      <c r="CA37" s="621"/>
      <c r="CB37" s="630"/>
      <c r="CD37" s="617" t="s">
        <v>333</v>
      </c>
      <c r="CE37" s="618"/>
      <c r="CF37" s="618"/>
      <c r="CG37" s="618"/>
      <c r="CH37" s="618"/>
      <c r="CI37" s="618"/>
      <c r="CJ37" s="618"/>
      <c r="CK37" s="618"/>
      <c r="CL37" s="618"/>
      <c r="CM37" s="618"/>
      <c r="CN37" s="618"/>
      <c r="CO37" s="618"/>
      <c r="CP37" s="618"/>
      <c r="CQ37" s="619"/>
      <c r="CR37" s="620">
        <v>56418</v>
      </c>
      <c r="CS37" s="651"/>
      <c r="CT37" s="651"/>
      <c r="CU37" s="651"/>
      <c r="CV37" s="651"/>
      <c r="CW37" s="651"/>
      <c r="CX37" s="651"/>
      <c r="CY37" s="652"/>
      <c r="CZ37" s="625">
        <v>1.8</v>
      </c>
      <c r="DA37" s="653"/>
      <c r="DB37" s="653"/>
      <c r="DC37" s="655"/>
      <c r="DD37" s="629">
        <v>56418</v>
      </c>
      <c r="DE37" s="651"/>
      <c r="DF37" s="651"/>
      <c r="DG37" s="651"/>
      <c r="DH37" s="651"/>
      <c r="DI37" s="651"/>
      <c r="DJ37" s="651"/>
      <c r="DK37" s="652"/>
      <c r="DL37" s="629">
        <v>55697</v>
      </c>
      <c r="DM37" s="651"/>
      <c r="DN37" s="651"/>
      <c r="DO37" s="651"/>
      <c r="DP37" s="651"/>
      <c r="DQ37" s="651"/>
      <c r="DR37" s="651"/>
      <c r="DS37" s="651"/>
      <c r="DT37" s="651"/>
      <c r="DU37" s="651"/>
      <c r="DV37" s="652"/>
      <c r="DW37" s="625">
        <v>3.5</v>
      </c>
      <c r="DX37" s="653"/>
      <c r="DY37" s="653"/>
      <c r="DZ37" s="653"/>
      <c r="EA37" s="653"/>
      <c r="EB37" s="653"/>
      <c r="EC37" s="654"/>
    </row>
    <row r="38" spans="2:133" ht="11.25" customHeight="1" x14ac:dyDescent="0.15">
      <c r="B38" s="617" t="s">
        <v>334</v>
      </c>
      <c r="C38" s="618"/>
      <c r="D38" s="618"/>
      <c r="E38" s="618"/>
      <c r="F38" s="618"/>
      <c r="G38" s="618"/>
      <c r="H38" s="618"/>
      <c r="I38" s="618"/>
      <c r="J38" s="618"/>
      <c r="K38" s="618"/>
      <c r="L38" s="618"/>
      <c r="M38" s="618"/>
      <c r="N38" s="618"/>
      <c r="O38" s="618"/>
      <c r="P38" s="618"/>
      <c r="Q38" s="619"/>
      <c r="R38" s="620">
        <v>131626</v>
      </c>
      <c r="S38" s="621"/>
      <c r="T38" s="621"/>
      <c r="U38" s="621"/>
      <c r="V38" s="621"/>
      <c r="W38" s="621"/>
      <c r="X38" s="621"/>
      <c r="Y38" s="622"/>
      <c r="Z38" s="623">
        <v>4.0999999999999996</v>
      </c>
      <c r="AA38" s="623"/>
      <c r="AB38" s="623"/>
      <c r="AC38" s="623"/>
      <c r="AD38" s="624" t="s">
        <v>128</v>
      </c>
      <c r="AE38" s="624"/>
      <c r="AF38" s="624"/>
      <c r="AG38" s="624"/>
      <c r="AH38" s="624"/>
      <c r="AI38" s="624"/>
      <c r="AJ38" s="624"/>
      <c r="AK38" s="624"/>
      <c r="AL38" s="625" t="s">
        <v>128</v>
      </c>
      <c r="AM38" s="626"/>
      <c r="AN38" s="626"/>
      <c r="AO38" s="627"/>
      <c r="AQ38" s="686" t="s">
        <v>335</v>
      </c>
      <c r="AR38" s="687"/>
      <c r="AS38" s="687"/>
      <c r="AT38" s="687"/>
      <c r="AU38" s="687"/>
      <c r="AV38" s="687"/>
      <c r="AW38" s="687"/>
      <c r="AX38" s="687"/>
      <c r="AY38" s="688"/>
      <c r="AZ38" s="620">
        <v>19292</v>
      </c>
      <c r="BA38" s="621"/>
      <c r="BB38" s="621"/>
      <c r="BC38" s="621"/>
      <c r="BD38" s="651"/>
      <c r="BE38" s="651"/>
      <c r="BF38" s="677"/>
      <c r="BG38" s="617" t="s">
        <v>336</v>
      </c>
      <c r="BH38" s="618"/>
      <c r="BI38" s="618"/>
      <c r="BJ38" s="618"/>
      <c r="BK38" s="618"/>
      <c r="BL38" s="618"/>
      <c r="BM38" s="618"/>
      <c r="BN38" s="618"/>
      <c r="BO38" s="618"/>
      <c r="BP38" s="618"/>
      <c r="BQ38" s="618"/>
      <c r="BR38" s="618"/>
      <c r="BS38" s="618"/>
      <c r="BT38" s="618"/>
      <c r="BU38" s="619"/>
      <c r="BV38" s="620">
        <v>175</v>
      </c>
      <c r="BW38" s="621"/>
      <c r="BX38" s="621"/>
      <c r="BY38" s="621"/>
      <c r="BZ38" s="621"/>
      <c r="CA38" s="621"/>
      <c r="CB38" s="630"/>
      <c r="CD38" s="617" t="s">
        <v>337</v>
      </c>
      <c r="CE38" s="618"/>
      <c r="CF38" s="618"/>
      <c r="CG38" s="618"/>
      <c r="CH38" s="618"/>
      <c r="CI38" s="618"/>
      <c r="CJ38" s="618"/>
      <c r="CK38" s="618"/>
      <c r="CL38" s="618"/>
      <c r="CM38" s="618"/>
      <c r="CN38" s="618"/>
      <c r="CO38" s="618"/>
      <c r="CP38" s="618"/>
      <c r="CQ38" s="619"/>
      <c r="CR38" s="620">
        <v>191199</v>
      </c>
      <c r="CS38" s="621"/>
      <c r="CT38" s="621"/>
      <c r="CU38" s="621"/>
      <c r="CV38" s="621"/>
      <c r="CW38" s="621"/>
      <c r="CX38" s="621"/>
      <c r="CY38" s="622"/>
      <c r="CZ38" s="625">
        <v>6.2</v>
      </c>
      <c r="DA38" s="653"/>
      <c r="DB38" s="653"/>
      <c r="DC38" s="655"/>
      <c r="DD38" s="629">
        <v>176239</v>
      </c>
      <c r="DE38" s="621"/>
      <c r="DF38" s="621"/>
      <c r="DG38" s="621"/>
      <c r="DH38" s="621"/>
      <c r="DI38" s="621"/>
      <c r="DJ38" s="621"/>
      <c r="DK38" s="622"/>
      <c r="DL38" s="629">
        <v>176239</v>
      </c>
      <c r="DM38" s="621"/>
      <c r="DN38" s="621"/>
      <c r="DO38" s="621"/>
      <c r="DP38" s="621"/>
      <c r="DQ38" s="621"/>
      <c r="DR38" s="621"/>
      <c r="DS38" s="621"/>
      <c r="DT38" s="621"/>
      <c r="DU38" s="621"/>
      <c r="DV38" s="622"/>
      <c r="DW38" s="625">
        <v>11.1</v>
      </c>
      <c r="DX38" s="653"/>
      <c r="DY38" s="653"/>
      <c r="DZ38" s="653"/>
      <c r="EA38" s="653"/>
      <c r="EB38" s="653"/>
      <c r="EC38" s="654"/>
    </row>
    <row r="39" spans="2:133" ht="11.25" customHeight="1" x14ac:dyDescent="0.15">
      <c r="B39" s="617" t="s">
        <v>338</v>
      </c>
      <c r="C39" s="618"/>
      <c r="D39" s="618"/>
      <c r="E39" s="618"/>
      <c r="F39" s="618"/>
      <c r="G39" s="618"/>
      <c r="H39" s="618"/>
      <c r="I39" s="618"/>
      <c r="J39" s="618"/>
      <c r="K39" s="618"/>
      <c r="L39" s="618"/>
      <c r="M39" s="618"/>
      <c r="N39" s="618"/>
      <c r="O39" s="618"/>
      <c r="P39" s="618"/>
      <c r="Q39" s="619"/>
      <c r="R39" s="620">
        <v>27966</v>
      </c>
      <c r="S39" s="621"/>
      <c r="T39" s="621"/>
      <c r="U39" s="621"/>
      <c r="V39" s="621"/>
      <c r="W39" s="621"/>
      <c r="X39" s="621"/>
      <c r="Y39" s="622"/>
      <c r="Z39" s="623">
        <v>0.9</v>
      </c>
      <c r="AA39" s="623"/>
      <c r="AB39" s="623"/>
      <c r="AC39" s="623"/>
      <c r="AD39" s="624">
        <v>62</v>
      </c>
      <c r="AE39" s="624"/>
      <c r="AF39" s="624"/>
      <c r="AG39" s="624"/>
      <c r="AH39" s="624"/>
      <c r="AI39" s="624"/>
      <c r="AJ39" s="624"/>
      <c r="AK39" s="624"/>
      <c r="AL39" s="625">
        <v>0</v>
      </c>
      <c r="AM39" s="626"/>
      <c r="AN39" s="626"/>
      <c r="AO39" s="627"/>
      <c r="AQ39" s="686" t="s">
        <v>339</v>
      </c>
      <c r="AR39" s="687"/>
      <c r="AS39" s="687"/>
      <c r="AT39" s="687"/>
      <c r="AU39" s="687"/>
      <c r="AV39" s="687"/>
      <c r="AW39" s="687"/>
      <c r="AX39" s="687"/>
      <c r="AY39" s="688"/>
      <c r="AZ39" s="620" t="s">
        <v>128</v>
      </c>
      <c r="BA39" s="621"/>
      <c r="BB39" s="621"/>
      <c r="BC39" s="621"/>
      <c r="BD39" s="651"/>
      <c r="BE39" s="651"/>
      <c r="BF39" s="677"/>
      <c r="BG39" s="617" t="s">
        <v>340</v>
      </c>
      <c r="BH39" s="618"/>
      <c r="BI39" s="618"/>
      <c r="BJ39" s="618"/>
      <c r="BK39" s="618"/>
      <c r="BL39" s="618"/>
      <c r="BM39" s="618"/>
      <c r="BN39" s="618"/>
      <c r="BO39" s="618"/>
      <c r="BP39" s="618"/>
      <c r="BQ39" s="618"/>
      <c r="BR39" s="618"/>
      <c r="BS39" s="618"/>
      <c r="BT39" s="618"/>
      <c r="BU39" s="619"/>
      <c r="BV39" s="620">
        <v>236</v>
      </c>
      <c r="BW39" s="621"/>
      <c r="BX39" s="621"/>
      <c r="BY39" s="621"/>
      <c r="BZ39" s="621"/>
      <c r="CA39" s="621"/>
      <c r="CB39" s="630"/>
      <c r="CD39" s="617" t="s">
        <v>341</v>
      </c>
      <c r="CE39" s="618"/>
      <c r="CF39" s="618"/>
      <c r="CG39" s="618"/>
      <c r="CH39" s="618"/>
      <c r="CI39" s="618"/>
      <c r="CJ39" s="618"/>
      <c r="CK39" s="618"/>
      <c r="CL39" s="618"/>
      <c r="CM39" s="618"/>
      <c r="CN39" s="618"/>
      <c r="CO39" s="618"/>
      <c r="CP39" s="618"/>
      <c r="CQ39" s="619"/>
      <c r="CR39" s="620">
        <v>287717</v>
      </c>
      <c r="CS39" s="651"/>
      <c r="CT39" s="651"/>
      <c r="CU39" s="651"/>
      <c r="CV39" s="651"/>
      <c r="CW39" s="651"/>
      <c r="CX39" s="651"/>
      <c r="CY39" s="652"/>
      <c r="CZ39" s="625">
        <v>9.4</v>
      </c>
      <c r="DA39" s="653"/>
      <c r="DB39" s="653"/>
      <c r="DC39" s="655"/>
      <c r="DD39" s="629">
        <v>268071</v>
      </c>
      <c r="DE39" s="651"/>
      <c r="DF39" s="651"/>
      <c r="DG39" s="651"/>
      <c r="DH39" s="651"/>
      <c r="DI39" s="651"/>
      <c r="DJ39" s="651"/>
      <c r="DK39" s="652"/>
      <c r="DL39" s="629" t="s">
        <v>128</v>
      </c>
      <c r="DM39" s="651"/>
      <c r="DN39" s="651"/>
      <c r="DO39" s="651"/>
      <c r="DP39" s="651"/>
      <c r="DQ39" s="651"/>
      <c r="DR39" s="651"/>
      <c r="DS39" s="651"/>
      <c r="DT39" s="651"/>
      <c r="DU39" s="651"/>
      <c r="DV39" s="652"/>
      <c r="DW39" s="625" t="s">
        <v>128</v>
      </c>
      <c r="DX39" s="653"/>
      <c r="DY39" s="653"/>
      <c r="DZ39" s="653"/>
      <c r="EA39" s="653"/>
      <c r="EB39" s="653"/>
      <c r="EC39" s="654"/>
    </row>
    <row r="40" spans="2:133" ht="11.25" customHeight="1" x14ac:dyDescent="0.15">
      <c r="B40" s="617" t="s">
        <v>342</v>
      </c>
      <c r="C40" s="618"/>
      <c r="D40" s="618"/>
      <c r="E40" s="618"/>
      <c r="F40" s="618"/>
      <c r="G40" s="618"/>
      <c r="H40" s="618"/>
      <c r="I40" s="618"/>
      <c r="J40" s="618"/>
      <c r="K40" s="618"/>
      <c r="L40" s="618"/>
      <c r="M40" s="618"/>
      <c r="N40" s="618"/>
      <c r="O40" s="618"/>
      <c r="P40" s="618"/>
      <c r="Q40" s="619"/>
      <c r="R40" s="620">
        <v>339975</v>
      </c>
      <c r="S40" s="621"/>
      <c r="T40" s="621"/>
      <c r="U40" s="621"/>
      <c r="V40" s="621"/>
      <c r="W40" s="621"/>
      <c r="X40" s="621"/>
      <c r="Y40" s="622"/>
      <c r="Z40" s="623">
        <v>10.5</v>
      </c>
      <c r="AA40" s="623"/>
      <c r="AB40" s="623"/>
      <c r="AC40" s="623"/>
      <c r="AD40" s="624" t="s">
        <v>128</v>
      </c>
      <c r="AE40" s="624"/>
      <c r="AF40" s="624"/>
      <c r="AG40" s="624"/>
      <c r="AH40" s="624"/>
      <c r="AI40" s="624"/>
      <c r="AJ40" s="624"/>
      <c r="AK40" s="624"/>
      <c r="AL40" s="625" t="s">
        <v>128</v>
      </c>
      <c r="AM40" s="626"/>
      <c r="AN40" s="626"/>
      <c r="AO40" s="627"/>
      <c r="AQ40" s="686" t="s">
        <v>343</v>
      </c>
      <c r="AR40" s="687"/>
      <c r="AS40" s="687"/>
      <c r="AT40" s="687"/>
      <c r="AU40" s="687"/>
      <c r="AV40" s="687"/>
      <c r="AW40" s="687"/>
      <c r="AX40" s="687"/>
      <c r="AY40" s="688"/>
      <c r="AZ40" s="620" t="s">
        <v>128</v>
      </c>
      <c r="BA40" s="621"/>
      <c r="BB40" s="621"/>
      <c r="BC40" s="621"/>
      <c r="BD40" s="651"/>
      <c r="BE40" s="651"/>
      <c r="BF40" s="677"/>
      <c r="BG40" s="666" t="s">
        <v>344</v>
      </c>
      <c r="BH40" s="667"/>
      <c r="BI40" s="667"/>
      <c r="BJ40" s="667"/>
      <c r="BK40" s="667"/>
      <c r="BL40" s="359"/>
      <c r="BM40" s="618" t="s">
        <v>345</v>
      </c>
      <c r="BN40" s="618"/>
      <c r="BO40" s="618"/>
      <c r="BP40" s="618"/>
      <c r="BQ40" s="618"/>
      <c r="BR40" s="618"/>
      <c r="BS40" s="618"/>
      <c r="BT40" s="618"/>
      <c r="BU40" s="619"/>
      <c r="BV40" s="620">
        <v>73</v>
      </c>
      <c r="BW40" s="621"/>
      <c r="BX40" s="621"/>
      <c r="BY40" s="621"/>
      <c r="BZ40" s="621"/>
      <c r="CA40" s="621"/>
      <c r="CB40" s="630"/>
      <c r="CD40" s="617" t="s">
        <v>346</v>
      </c>
      <c r="CE40" s="618"/>
      <c r="CF40" s="618"/>
      <c r="CG40" s="618"/>
      <c r="CH40" s="618"/>
      <c r="CI40" s="618"/>
      <c r="CJ40" s="618"/>
      <c r="CK40" s="618"/>
      <c r="CL40" s="618"/>
      <c r="CM40" s="618"/>
      <c r="CN40" s="618"/>
      <c r="CO40" s="618"/>
      <c r="CP40" s="618"/>
      <c r="CQ40" s="619"/>
      <c r="CR40" s="620" t="s">
        <v>128</v>
      </c>
      <c r="CS40" s="621"/>
      <c r="CT40" s="621"/>
      <c r="CU40" s="621"/>
      <c r="CV40" s="621"/>
      <c r="CW40" s="621"/>
      <c r="CX40" s="621"/>
      <c r="CY40" s="622"/>
      <c r="CZ40" s="625" t="s">
        <v>128</v>
      </c>
      <c r="DA40" s="653"/>
      <c r="DB40" s="653"/>
      <c r="DC40" s="655"/>
      <c r="DD40" s="629" t="s">
        <v>128</v>
      </c>
      <c r="DE40" s="621"/>
      <c r="DF40" s="621"/>
      <c r="DG40" s="621"/>
      <c r="DH40" s="621"/>
      <c r="DI40" s="621"/>
      <c r="DJ40" s="621"/>
      <c r="DK40" s="622"/>
      <c r="DL40" s="629" t="s">
        <v>128</v>
      </c>
      <c r="DM40" s="621"/>
      <c r="DN40" s="621"/>
      <c r="DO40" s="621"/>
      <c r="DP40" s="621"/>
      <c r="DQ40" s="621"/>
      <c r="DR40" s="621"/>
      <c r="DS40" s="621"/>
      <c r="DT40" s="621"/>
      <c r="DU40" s="621"/>
      <c r="DV40" s="622"/>
      <c r="DW40" s="625" t="s">
        <v>128</v>
      </c>
      <c r="DX40" s="653"/>
      <c r="DY40" s="653"/>
      <c r="DZ40" s="653"/>
      <c r="EA40" s="653"/>
      <c r="EB40" s="653"/>
      <c r="EC40" s="654"/>
    </row>
    <row r="41" spans="2:133" ht="11.25" customHeight="1" x14ac:dyDescent="0.15">
      <c r="B41" s="617" t="s">
        <v>347</v>
      </c>
      <c r="C41" s="618"/>
      <c r="D41" s="618"/>
      <c r="E41" s="618"/>
      <c r="F41" s="618"/>
      <c r="G41" s="618"/>
      <c r="H41" s="618"/>
      <c r="I41" s="618"/>
      <c r="J41" s="618"/>
      <c r="K41" s="618"/>
      <c r="L41" s="618"/>
      <c r="M41" s="618"/>
      <c r="N41" s="618"/>
      <c r="O41" s="618"/>
      <c r="P41" s="618"/>
      <c r="Q41" s="619"/>
      <c r="R41" s="620" t="s">
        <v>128</v>
      </c>
      <c r="S41" s="621"/>
      <c r="T41" s="621"/>
      <c r="U41" s="621"/>
      <c r="V41" s="621"/>
      <c r="W41" s="621"/>
      <c r="X41" s="621"/>
      <c r="Y41" s="622"/>
      <c r="Z41" s="623" t="s">
        <v>128</v>
      </c>
      <c r="AA41" s="623"/>
      <c r="AB41" s="623"/>
      <c r="AC41" s="623"/>
      <c r="AD41" s="624" t="s">
        <v>128</v>
      </c>
      <c r="AE41" s="624"/>
      <c r="AF41" s="624"/>
      <c r="AG41" s="624"/>
      <c r="AH41" s="624"/>
      <c r="AI41" s="624"/>
      <c r="AJ41" s="624"/>
      <c r="AK41" s="624"/>
      <c r="AL41" s="625" t="s">
        <v>128</v>
      </c>
      <c r="AM41" s="626"/>
      <c r="AN41" s="626"/>
      <c r="AO41" s="627"/>
      <c r="AQ41" s="686" t="s">
        <v>348</v>
      </c>
      <c r="AR41" s="687"/>
      <c r="AS41" s="687"/>
      <c r="AT41" s="687"/>
      <c r="AU41" s="687"/>
      <c r="AV41" s="687"/>
      <c r="AW41" s="687"/>
      <c r="AX41" s="687"/>
      <c r="AY41" s="688"/>
      <c r="AZ41" s="620">
        <v>48366</v>
      </c>
      <c r="BA41" s="621"/>
      <c r="BB41" s="621"/>
      <c r="BC41" s="621"/>
      <c r="BD41" s="651"/>
      <c r="BE41" s="651"/>
      <c r="BF41" s="677"/>
      <c r="BG41" s="666"/>
      <c r="BH41" s="667"/>
      <c r="BI41" s="667"/>
      <c r="BJ41" s="667"/>
      <c r="BK41" s="667"/>
      <c r="BL41" s="359"/>
      <c r="BM41" s="618" t="s">
        <v>349</v>
      </c>
      <c r="BN41" s="618"/>
      <c r="BO41" s="618"/>
      <c r="BP41" s="618"/>
      <c r="BQ41" s="618"/>
      <c r="BR41" s="618"/>
      <c r="BS41" s="618"/>
      <c r="BT41" s="618"/>
      <c r="BU41" s="619"/>
      <c r="BV41" s="620" t="s">
        <v>128</v>
      </c>
      <c r="BW41" s="621"/>
      <c r="BX41" s="621"/>
      <c r="BY41" s="621"/>
      <c r="BZ41" s="621"/>
      <c r="CA41" s="621"/>
      <c r="CB41" s="630"/>
      <c r="CD41" s="617" t="s">
        <v>350</v>
      </c>
      <c r="CE41" s="618"/>
      <c r="CF41" s="618"/>
      <c r="CG41" s="618"/>
      <c r="CH41" s="618"/>
      <c r="CI41" s="618"/>
      <c r="CJ41" s="618"/>
      <c r="CK41" s="618"/>
      <c r="CL41" s="618"/>
      <c r="CM41" s="618"/>
      <c r="CN41" s="618"/>
      <c r="CO41" s="618"/>
      <c r="CP41" s="618"/>
      <c r="CQ41" s="619"/>
      <c r="CR41" s="620" t="s">
        <v>128</v>
      </c>
      <c r="CS41" s="651"/>
      <c r="CT41" s="651"/>
      <c r="CU41" s="651"/>
      <c r="CV41" s="651"/>
      <c r="CW41" s="651"/>
      <c r="CX41" s="651"/>
      <c r="CY41" s="652"/>
      <c r="CZ41" s="625" t="s">
        <v>128</v>
      </c>
      <c r="DA41" s="653"/>
      <c r="DB41" s="653"/>
      <c r="DC41" s="655"/>
      <c r="DD41" s="629" t="s">
        <v>128</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351</v>
      </c>
      <c r="C42" s="618"/>
      <c r="D42" s="618"/>
      <c r="E42" s="618"/>
      <c r="F42" s="618"/>
      <c r="G42" s="618"/>
      <c r="H42" s="618"/>
      <c r="I42" s="618"/>
      <c r="J42" s="618"/>
      <c r="K42" s="618"/>
      <c r="L42" s="618"/>
      <c r="M42" s="618"/>
      <c r="N42" s="618"/>
      <c r="O42" s="618"/>
      <c r="P42" s="618"/>
      <c r="Q42" s="619"/>
      <c r="R42" s="620" t="s">
        <v>128</v>
      </c>
      <c r="S42" s="621"/>
      <c r="T42" s="621"/>
      <c r="U42" s="621"/>
      <c r="V42" s="621"/>
      <c r="W42" s="621"/>
      <c r="X42" s="621"/>
      <c r="Y42" s="622"/>
      <c r="Z42" s="623" t="s">
        <v>128</v>
      </c>
      <c r="AA42" s="623"/>
      <c r="AB42" s="623"/>
      <c r="AC42" s="623"/>
      <c r="AD42" s="624" t="s">
        <v>128</v>
      </c>
      <c r="AE42" s="624"/>
      <c r="AF42" s="624"/>
      <c r="AG42" s="624"/>
      <c r="AH42" s="624"/>
      <c r="AI42" s="624"/>
      <c r="AJ42" s="624"/>
      <c r="AK42" s="624"/>
      <c r="AL42" s="625" t="s">
        <v>128</v>
      </c>
      <c r="AM42" s="626"/>
      <c r="AN42" s="626"/>
      <c r="AO42" s="627"/>
      <c r="AQ42" s="692" t="s">
        <v>352</v>
      </c>
      <c r="AR42" s="693"/>
      <c r="AS42" s="693"/>
      <c r="AT42" s="693"/>
      <c r="AU42" s="693"/>
      <c r="AV42" s="693"/>
      <c r="AW42" s="693"/>
      <c r="AX42" s="693"/>
      <c r="AY42" s="694"/>
      <c r="AZ42" s="698">
        <v>84824</v>
      </c>
      <c r="BA42" s="699"/>
      <c r="BB42" s="699"/>
      <c r="BC42" s="699"/>
      <c r="BD42" s="679"/>
      <c r="BE42" s="679"/>
      <c r="BF42" s="681"/>
      <c r="BG42" s="668"/>
      <c r="BH42" s="669"/>
      <c r="BI42" s="669"/>
      <c r="BJ42" s="669"/>
      <c r="BK42" s="669"/>
      <c r="BL42" s="357"/>
      <c r="BM42" s="642" t="s">
        <v>353</v>
      </c>
      <c r="BN42" s="642"/>
      <c r="BO42" s="642"/>
      <c r="BP42" s="642"/>
      <c r="BQ42" s="642"/>
      <c r="BR42" s="642"/>
      <c r="BS42" s="642"/>
      <c r="BT42" s="642"/>
      <c r="BU42" s="643"/>
      <c r="BV42" s="698">
        <v>464</v>
      </c>
      <c r="BW42" s="699"/>
      <c r="BX42" s="699"/>
      <c r="BY42" s="699"/>
      <c r="BZ42" s="699"/>
      <c r="CA42" s="699"/>
      <c r="CB42" s="705"/>
      <c r="CD42" s="617" t="s">
        <v>354</v>
      </c>
      <c r="CE42" s="618"/>
      <c r="CF42" s="618"/>
      <c r="CG42" s="618"/>
      <c r="CH42" s="618"/>
      <c r="CI42" s="618"/>
      <c r="CJ42" s="618"/>
      <c r="CK42" s="618"/>
      <c r="CL42" s="618"/>
      <c r="CM42" s="618"/>
      <c r="CN42" s="618"/>
      <c r="CO42" s="618"/>
      <c r="CP42" s="618"/>
      <c r="CQ42" s="619"/>
      <c r="CR42" s="620">
        <v>792771</v>
      </c>
      <c r="CS42" s="651"/>
      <c r="CT42" s="651"/>
      <c r="CU42" s="651"/>
      <c r="CV42" s="651"/>
      <c r="CW42" s="651"/>
      <c r="CX42" s="651"/>
      <c r="CY42" s="652"/>
      <c r="CZ42" s="625">
        <v>25.9</v>
      </c>
      <c r="DA42" s="653"/>
      <c r="DB42" s="653"/>
      <c r="DC42" s="655"/>
      <c r="DD42" s="629">
        <v>158622</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355</v>
      </c>
      <c r="C43" s="618"/>
      <c r="D43" s="618"/>
      <c r="E43" s="618"/>
      <c r="F43" s="618"/>
      <c r="G43" s="618"/>
      <c r="H43" s="618"/>
      <c r="I43" s="618"/>
      <c r="J43" s="618"/>
      <c r="K43" s="618"/>
      <c r="L43" s="618"/>
      <c r="M43" s="618"/>
      <c r="N43" s="618"/>
      <c r="O43" s="618"/>
      <c r="P43" s="618"/>
      <c r="Q43" s="619"/>
      <c r="R43" s="620">
        <v>48475</v>
      </c>
      <c r="S43" s="621"/>
      <c r="T43" s="621"/>
      <c r="U43" s="621"/>
      <c r="V43" s="621"/>
      <c r="W43" s="621"/>
      <c r="X43" s="621"/>
      <c r="Y43" s="622"/>
      <c r="Z43" s="623">
        <v>1.5</v>
      </c>
      <c r="AA43" s="623"/>
      <c r="AB43" s="623"/>
      <c r="AC43" s="623"/>
      <c r="AD43" s="624" t="s">
        <v>128</v>
      </c>
      <c r="AE43" s="624"/>
      <c r="AF43" s="624"/>
      <c r="AG43" s="624"/>
      <c r="AH43" s="624"/>
      <c r="AI43" s="624"/>
      <c r="AJ43" s="624"/>
      <c r="AK43" s="624"/>
      <c r="AL43" s="625" t="s">
        <v>128</v>
      </c>
      <c r="AM43" s="626"/>
      <c r="AN43" s="626"/>
      <c r="AO43" s="627"/>
      <c r="CD43" s="617" t="s">
        <v>356</v>
      </c>
      <c r="CE43" s="618"/>
      <c r="CF43" s="618"/>
      <c r="CG43" s="618"/>
      <c r="CH43" s="618"/>
      <c r="CI43" s="618"/>
      <c r="CJ43" s="618"/>
      <c r="CK43" s="618"/>
      <c r="CL43" s="618"/>
      <c r="CM43" s="618"/>
      <c r="CN43" s="618"/>
      <c r="CO43" s="618"/>
      <c r="CP43" s="618"/>
      <c r="CQ43" s="619"/>
      <c r="CR43" s="620">
        <v>14514</v>
      </c>
      <c r="CS43" s="651"/>
      <c r="CT43" s="651"/>
      <c r="CU43" s="651"/>
      <c r="CV43" s="651"/>
      <c r="CW43" s="651"/>
      <c r="CX43" s="651"/>
      <c r="CY43" s="652"/>
      <c r="CZ43" s="625">
        <v>0.5</v>
      </c>
      <c r="DA43" s="653"/>
      <c r="DB43" s="653"/>
      <c r="DC43" s="655"/>
      <c r="DD43" s="629">
        <v>14514</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357</v>
      </c>
      <c r="C44" s="642"/>
      <c r="D44" s="642"/>
      <c r="E44" s="642"/>
      <c r="F44" s="642"/>
      <c r="G44" s="642"/>
      <c r="H44" s="642"/>
      <c r="I44" s="642"/>
      <c r="J44" s="642"/>
      <c r="K44" s="642"/>
      <c r="L44" s="642"/>
      <c r="M44" s="642"/>
      <c r="N44" s="642"/>
      <c r="O44" s="642"/>
      <c r="P44" s="642"/>
      <c r="Q44" s="643"/>
      <c r="R44" s="698">
        <v>3228285</v>
      </c>
      <c r="S44" s="699"/>
      <c r="T44" s="699"/>
      <c r="U44" s="699"/>
      <c r="V44" s="699"/>
      <c r="W44" s="699"/>
      <c r="X44" s="699"/>
      <c r="Y44" s="700"/>
      <c r="Z44" s="701">
        <v>100</v>
      </c>
      <c r="AA44" s="701"/>
      <c r="AB44" s="701"/>
      <c r="AC44" s="701"/>
      <c r="AD44" s="702">
        <v>1540224</v>
      </c>
      <c r="AE44" s="702"/>
      <c r="AF44" s="702"/>
      <c r="AG44" s="702"/>
      <c r="AH44" s="702"/>
      <c r="AI44" s="702"/>
      <c r="AJ44" s="702"/>
      <c r="AK44" s="702"/>
      <c r="AL44" s="703">
        <v>100</v>
      </c>
      <c r="AM44" s="680"/>
      <c r="AN44" s="680"/>
      <c r="AO44" s="704"/>
      <c r="CD44" s="658" t="s">
        <v>304</v>
      </c>
      <c r="CE44" s="659"/>
      <c r="CF44" s="617" t="s">
        <v>358</v>
      </c>
      <c r="CG44" s="618"/>
      <c r="CH44" s="618"/>
      <c r="CI44" s="618"/>
      <c r="CJ44" s="618"/>
      <c r="CK44" s="618"/>
      <c r="CL44" s="618"/>
      <c r="CM44" s="618"/>
      <c r="CN44" s="618"/>
      <c r="CO44" s="618"/>
      <c r="CP44" s="618"/>
      <c r="CQ44" s="619"/>
      <c r="CR44" s="620">
        <v>568179</v>
      </c>
      <c r="CS44" s="621"/>
      <c r="CT44" s="621"/>
      <c r="CU44" s="621"/>
      <c r="CV44" s="621"/>
      <c r="CW44" s="621"/>
      <c r="CX44" s="621"/>
      <c r="CY44" s="622"/>
      <c r="CZ44" s="625">
        <v>18.600000000000001</v>
      </c>
      <c r="DA44" s="626"/>
      <c r="DB44" s="626"/>
      <c r="DC44" s="632"/>
      <c r="DD44" s="629">
        <v>151865</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359</v>
      </c>
      <c r="CG45" s="618"/>
      <c r="CH45" s="618"/>
      <c r="CI45" s="618"/>
      <c r="CJ45" s="618"/>
      <c r="CK45" s="618"/>
      <c r="CL45" s="618"/>
      <c r="CM45" s="618"/>
      <c r="CN45" s="618"/>
      <c r="CO45" s="618"/>
      <c r="CP45" s="618"/>
      <c r="CQ45" s="619"/>
      <c r="CR45" s="620">
        <v>246638</v>
      </c>
      <c r="CS45" s="651"/>
      <c r="CT45" s="651"/>
      <c r="CU45" s="651"/>
      <c r="CV45" s="651"/>
      <c r="CW45" s="651"/>
      <c r="CX45" s="651"/>
      <c r="CY45" s="652"/>
      <c r="CZ45" s="625">
        <v>8.1</v>
      </c>
      <c r="DA45" s="653"/>
      <c r="DB45" s="653"/>
      <c r="DC45" s="655"/>
      <c r="DD45" s="629">
        <v>44435</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360</v>
      </c>
      <c r="CD46" s="660"/>
      <c r="CE46" s="661"/>
      <c r="CF46" s="617" t="s">
        <v>361</v>
      </c>
      <c r="CG46" s="618"/>
      <c r="CH46" s="618"/>
      <c r="CI46" s="618"/>
      <c r="CJ46" s="618"/>
      <c r="CK46" s="618"/>
      <c r="CL46" s="618"/>
      <c r="CM46" s="618"/>
      <c r="CN46" s="618"/>
      <c r="CO46" s="618"/>
      <c r="CP46" s="618"/>
      <c r="CQ46" s="619"/>
      <c r="CR46" s="620">
        <v>321541</v>
      </c>
      <c r="CS46" s="621"/>
      <c r="CT46" s="621"/>
      <c r="CU46" s="621"/>
      <c r="CV46" s="621"/>
      <c r="CW46" s="621"/>
      <c r="CX46" s="621"/>
      <c r="CY46" s="622"/>
      <c r="CZ46" s="625">
        <v>10.5</v>
      </c>
      <c r="DA46" s="626"/>
      <c r="DB46" s="626"/>
      <c r="DC46" s="632"/>
      <c r="DD46" s="629">
        <v>107430</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362</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363</v>
      </c>
      <c r="CG47" s="618"/>
      <c r="CH47" s="618"/>
      <c r="CI47" s="618"/>
      <c r="CJ47" s="618"/>
      <c r="CK47" s="618"/>
      <c r="CL47" s="618"/>
      <c r="CM47" s="618"/>
      <c r="CN47" s="618"/>
      <c r="CO47" s="618"/>
      <c r="CP47" s="618"/>
      <c r="CQ47" s="619"/>
      <c r="CR47" s="620">
        <v>224592</v>
      </c>
      <c r="CS47" s="651"/>
      <c r="CT47" s="651"/>
      <c r="CU47" s="651"/>
      <c r="CV47" s="651"/>
      <c r="CW47" s="651"/>
      <c r="CX47" s="651"/>
      <c r="CY47" s="652"/>
      <c r="CZ47" s="625">
        <v>7.3</v>
      </c>
      <c r="DA47" s="653"/>
      <c r="DB47" s="653"/>
      <c r="DC47" s="655"/>
      <c r="DD47" s="629">
        <v>6757</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364</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365</v>
      </c>
      <c r="CG48" s="618"/>
      <c r="CH48" s="618"/>
      <c r="CI48" s="618"/>
      <c r="CJ48" s="618"/>
      <c r="CK48" s="618"/>
      <c r="CL48" s="618"/>
      <c r="CM48" s="618"/>
      <c r="CN48" s="618"/>
      <c r="CO48" s="618"/>
      <c r="CP48" s="618"/>
      <c r="CQ48" s="619"/>
      <c r="CR48" s="620" t="s">
        <v>128</v>
      </c>
      <c r="CS48" s="621"/>
      <c r="CT48" s="621"/>
      <c r="CU48" s="621"/>
      <c r="CV48" s="621"/>
      <c r="CW48" s="621"/>
      <c r="CX48" s="621"/>
      <c r="CY48" s="622"/>
      <c r="CZ48" s="625" t="s">
        <v>128</v>
      </c>
      <c r="DA48" s="626"/>
      <c r="DB48" s="626"/>
      <c r="DC48" s="632"/>
      <c r="DD48" s="629" t="s">
        <v>128</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366</v>
      </c>
      <c r="CE49" s="642"/>
      <c r="CF49" s="642"/>
      <c r="CG49" s="642"/>
      <c r="CH49" s="642"/>
      <c r="CI49" s="642"/>
      <c r="CJ49" s="642"/>
      <c r="CK49" s="642"/>
      <c r="CL49" s="642"/>
      <c r="CM49" s="642"/>
      <c r="CN49" s="642"/>
      <c r="CO49" s="642"/>
      <c r="CP49" s="642"/>
      <c r="CQ49" s="643"/>
      <c r="CR49" s="698">
        <v>3059739</v>
      </c>
      <c r="CS49" s="679"/>
      <c r="CT49" s="679"/>
      <c r="CU49" s="679"/>
      <c r="CV49" s="679"/>
      <c r="CW49" s="679"/>
      <c r="CX49" s="679"/>
      <c r="CY49" s="706"/>
      <c r="CZ49" s="703">
        <v>100</v>
      </c>
      <c r="DA49" s="707"/>
      <c r="DB49" s="707"/>
      <c r="DC49" s="708"/>
      <c r="DD49" s="709">
        <v>2064569</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SowBKI8XxciW8nUWWpRQqazllYekuOELz8ak8JfmbytdXOQ+mSE9RL3Z6f7G86Vs2ExH0u0AsBigUxu/uszAbA==" saltValue="Qll8l4wfPgwVzpt4eg5u1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5" zoomScale="70" zoomScaleNormal="25" zoomScaleSheetLayoutView="70" workbookViewId="0">
      <selection activeCell="AK77" sqref="AK77:AO7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368</v>
      </c>
      <c r="DK2" s="719"/>
      <c r="DL2" s="719"/>
      <c r="DM2" s="719"/>
      <c r="DN2" s="719"/>
      <c r="DO2" s="720"/>
      <c r="DP2" s="219"/>
      <c r="DQ2" s="718" t="s">
        <v>369</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370</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371</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372</v>
      </c>
      <c r="B5" s="724"/>
      <c r="C5" s="724"/>
      <c r="D5" s="724"/>
      <c r="E5" s="724"/>
      <c r="F5" s="724"/>
      <c r="G5" s="724"/>
      <c r="H5" s="724"/>
      <c r="I5" s="724"/>
      <c r="J5" s="724"/>
      <c r="K5" s="724"/>
      <c r="L5" s="724"/>
      <c r="M5" s="724"/>
      <c r="N5" s="724"/>
      <c r="O5" s="724"/>
      <c r="P5" s="725"/>
      <c r="Q5" s="729" t="s">
        <v>373</v>
      </c>
      <c r="R5" s="730"/>
      <c r="S5" s="730"/>
      <c r="T5" s="730"/>
      <c r="U5" s="731"/>
      <c r="V5" s="729" t="s">
        <v>374</v>
      </c>
      <c r="W5" s="730"/>
      <c r="X5" s="730"/>
      <c r="Y5" s="730"/>
      <c r="Z5" s="731"/>
      <c r="AA5" s="729" t="s">
        <v>375</v>
      </c>
      <c r="AB5" s="730"/>
      <c r="AC5" s="730"/>
      <c r="AD5" s="730"/>
      <c r="AE5" s="730"/>
      <c r="AF5" s="735" t="s">
        <v>376</v>
      </c>
      <c r="AG5" s="730"/>
      <c r="AH5" s="730"/>
      <c r="AI5" s="730"/>
      <c r="AJ5" s="736"/>
      <c r="AK5" s="730" t="s">
        <v>377</v>
      </c>
      <c r="AL5" s="730"/>
      <c r="AM5" s="730"/>
      <c r="AN5" s="730"/>
      <c r="AO5" s="731"/>
      <c r="AP5" s="729" t="s">
        <v>378</v>
      </c>
      <c r="AQ5" s="730"/>
      <c r="AR5" s="730"/>
      <c r="AS5" s="730"/>
      <c r="AT5" s="731"/>
      <c r="AU5" s="729" t="s">
        <v>379</v>
      </c>
      <c r="AV5" s="730"/>
      <c r="AW5" s="730"/>
      <c r="AX5" s="730"/>
      <c r="AY5" s="736"/>
      <c r="AZ5" s="223"/>
      <c r="BA5" s="223"/>
      <c r="BB5" s="223"/>
      <c r="BC5" s="223"/>
      <c r="BD5" s="223"/>
      <c r="BE5" s="224"/>
      <c r="BF5" s="224"/>
      <c r="BG5" s="224"/>
      <c r="BH5" s="224"/>
      <c r="BI5" s="224"/>
      <c r="BJ5" s="224"/>
      <c r="BK5" s="224"/>
      <c r="BL5" s="224"/>
      <c r="BM5" s="224"/>
      <c r="BN5" s="224"/>
      <c r="BO5" s="224"/>
      <c r="BP5" s="224"/>
      <c r="BQ5" s="723" t="s">
        <v>380</v>
      </c>
      <c r="BR5" s="724"/>
      <c r="BS5" s="724"/>
      <c r="BT5" s="724"/>
      <c r="BU5" s="724"/>
      <c r="BV5" s="724"/>
      <c r="BW5" s="724"/>
      <c r="BX5" s="724"/>
      <c r="BY5" s="724"/>
      <c r="BZ5" s="724"/>
      <c r="CA5" s="724"/>
      <c r="CB5" s="724"/>
      <c r="CC5" s="724"/>
      <c r="CD5" s="724"/>
      <c r="CE5" s="724"/>
      <c r="CF5" s="724"/>
      <c r="CG5" s="725"/>
      <c r="CH5" s="729" t="s">
        <v>381</v>
      </c>
      <c r="CI5" s="730"/>
      <c r="CJ5" s="730"/>
      <c r="CK5" s="730"/>
      <c r="CL5" s="731"/>
      <c r="CM5" s="729" t="s">
        <v>382</v>
      </c>
      <c r="CN5" s="730"/>
      <c r="CO5" s="730"/>
      <c r="CP5" s="730"/>
      <c r="CQ5" s="731"/>
      <c r="CR5" s="729" t="s">
        <v>383</v>
      </c>
      <c r="CS5" s="730"/>
      <c r="CT5" s="730"/>
      <c r="CU5" s="730"/>
      <c r="CV5" s="731"/>
      <c r="CW5" s="729" t="s">
        <v>384</v>
      </c>
      <c r="CX5" s="730"/>
      <c r="CY5" s="730"/>
      <c r="CZ5" s="730"/>
      <c r="DA5" s="731"/>
      <c r="DB5" s="729" t="s">
        <v>385</v>
      </c>
      <c r="DC5" s="730"/>
      <c r="DD5" s="730"/>
      <c r="DE5" s="730"/>
      <c r="DF5" s="731"/>
      <c r="DG5" s="759" t="s">
        <v>386</v>
      </c>
      <c r="DH5" s="760"/>
      <c r="DI5" s="760"/>
      <c r="DJ5" s="760"/>
      <c r="DK5" s="761"/>
      <c r="DL5" s="759" t="s">
        <v>387</v>
      </c>
      <c r="DM5" s="760"/>
      <c r="DN5" s="760"/>
      <c r="DO5" s="760"/>
      <c r="DP5" s="761"/>
      <c r="DQ5" s="729" t="s">
        <v>388</v>
      </c>
      <c r="DR5" s="730"/>
      <c r="DS5" s="730"/>
      <c r="DT5" s="730"/>
      <c r="DU5" s="731"/>
      <c r="DV5" s="729" t="s">
        <v>379</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389</v>
      </c>
      <c r="C7" s="746"/>
      <c r="D7" s="746"/>
      <c r="E7" s="746"/>
      <c r="F7" s="746"/>
      <c r="G7" s="746"/>
      <c r="H7" s="746"/>
      <c r="I7" s="746"/>
      <c r="J7" s="746"/>
      <c r="K7" s="746"/>
      <c r="L7" s="746"/>
      <c r="M7" s="746"/>
      <c r="N7" s="746"/>
      <c r="O7" s="746"/>
      <c r="P7" s="747"/>
      <c r="Q7" s="748">
        <v>3228</v>
      </c>
      <c r="R7" s="749"/>
      <c r="S7" s="749"/>
      <c r="T7" s="749"/>
      <c r="U7" s="749"/>
      <c r="V7" s="749">
        <v>3060</v>
      </c>
      <c r="W7" s="749"/>
      <c r="X7" s="749"/>
      <c r="Y7" s="749"/>
      <c r="Z7" s="749"/>
      <c r="AA7" s="749">
        <v>168</v>
      </c>
      <c r="AB7" s="749"/>
      <c r="AC7" s="749"/>
      <c r="AD7" s="749"/>
      <c r="AE7" s="750"/>
      <c r="AF7" s="751">
        <v>142</v>
      </c>
      <c r="AG7" s="752"/>
      <c r="AH7" s="752"/>
      <c r="AI7" s="752"/>
      <c r="AJ7" s="753"/>
      <c r="AK7" s="754">
        <v>292</v>
      </c>
      <c r="AL7" s="755"/>
      <c r="AM7" s="755"/>
      <c r="AN7" s="755"/>
      <c r="AO7" s="755"/>
      <c r="AP7" s="755">
        <v>2248</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584</v>
      </c>
      <c r="BT7" s="743"/>
      <c r="BU7" s="743"/>
      <c r="BV7" s="743"/>
      <c r="BW7" s="743"/>
      <c r="BX7" s="743"/>
      <c r="BY7" s="743"/>
      <c r="BZ7" s="743"/>
      <c r="CA7" s="743"/>
      <c r="CB7" s="743"/>
      <c r="CC7" s="743"/>
      <c r="CD7" s="743"/>
      <c r="CE7" s="743"/>
      <c r="CF7" s="743"/>
      <c r="CG7" s="758"/>
      <c r="CH7" s="739">
        <v>4</v>
      </c>
      <c r="CI7" s="740"/>
      <c r="CJ7" s="740"/>
      <c r="CK7" s="740"/>
      <c r="CL7" s="741"/>
      <c r="CM7" s="739">
        <v>4</v>
      </c>
      <c r="CN7" s="740"/>
      <c r="CO7" s="740"/>
      <c r="CP7" s="740"/>
      <c r="CQ7" s="741"/>
      <c r="CR7" s="739">
        <v>13</v>
      </c>
      <c r="CS7" s="740"/>
      <c r="CT7" s="740"/>
      <c r="CU7" s="740"/>
      <c r="CV7" s="741"/>
      <c r="CW7" s="739">
        <v>13</v>
      </c>
      <c r="CX7" s="740"/>
      <c r="CY7" s="740"/>
      <c r="CZ7" s="740"/>
      <c r="DA7" s="741"/>
      <c r="DB7" s="739" t="s">
        <v>586</v>
      </c>
      <c r="DC7" s="740"/>
      <c r="DD7" s="740"/>
      <c r="DE7" s="740"/>
      <c r="DF7" s="741"/>
      <c r="DG7" s="739" t="s">
        <v>586</v>
      </c>
      <c r="DH7" s="740"/>
      <c r="DI7" s="740"/>
      <c r="DJ7" s="740"/>
      <c r="DK7" s="741"/>
      <c r="DL7" s="739" t="s">
        <v>586</v>
      </c>
      <c r="DM7" s="740"/>
      <c r="DN7" s="740"/>
      <c r="DO7" s="740"/>
      <c r="DP7" s="741"/>
      <c r="DQ7" s="739" t="s">
        <v>586</v>
      </c>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585</v>
      </c>
      <c r="BT8" s="770"/>
      <c r="BU8" s="770"/>
      <c r="BV8" s="770"/>
      <c r="BW8" s="770"/>
      <c r="BX8" s="770"/>
      <c r="BY8" s="770"/>
      <c r="BZ8" s="770"/>
      <c r="CA8" s="770"/>
      <c r="CB8" s="770"/>
      <c r="CC8" s="770"/>
      <c r="CD8" s="770"/>
      <c r="CE8" s="770"/>
      <c r="CF8" s="770"/>
      <c r="CG8" s="771"/>
      <c r="CH8" s="772">
        <v>0</v>
      </c>
      <c r="CI8" s="773"/>
      <c r="CJ8" s="773"/>
      <c r="CK8" s="773"/>
      <c r="CL8" s="774"/>
      <c r="CM8" s="772">
        <v>5</v>
      </c>
      <c r="CN8" s="773"/>
      <c r="CO8" s="773"/>
      <c r="CP8" s="773"/>
      <c r="CQ8" s="774"/>
      <c r="CR8" s="772">
        <v>3</v>
      </c>
      <c r="CS8" s="773"/>
      <c r="CT8" s="773"/>
      <c r="CU8" s="773"/>
      <c r="CV8" s="774"/>
      <c r="CW8" s="772">
        <v>13</v>
      </c>
      <c r="CX8" s="773"/>
      <c r="CY8" s="773"/>
      <c r="CZ8" s="773"/>
      <c r="DA8" s="774"/>
      <c r="DB8" s="772" t="s">
        <v>586</v>
      </c>
      <c r="DC8" s="773"/>
      <c r="DD8" s="773"/>
      <c r="DE8" s="773"/>
      <c r="DF8" s="774"/>
      <c r="DG8" s="772" t="s">
        <v>586</v>
      </c>
      <c r="DH8" s="773"/>
      <c r="DI8" s="773"/>
      <c r="DJ8" s="773"/>
      <c r="DK8" s="774"/>
      <c r="DL8" s="772" t="s">
        <v>586</v>
      </c>
      <c r="DM8" s="773"/>
      <c r="DN8" s="773"/>
      <c r="DO8" s="773"/>
      <c r="DP8" s="774"/>
      <c r="DQ8" s="772" t="s">
        <v>586</v>
      </c>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390</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391</v>
      </c>
      <c r="B23" s="785" t="s">
        <v>392</v>
      </c>
      <c r="C23" s="786"/>
      <c r="D23" s="786"/>
      <c r="E23" s="786"/>
      <c r="F23" s="786"/>
      <c r="G23" s="786"/>
      <c r="H23" s="786"/>
      <c r="I23" s="786"/>
      <c r="J23" s="786"/>
      <c r="K23" s="786"/>
      <c r="L23" s="786"/>
      <c r="M23" s="786"/>
      <c r="N23" s="786"/>
      <c r="O23" s="786"/>
      <c r="P23" s="787"/>
      <c r="Q23" s="788">
        <v>3228</v>
      </c>
      <c r="R23" s="789"/>
      <c r="S23" s="789"/>
      <c r="T23" s="789"/>
      <c r="U23" s="789"/>
      <c r="V23" s="789">
        <v>3060</v>
      </c>
      <c r="W23" s="789"/>
      <c r="X23" s="789"/>
      <c r="Y23" s="789"/>
      <c r="Z23" s="789"/>
      <c r="AA23" s="789">
        <v>168</v>
      </c>
      <c r="AB23" s="789"/>
      <c r="AC23" s="789"/>
      <c r="AD23" s="789"/>
      <c r="AE23" s="790"/>
      <c r="AF23" s="791">
        <v>142</v>
      </c>
      <c r="AG23" s="789"/>
      <c r="AH23" s="789"/>
      <c r="AI23" s="789"/>
      <c r="AJ23" s="792"/>
      <c r="AK23" s="793"/>
      <c r="AL23" s="794"/>
      <c r="AM23" s="794"/>
      <c r="AN23" s="794"/>
      <c r="AO23" s="794"/>
      <c r="AP23" s="789">
        <v>2248</v>
      </c>
      <c r="AQ23" s="789"/>
      <c r="AR23" s="789"/>
      <c r="AS23" s="789"/>
      <c r="AT23" s="789"/>
      <c r="AU23" s="805"/>
      <c r="AV23" s="805"/>
      <c r="AW23" s="805"/>
      <c r="AX23" s="805"/>
      <c r="AY23" s="806"/>
      <c r="AZ23" s="807" t="s">
        <v>393</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394</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395</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372</v>
      </c>
      <c r="B26" s="724"/>
      <c r="C26" s="724"/>
      <c r="D26" s="724"/>
      <c r="E26" s="724"/>
      <c r="F26" s="724"/>
      <c r="G26" s="724"/>
      <c r="H26" s="724"/>
      <c r="I26" s="724"/>
      <c r="J26" s="724"/>
      <c r="K26" s="724"/>
      <c r="L26" s="724"/>
      <c r="M26" s="724"/>
      <c r="N26" s="724"/>
      <c r="O26" s="724"/>
      <c r="P26" s="725"/>
      <c r="Q26" s="729" t="s">
        <v>396</v>
      </c>
      <c r="R26" s="730"/>
      <c r="S26" s="730"/>
      <c r="T26" s="730"/>
      <c r="U26" s="731"/>
      <c r="V26" s="729" t="s">
        <v>397</v>
      </c>
      <c r="W26" s="730"/>
      <c r="X26" s="730"/>
      <c r="Y26" s="730"/>
      <c r="Z26" s="731"/>
      <c r="AA26" s="729" t="s">
        <v>398</v>
      </c>
      <c r="AB26" s="730"/>
      <c r="AC26" s="730"/>
      <c r="AD26" s="730"/>
      <c r="AE26" s="730"/>
      <c r="AF26" s="810" t="s">
        <v>399</v>
      </c>
      <c r="AG26" s="811"/>
      <c r="AH26" s="811"/>
      <c r="AI26" s="811"/>
      <c r="AJ26" s="812"/>
      <c r="AK26" s="730" t="s">
        <v>400</v>
      </c>
      <c r="AL26" s="730"/>
      <c r="AM26" s="730"/>
      <c r="AN26" s="730"/>
      <c r="AO26" s="731"/>
      <c r="AP26" s="729" t="s">
        <v>401</v>
      </c>
      <c r="AQ26" s="730"/>
      <c r="AR26" s="730"/>
      <c r="AS26" s="730"/>
      <c r="AT26" s="731"/>
      <c r="AU26" s="729" t="s">
        <v>402</v>
      </c>
      <c r="AV26" s="730"/>
      <c r="AW26" s="730"/>
      <c r="AX26" s="730"/>
      <c r="AY26" s="731"/>
      <c r="AZ26" s="729" t="s">
        <v>403</v>
      </c>
      <c r="BA26" s="730"/>
      <c r="BB26" s="730"/>
      <c r="BC26" s="730"/>
      <c r="BD26" s="731"/>
      <c r="BE26" s="729" t="s">
        <v>379</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404</v>
      </c>
      <c r="C28" s="746"/>
      <c r="D28" s="746"/>
      <c r="E28" s="746"/>
      <c r="F28" s="746"/>
      <c r="G28" s="746"/>
      <c r="H28" s="746"/>
      <c r="I28" s="746"/>
      <c r="J28" s="746"/>
      <c r="K28" s="746"/>
      <c r="L28" s="746"/>
      <c r="M28" s="746"/>
      <c r="N28" s="746"/>
      <c r="O28" s="746"/>
      <c r="P28" s="747"/>
      <c r="Q28" s="818">
        <v>157</v>
      </c>
      <c r="R28" s="819"/>
      <c r="S28" s="819"/>
      <c r="T28" s="819"/>
      <c r="U28" s="819"/>
      <c r="V28" s="819">
        <v>152</v>
      </c>
      <c r="W28" s="819"/>
      <c r="X28" s="819"/>
      <c r="Y28" s="819"/>
      <c r="Z28" s="819"/>
      <c r="AA28" s="819">
        <v>4</v>
      </c>
      <c r="AB28" s="819"/>
      <c r="AC28" s="819"/>
      <c r="AD28" s="819"/>
      <c r="AE28" s="820"/>
      <c r="AF28" s="821">
        <v>4</v>
      </c>
      <c r="AG28" s="819"/>
      <c r="AH28" s="819"/>
      <c r="AI28" s="819"/>
      <c r="AJ28" s="822"/>
      <c r="AK28" s="823">
        <v>22</v>
      </c>
      <c r="AL28" s="824"/>
      <c r="AM28" s="824"/>
      <c r="AN28" s="824"/>
      <c r="AO28" s="824"/>
      <c r="AP28" s="824" t="s">
        <v>586</v>
      </c>
      <c r="AQ28" s="824"/>
      <c r="AR28" s="824"/>
      <c r="AS28" s="824"/>
      <c r="AT28" s="824"/>
      <c r="AU28" s="824" t="s">
        <v>586</v>
      </c>
      <c r="AV28" s="824"/>
      <c r="AW28" s="824"/>
      <c r="AX28" s="824"/>
      <c r="AY28" s="824"/>
      <c r="AZ28" s="825" t="s">
        <v>586</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405</v>
      </c>
      <c r="C29" s="777"/>
      <c r="D29" s="777"/>
      <c r="E29" s="777"/>
      <c r="F29" s="777"/>
      <c r="G29" s="777"/>
      <c r="H29" s="777"/>
      <c r="I29" s="777"/>
      <c r="J29" s="777"/>
      <c r="K29" s="777"/>
      <c r="L29" s="777"/>
      <c r="M29" s="777"/>
      <c r="N29" s="777"/>
      <c r="O29" s="777"/>
      <c r="P29" s="778"/>
      <c r="Q29" s="779">
        <v>309</v>
      </c>
      <c r="R29" s="780"/>
      <c r="S29" s="780"/>
      <c r="T29" s="780"/>
      <c r="U29" s="780"/>
      <c r="V29" s="780">
        <v>307</v>
      </c>
      <c r="W29" s="780"/>
      <c r="X29" s="780"/>
      <c r="Y29" s="780"/>
      <c r="Z29" s="780"/>
      <c r="AA29" s="780">
        <v>2</v>
      </c>
      <c r="AB29" s="780"/>
      <c r="AC29" s="780"/>
      <c r="AD29" s="780"/>
      <c r="AE29" s="781"/>
      <c r="AF29" s="782">
        <v>2</v>
      </c>
      <c r="AG29" s="783"/>
      <c r="AH29" s="783"/>
      <c r="AI29" s="783"/>
      <c r="AJ29" s="784"/>
      <c r="AK29" s="830">
        <v>43</v>
      </c>
      <c r="AL29" s="826"/>
      <c r="AM29" s="826"/>
      <c r="AN29" s="826"/>
      <c r="AO29" s="826"/>
      <c r="AP29" s="826" t="s">
        <v>586</v>
      </c>
      <c r="AQ29" s="826"/>
      <c r="AR29" s="826"/>
      <c r="AS29" s="826"/>
      <c r="AT29" s="826"/>
      <c r="AU29" s="826" t="s">
        <v>586</v>
      </c>
      <c r="AV29" s="826"/>
      <c r="AW29" s="826"/>
      <c r="AX29" s="826"/>
      <c r="AY29" s="826"/>
      <c r="AZ29" s="827" t="s">
        <v>586</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406</v>
      </c>
      <c r="C30" s="777"/>
      <c r="D30" s="777"/>
      <c r="E30" s="777"/>
      <c r="F30" s="777"/>
      <c r="G30" s="777"/>
      <c r="H30" s="777"/>
      <c r="I30" s="777"/>
      <c r="J30" s="777"/>
      <c r="K30" s="777"/>
      <c r="L30" s="777"/>
      <c r="M30" s="777"/>
      <c r="N30" s="777"/>
      <c r="O30" s="777"/>
      <c r="P30" s="778"/>
      <c r="Q30" s="779">
        <v>30</v>
      </c>
      <c r="R30" s="780"/>
      <c r="S30" s="780"/>
      <c r="T30" s="780"/>
      <c r="U30" s="780"/>
      <c r="V30" s="780">
        <v>29</v>
      </c>
      <c r="W30" s="780"/>
      <c r="X30" s="780"/>
      <c r="Y30" s="780"/>
      <c r="Z30" s="780"/>
      <c r="AA30" s="780">
        <v>1</v>
      </c>
      <c r="AB30" s="780"/>
      <c r="AC30" s="780"/>
      <c r="AD30" s="780"/>
      <c r="AE30" s="781"/>
      <c r="AF30" s="782">
        <v>1</v>
      </c>
      <c r="AG30" s="783"/>
      <c r="AH30" s="783"/>
      <c r="AI30" s="783"/>
      <c r="AJ30" s="784"/>
      <c r="AK30" s="830">
        <v>11</v>
      </c>
      <c r="AL30" s="826"/>
      <c r="AM30" s="826"/>
      <c r="AN30" s="826"/>
      <c r="AO30" s="826"/>
      <c r="AP30" s="826" t="s">
        <v>586</v>
      </c>
      <c r="AQ30" s="826"/>
      <c r="AR30" s="826"/>
      <c r="AS30" s="826"/>
      <c r="AT30" s="826"/>
      <c r="AU30" s="826" t="s">
        <v>586</v>
      </c>
      <c r="AV30" s="826"/>
      <c r="AW30" s="826"/>
      <c r="AX30" s="826"/>
      <c r="AY30" s="826"/>
      <c r="AZ30" s="827" t="s">
        <v>586</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407</v>
      </c>
      <c r="C31" s="777"/>
      <c r="D31" s="777"/>
      <c r="E31" s="777"/>
      <c r="F31" s="777"/>
      <c r="G31" s="777"/>
      <c r="H31" s="777"/>
      <c r="I31" s="777"/>
      <c r="J31" s="777"/>
      <c r="K31" s="777"/>
      <c r="L31" s="777"/>
      <c r="M31" s="777"/>
      <c r="N31" s="777"/>
      <c r="O31" s="777"/>
      <c r="P31" s="778"/>
      <c r="Q31" s="779">
        <v>70</v>
      </c>
      <c r="R31" s="780"/>
      <c r="S31" s="780"/>
      <c r="T31" s="780"/>
      <c r="U31" s="780"/>
      <c r="V31" s="780">
        <v>68</v>
      </c>
      <c r="W31" s="780"/>
      <c r="X31" s="780"/>
      <c r="Y31" s="780"/>
      <c r="Z31" s="780"/>
      <c r="AA31" s="780">
        <v>2</v>
      </c>
      <c r="AB31" s="780"/>
      <c r="AC31" s="780"/>
      <c r="AD31" s="780"/>
      <c r="AE31" s="781"/>
      <c r="AF31" s="782">
        <v>2</v>
      </c>
      <c r="AG31" s="783"/>
      <c r="AH31" s="783"/>
      <c r="AI31" s="783"/>
      <c r="AJ31" s="784"/>
      <c r="AK31" s="830">
        <v>26</v>
      </c>
      <c r="AL31" s="826"/>
      <c r="AM31" s="826"/>
      <c r="AN31" s="826"/>
      <c r="AO31" s="826"/>
      <c r="AP31" s="826" t="s">
        <v>586</v>
      </c>
      <c r="AQ31" s="826"/>
      <c r="AR31" s="826"/>
      <c r="AS31" s="826"/>
      <c r="AT31" s="826"/>
      <c r="AU31" s="826" t="s">
        <v>586</v>
      </c>
      <c r="AV31" s="826"/>
      <c r="AW31" s="826"/>
      <c r="AX31" s="826"/>
      <c r="AY31" s="826"/>
      <c r="AZ31" s="827" t="s">
        <v>586</v>
      </c>
      <c r="BA31" s="827"/>
      <c r="BB31" s="827"/>
      <c r="BC31" s="827"/>
      <c r="BD31" s="827"/>
      <c r="BE31" s="828"/>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408</v>
      </c>
      <c r="C32" s="777"/>
      <c r="D32" s="777"/>
      <c r="E32" s="777"/>
      <c r="F32" s="777"/>
      <c r="G32" s="777"/>
      <c r="H32" s="777"/>
      <c r="I32" s="777"/>
      <c r="J32" s="777"/>
      <c r="K32" s="777"/>
      <c r="L32" s="777"/>
      <c r="M32" s="777"/>
      <c r="N32" s="777"/>
      <c r="O32" s="777"/>
      <c r="P32" s="778"/>
      <c r="Q32" s="779">
        <v>85</v>
      </c>
      <c r="R32" s="780"/>
      <c r="S32" s="780"/>
      <c r="T32" s="780"/>
      <c r="U32" s="780"/>
      <c r="V32" s="780">
        <v>83</v>
      </c>
      <c r="W32" s="780"/>
      <c r="X32" s="780"/>
      <c r="Y32" s="780"/>
      <c r="Z32" s="780"/>
      <c r="AA32" s="780">
        <v>2</v>
      </c>
      <c r="AB32" s="780"/>
      <c r="AC32" s="780"/>
      <c r="AD32" s="780"/>
      <c r="AE32" s="781"/>
      <c r="AF32" s="782">
        <v>2</v>
      </c>
      <c r="AG32" s="783"/>
      <c r="AH32" s="783"/>
      <c r="AI32" s="783"/>
      <c r="AJ32" s="784"/>
      <c r="AK32" s="830">
        <v>19</v>
      </c>
      <c r="AL32" s="826"/>
      <c r="AM32" s="826"/>
      <c r="AN32" s="826"/>
      <c r="AO32" s="826"/>
      <c r="AP32" s="826">
        <v>249</v>
      </c>
      <c r="AQ32" s="826"/>
      <c r="AR32" s="826"/>
      <c r="AS32" s="826"/>
      <c r="AT32" s="826"/>
      <c r="AU32" s="826">
        <v>129</v>
      </c>
      <c r="AV32" s="826"/>
      <c r="AW32" s="826"/>
      <c r="AX32" s="826"/>
      <c r="AY32" s="826"/>
      <c r="AZ32" s="827" t="s">
        <v>586</v>
      </c>
      <c r="BA32" s="827"/>
      <c r="BB32" s="827"/>
      <c r="BC32" s="827"/>
      <c r="BD32" s="827"/>
      <c r="BE32" s="828" t="s">
        <v>409</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410</v>
      </c>
      <c r="C33" s="777"/>
      <c r="D33" s="777"/>
      <c r="E33" s="777"/>
      <c r="F33" s="777"/>
      <c r="G33" s="777"/>
      <c r="H33" s="777"/>
      <c r="I33" s="777"/>
      <c r="J33" s="777"/>
      <c r="K33" s="777"/>
      <c r="L33" s="777"/>
      <c r="M33" s="777"/>
      <c r="N33" s="777"/>
      <c r="O33" s="777"/>
      <c r="P33" s="778"/>
      <c r="Q33" s="779">
        <v>58</v>
      </c>
      <c r="R33" s="780"/>
      <c r="S33" s="780"/>
      <c r="T33" s="780"/>
      <c r="U33" s="780"/>
      <c r="V33" s="780">
        <v>57</v>
      </c>
      <c r="W33" s="780"/>
      <c r="X33" s="780"/>
      <c r="Y33" s="780"/>
      <c r="Z33" s="780"/>
      <c r="AA33" s="780">
        <v>1</v>
      </c>
      <c r="AB33" s="780"/>
      <c r="AC33" s="780"/>
      <c r="AD33" s="780"/>
      <c r="AE33" s="781"/>
      <c r="AF33" s="782">
        <v>1</v>
      </c>
      <c r="AG33" s="783"/>
      <c r="AH33" s="783"/>
      <c r="AI33" s="783"/>
      <c r="AJ33" s="784"/>
      <c r="AK33" s="830">
        <v>39</v>
      </c>
      <c r="AL33" s="826"/>
      <c r="AM33" s="826"/>
      <c r="AN33" s="826"/>
      <c r="AO33" s="826"/>
      <c r="AP33" s="826">
        <v>171</v>
      </c>
      <c r="AQ33" s="826"/>
      <c r="AR33" s="826"/>
      <c r="AS33" s="826"/>
      <c r="AT33" s="826"/>
      <c r="AU33" s="826">
        <v>171</v>
      </c>
      <c r="AV33" s="826"/>
      <c r="AW33" s="826"/>
      <c r="AX33" s="826"/>
      <c r="AY33" s="826"/>
      <c r="AZ33" s="827" t="s">
        <v>586</v>
      </c>
      <c r="BA33" s="827"/>
      <c r="BB33" s="827"/>
      <c r="BC33" s="827"/>
      <c r="BD33" s="827"/>
      <c r="BE33" s="828" t="s">
        <v>411</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412</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391</v>
      </c>
      <c r="B63" s="785" t="s">
        <v>413</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12</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414</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416</v>
      </c>
      <c r="B66" s="724"/>
      <c r="C66" s="724"/>
      <c r="D66" s="724"/>
      <c r="E66" s="724"/>
      <c r="F66" s="724"/>
      <c r="G66" s="724"/>
      <c r="H66" s="724"/>
      <c r="I66" s="724"/>
      <c r="J66" s="724"/>
      <c r="K66" s="724"/>
      <c r="L66" s="724"/>
      <c r="M66" s="724"/>
      <c r="N66" s="724"/>
      <c r="O66" s="724"/>
      <c r="P66" s="725"/>
      <c r="Q66" s="729" t="s">
        <v>417</v>
      </c>
      <c r="R66" s="730"/>
      <c r="S66" s="730"/>
      <c r="T66" s="730"/>
      <c r="U66" s="731"/>
      <c r="V66" s="729" t="s">
        <v>418</v>
      </c>
      <c r="W66" s="730"/>
      <c r="X66" s="730"/>
      <c r="Y66" s="730"/>
      <c r="Z66" s="731"/>
      <c r="AA66" s="729" t="s">
        <v>419</v>
      </c>
      <c r="AB66" s="730"/>
      <c r="AC66" s="730"/>
      <c r="AD66" s="730"/>
      <c r="AE66" s="731"/>
      <c r="AF66" s="850" t="s">
        <v>420</v>
      </c>
      <c r="AG66" s="811"/>
      <c r="AH66" s="811"/>
      <c r="AI66" s="811"/>
      <c r="AJ66" s="851"/>
      <c r="AK66" s="729" t="s">
        <v>421</v>
      </c>
      <c r="AL66" s="724"/>
      <c r="AM66" s="724"/>
      <c r="AN66" s="724"/>
      <c r="AO66" s="725"/>
      <c r="AP66" s="729" t="s">
        <v>422</v>
      </c>
      <c r="AQ66" s="730"/>
      <c r="AR66" s="730"/>
      <c r="AS66" s="730"/>
      <c r="AT66" s="731"/>
      <c r="AU66" s="729" t="s">
        <v>423</v>
      </c>
      <c r="AV66" s="730"/>
      <c r="AW66" s="730"/>
      <c r="AX66" s="730"/>
      <c r="AY66" s="731"/>
      <c r="AZ66" s="729" t="s">
        <v>379</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587</v>
      </c>
      <c r="C68" s="866"/>
      <c r="D68" s="866"/>
      <c r="E68" s="866"/>
      <c r="F68" s="866"/>
      <c r="G68" s="866"/>
      <c r="H68" s="866"/>
      <c r="I68" s="866"/>
      <c r="J68" s="866"/>
      <c r="K68" s="866"/>
      <c r="L68" s="866"/>
      <c r="M68" s="866"/>
      <c r="N68" s="866"/>
      <c r="O68" s="866"/>
      <c r="P68" s="867"/>
      <c r="Q68" s="868">
        <v>1746</v>
      </c>
      <c r="R68" s="862"/>
      <c r="S68" s="862"/>
      <c r="T68" s="862"/>
      <c r="U68" s="862"/>
      <c r="V68" s="862">
        <v>1649</v>
      </c>
      <c r="W68" s="862"/>
      <c r="X68" s="862"/>
      <c r="Y68" s="862"/>
      <c r="Z68" s="862"/>
      <c r="AA68" s="862">
        <v>97</v>
      </c>
      <c r="AB68" s="862"/>
      <c r="AC68" s="862"/>
      <c r="AD68" s="862"/>
      <c r="AE68" s="862"/>
      <c r="AF68" s="862">
        <v>78</v>
      </c>
      <c r="AG68" s="862"/>
      <c r="AH68" s="862"/>
      <c r="AI68" s="862"/>
      <c r="AJ68" s="862"/>
      <c r="AK68" s="862">
        <v>69</v>
      </c>
      <c r="AL68" s="862"/>
      <c r="AM68" s="862"/>
      <c r="AN68" s="862"/>
      <c r="AO68" s="862"/>
      <c r="AP68" s="862">
        <v>2840</v>
      </c>
      <c r="AQ68" s="862"/>
      <c r="AR68" s="862"/>
      <c r="AS68" s="862"/>
      <c r="AT68" s="862"/>
      <c r="AU68" s="862">
        <v>37</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588</v>
      </c>
      <c r="C69" s="870"/>
      <c r="D69" s="870"/>
      <c r="E69" s="870"/>
      <c r="F69" s="870"/>
      <c r="G69" s="870"/>
      <c r="H69" s="870"/>
      <c r="I69" s="870"/>
      <c r="J69" s="870"/>
      <c r="K69" s="870"/>
      <c r="L69" s="870"/>
      <c r="M69" s="870"/>
      <c r="N69" s="870"/>
      <c r="O69" s="870"/>
      <c r="P69" s="871"/>
      <c r="Q69" s="872">
        <v>15</v>
      </c>
      <c r="R69" s="826"/>
      <c r="S69" s="826"/>
      <c r="T69" s="826"/>
      <c r="U69" s="826"/>
      <c r="V69" s="826">
        <v>5</v>
      </c>
      <c r="W69" s="826"/>
      <c r="X69" s="826"/>
      <c r="Y69" s="826"/>
      <c r="Z69" s="826"/>
      <c r="AA69" s="826">
        <v>10</v>
      </c>
      <c r="AB69" s="826"/>
      <c r="AC69" s="826"/>
      <c r="AD69" s="826"/>
      <c r="AE69" s="826"/>
      <c r="AF69" s="826">
        <v>7</v>
      </c>
      <c r="AG69" s="826"/>
      <c r="AH69" s="826"/>
      <c r="AI69" s="826"/>
      <c r="AJ69" s="826"/>
      <c r="AK69" s="826" t="s">
        <v>522</v>
      </c>
      <c r="AL69" s="826"/>
      <c r="AM69" s="826"/>
      <c r="AN69" s="826"/>
      <c r="AO69" s="826"/>
      <c r="AP69" s="826" t="s">
        <v>522</v>
      </c>
      <c r="AQ69" s="826"/>
      <c r="AR69" s="826"/>
      <c r="AS69" s="826"/>
      <c r="AT69" s="826"/>
      <c r="AU69" s="826" t="s">
        <v>522</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589</v>
      </c>
      <c r="C70" s="870"/>
      <c r="D70" s="870"/>
      <c r="E70" s="870"/>
      <c r="F70" s="870"/>
      <c r="G70" s="870"/>
      <c r="H70" s="870"/>
      <c r="I70" s="870"/>
      <c r="J70" s="870"/>
      <c r="K70" s="870"/>
      <c r="L70" s="870"/>
      <c r="M70" s="870"/>
      <c r="N70" s="870"/>
      <c r="O70" s="870"/>
      <c r="P70" s="871"/>
      <c r="Q70" s="872">
        <v>2183</v>
      </c>
      <c r="R70" s="826"/>
      <c r="S70" s="826"/>
      <c r="T70" s="826"/>
      <c r="U70" s="826"/>
      <c r="V70" s="826">
        <v>2135</v>
      </c>
      <c r="W70" s="826"/>
      <c r="X70" s="826"/>
      <c r="Y70" s="826"/>
      <c r="Z70" s="826"/>
      <c r="AA70" s="826">
        <v>48</v>
      </c>
      <c r="AB70" s="826"/>
      <c r="AC70" s="826"/>
      <c r="AD70" s="826"/>
      <c r="AE70" s="826"/>
      <c r="AF70" s="826">
        <v>68</v>
      </c>
      <c r="AG70" s="826"/>
      <c r="AH70" s="826"/>
      <c r="AI70" s="826"/>
      <c r="AJ70" s="826"/>
      <c r="AK70" s="826">
        <v>121</v>
      </c>
      <c r="AL70" s="826"/>
      <c r="AM70" s="826"/>
      <c r="AN70" s="826"/>
      <c r="AO70" s="826"/>
      <c r="AP70" s="826">
        <v>56</v>
      </c>
      <c r="AQ70" s="826"/>
      <c r="AR70" s="826"/>
      <c r="AS70" s="826"/>
      <c r="AT70" s="826"/>
      <c r="AU70" s="826">
        <v>1</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590</v>
      </c>
      <c r="C71" s="870"/>
      <c r="D71" s="870"/>
      <c r="E71" s="870"/>
      <c r="F71" s="870"/>
      <c r="G71" s="870"/>
      <c r="H71" s="870"/>
      <c r="I71" s="870"/>
      <c r="J71" s="870"/>
      <c r="K71" s="870"/>
      <c r="L71" s="870"/>
      <c r="M71" s="870"/>
      <c r="N71" s="870"/>
      <c r="O71" s="870"/>
      <c r="P71" s="871"/>
      <c r="Q71" s="872">
        <v>205</v>
      </c>
      <c r="R71" s="826"/>
      <c r="S71" s="826"/>
      <c r="T71" s="826"/>
      <c r="U71" s="826"/>
      <c r="V71" s="826">
        <v>199</v>
      </c>
      <c r="W71" s="826"/>
      <c r="X71" s="826"/>
      <c r="Y71" s="826"/>
      <c r="Z71" s="826"/>
      <c r="AA71" s="826">
        <v>6</v>
      </c>
      <c r="AB71" s="826"/>
      <c r="AC71" s="826"/>
      <c r="AD71" s="826"/>
      <c r="AE71" s="826"/>
      <c r="AF71" s="826">
        <v>6</v>
      </c>
      <c r="AG71" s="826"/>
      <c r="AH71" s="826"/>
      <c r="AI71" s="826"/>
      <c r="AJ71" s="826"/>
      <c r="AK71" s="826">
        <v>93</v>
      </c>
      <c r="AL71" s="826"/>
      <c r="AM71" s="826"/>
      <c r="AN71" s="826"/>
      <c r="AO71" s="826"/>
      <c r="AP71" s="826" t="s">
        <v>522</v>
      </c>
      <c r="AQ71" s="826"/>
      <c r="AR71" s="826"/>
      <c r="AS71" s="826"/>
      <c r="AT71" s="826"/>
      <c r="AU71" s="826" t="s">
        <v>522</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591</v>
      </c>
      <c r="C72" s="870"/>
      <c r="D72" s="870"/>
      <c r="E72" s="870"/>
      <c r="F72" s="870"/>
      <c r="G72" s="870"/>
      <c r="H72" s="870"/>
      <c r="I72" s="870"/>
      <c r="J72" s="870"/>
      <c r="K72" s="870"/>
      <c r="L72" s="870"/>
      <c r="M72" s="870"/>
      <c r="N72" s="870"/>
      <c r="O72" s="870"/>
      <c r="P72" s="871"/>
      <c r="Q72" s="872">
        <v>1447</v>
      </c>
      <c r="R72" s="826"/>
      <c r="S72" s="826"/>
      <c r="T72" s="826"/>
      <c r="U72" s="826"/>
      <c r="V72" s="826">
        <v>1407</v>
      </c>
      <c r="W72" s="826"/>
      <c r="X72" s="826"/>
      <c r="Y72" s="826"/>
      <c r="Z72" s="826"/>
      <c r="AA72" s="826">
        <v>39</v>
      </c>
      <c r="AB72" s="826"/>
      <c r="AC72" s="826"/>
      <c r="AD72" s="826"/>
      <c r="AE72" s="826"/>
      <c r="AF72" s="826">
        <v>39</v>
      </c>
      <c r="AG72" s="826"/>
      <c r="AH72" s="826"/>
      <c r="AI72" s="826"/>
      <c r="AJ72" s="826"/>
      <c r="AK72" s="826">
        <v>15</v>
      </c>
      <c r="AL72" s="826"/>
      <c r="AM72" s="826"/>
      <c r="AN72" s="826"/>
      <c r="AO72" s="826"/>
      <c r="AP72" s="826" t="s">
        <v>522</v>
      </c>
      <c r="AQ72" s="826"/>
      <c r="AR72" s="826"/>
      <c r="AS72" s="826"/>
      <c r="AT72" s="826"/>
      <c r="AU72" s="826" t="s">
        <v>522</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592</v>
      </c>
      <c r="C73" s="870"/>
      <c r="D73" s="870"/>
      <c r="E73" s="870"/>
      <c r="F73" s="870"/>
      <c r="G73" s="870"/>
      <c r="H73" s="870"/>
      <c r="I73" s="870"/>
      <c r="J73" s="870"/>
      <c r="K73" s="870"/>
      <c r="L73" s="870"/>
      <c r="M73" s="870"/>
      <c r="N73" s="870"/>
      <c r="O73" s="870"/>
      <c r="P73" s="871"/>
      <c r="Q73" s="872">
        <v>192</v>
      </c>
      <c r="R73" s="826"/>
      <c r="S73" s="826"/>
      <c r="T73" s="826"/>
      <c r="U73" s="826"/>
      <c r="V73" s="826">
        <v>184</v>
      </c>
      <c r="W73" s="826"/>
      <c r="X73" s="826"/>
      <c r="Y73" s="826"/>
      <c r="Z73" s="826"/>
      <c r="AA73" s="826">
        <v>7</v>
      </c>
      <c r="AB73" s="826"/>
      <c r="AC73" s="826"/>
      <c r="AD73" s="826"/>
      <c r="AE73" s="826"/>
      <c r="AF73" s="826">
        <v>7</v>
      </c>
      <c r="AG73" s="826"/>
      <c r="AH73" s="826"/>
      <c r="AI73" s="826"/>
      <c r="AJ73" s="826"/>
      <c r="AK73" s="826" t="s">
        <v>522</v>
      </c>
      <c r="AL73" s="826"/>
      <c r="AM73" s="826"/>
      <c r="AN73" s="826"/>
      <c r="AO73" s="826"/>
      <c r="AP73" s="826" t="s">
        <v>522</v>
      </c>
      <c r="AQ73" s="826"/>
      <c r="AR73" s="826"/>
      <c r="AS73" s="826"/>
      <c r="AT73" s="826"/>
      <c r="AU73" s="826" t="s">
        <v>522</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593</v>
      </c>
      <c r="C74" s="870"/>
      <c r="D74" s="870"/>
      <c r="E74" s="870"/>
      <c r="F74" s="870"/>
      <c r="G74" s="870"/>
      <c r="H74" s="870"/>
      <c r="I74" s="870"/>
      <c r="J74" s="870"/>
      <c r="K74" s="870"/>
      <c r="L74" s="870"/>
      <c r="M74" s="870"/>
      <c r="N74" s="870"/>
      <c r="O74" s="870"/>
      <c r="P74" s="871"/>
      <c r="Q74" s="872">
        <v>6522</v>
      </c>
      <c r="R74" s="826"/>
      <c r="S74" s="826"/>
      <c r="T74" s="826"/>
      <c r="U74" s="826"/>
      <c r="V74" s="826">
        <v>5585</v>
      </c>
      <c r="W74" s="826"/>
      <c r="X74" s="826"/>
      <c r="Y74" s="826"/>
      <c r="Z74" s="826"/>
      <c r="AA74" s="826">
        <v>937</v>
      </c>
      <c r="AB74" s="826"/>
      <c r="AC74" s="826"/>
      <c r="AD74" s="826"/>
      <c r="AE74" s="826"/>
      <c r="AF74" s="826">
        <v>937</v>
      </c>
      <c r="AG74" s="826"/>
      <c r="AH74" s="826"/>
      <c r="AI74" s="826"/>
      <c r="AJ74" s="826"/>
      <c r="AK74" s="826">
        <v>7</v>
      </c>
      <c r="AL74" s="826"/>
      <c r="AM74" s="826"/>
      <c r="AN74" s="826"/>
      <c r="AO74" s="826"/>
      <c r="AP74" s="826" t="s">
        <v>522</v>
      </c>
      <c r="AQ74" s="826"/>
      <c r="AR74" s="826"/>
      <c r="AS74" s="826"/>
      <c r="AT74" s="826"/>
      <c r="AU74" s="826" t="s">
        <v>522</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594</v>
      </c>
      <c r="C75" s="870"/>
      <c r="D75" s="870"/>
      <c r="E75" s="870"/>
      <c r="F75" s="870"/>
      <c r="G75" s="870"/>
      <c r="H75" s="870"/>
      <c r="I75" s="870"/>
      <c r="J75" s="870"/>
      <c r="K75" s="870"/>
      <c r="L75" s="870"/>
      <c r="M75" s="870"/>
      <c r="N75" s="870"/>
      <c r="O75" s="870"/>
      <c r="P75" s="871"/>
      <c r="Q75" s="873">
        <v>13</v>
      </c>
      <c r="R75" s="874"/>
      <c r="S75" s="874"/>
      <c r="T75" s="874"/>
      <c r="U75" s="830"/>
      <c r="V75" s="875">
        <v>11</v>
      </c>
      <c r="W75" s="874"/>
      <c r="X75" s="874"/>
      <c r="Y75" s="874"/>
      <c r="Z75" s="830"/>
      <c r="AA75" s="875">
        <v>2</v>
      </c>
      <c r="AB75" s="874"/>
      <c r="AC75" s="874"/>
      <c r="AD75" s="874"/>
      <c r="AE75" s="830"/>
      <c r="AF75" s="875">
        <v>2</v>
      </c>
      <c r="AG75" s="874"/>
      <c r="AH75" s="874"/>
      <c r="AI75" s="874"/>
      <c r="AJ75" s="830"/>
      <c r="AK75" s="875">
        <v>0</v>
      </c>
      <c r="AL75" s="874"/>
      <c r="AM75" s="874"/>
      <c r="AN75" s="874"/>
      <c r="AO75" s="830"/>
      <c r="AP75" s="875" t="s">
        <v>522</v>
      </c>
      <c r="AQ75" s="874"/>
      <c r="AR75" s="874"/>
      <c r="AS75" s="874"/>
      <c r="AT75" s="830"/>
      <c r="AU75" s="875" t="s">
        <v>522</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597</v>
      </c>
      <c r="C76" s="870"/>
      <c r="D76" s="870"/>
      <c r="E76" s="870"/>
      <c r="F76" s="870"/>
      <c r="G76" s="870"/>
      <c r="H76" s="870"/>
      <c r="I76" s="870"/>
      <c r="J76" s="870"/>
      <c r="K76" s="870"/>
      <c r="L76" s="870"/>
      <c r="M76" s="870"/>
      <c r="N76" s="870"/>
      <c r="O76" s="870"/>
      <c r="P76" s="871"/>
      <c r="Q76" s="873">
        <v>347</v>
      </c>
      <c r="R76" s="874"/>
      <c r="S76" s="874"/>
      <c r="T76" s="874"/>
      <c r="U76" s="830"/>
      <c r="V76" s="875">
        <v>294</v>
      </c>
      <c r="W76" s="874"/>
      <c r="X76" s="874"/>
      <c r="Y76" s="874"/>
      <c r="Z76" s="830"/>
      <c r="AA76" s="875">
        <v>54</v>
      </c>
      <c r="AB76" s="874"/>
      <c r="AC76" s="874"/>
      <c r="AD76" s="874"/>
      <c r="AE76" s="830"/>
      <c r="AF76" s="875">
        <v>63</v>
      </c>
      <c r="AG76" s="874"/>
      <c r="AH76" s="874"/>
      <c r="AI76" s="874"/>
      <c r="AJ76" s="830"/>
      <c r="AK76" s="875">
        <v>135</v>
      </c>
      <c r="AL76" s="874"/>
      <c r="AM76" s="874"/>
      <c r="AN76" s="874"/>
      <c r="AO76" s="830"/>
      <c r="AP76" s="875" t="s">
        <v>522</v>
      </c>
      <c r="AQ76" s="874"/>
      <c r="AR76" s="874"/>
      <c r="AS76" s="874"/>
      <c r="AT76" s="830"/>
      <c r="AU76" s="875" t="s">
        <v>522</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598</v>
      </c>
      <c r="C77" s="870"/>
      <c r="D77" s="870"/>
      <c r="E77" s="870"/>
      <c r="F77" s="870"/>
      <c r="G77" s="870"/>
      <c r="H77" s="870"/>
      <c r="I77" s="870"/>
      <c r="J77" s="870"/>
      <c r="K77" s="870"/>
      <c r="L77" s="870"/>
      <c r="M77" s="870"/>
      <c r="N77" s="870"/>
      <c r="O77" s="870"/>
      <c r="P77" s="871"/>
      <c r="Q77" s="873">
        <v>304201</v>
      </c>
      <c r="R77" s="874"/>
      <c r="S77" s="874"/>
      <c r="T77" s="874"/>
      <c r="U77" s="830"/>
      <c r="V77" s="875">
        <v>288028</v>
      </c>
      <c r="W77" s="874"/>
      <c r="X77" s="874"/>
      <c r="Y77" s="874"/>
      <c r="Z77" s="830"/>
      <c r="AA77" s="875">
        <v>16173</v>
      </c>
      <c r="AB77" s="874"/>
      <c r="AC77" s="874"/>
      <c r="AD77" s="874"/>
      <c r="AE77" s="830"/>
      <c r="AF77" s="875">
        <v>16179</v>
      </c>
      <c r="AG77" s="874"/>
      <c r="AH77" s="874"/>
      <c r="AI77" s="874"/>
      <c r="AJ77" s="830"/>
      <c r="AK77" s="875">
        <v>0</v>
      </c>
      <c r="AL77" s="874"/>
      <c r="AM77" s="874"/>
      <c r="AN77" s="874"/>
      <c r="AO77" s="830"/>
      <c r="AP77" s="875" t="s">
        <v>522</v>
      </c>
      <c r="AQ77" s="874"/>
      <c r="AR77" s="874"/>
      <c r="AS77" s="874"/>
      <c r="AT77" s="830"/>
      <c r="AU77" s="875" t="s">
        <v>522</v>
      </c>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595</v>
      </c>
      <c r="C78" s="870"/>
      <c r="D78" s="870"/>
      <c r="E78" s="870"/>
      <c r="F78" s="870"/>
      <c r="G78" s="870"/>
      <c r="H78" s="870"/>
      <c r="I78" s="870"/>
      <c r="J78" s="870"/>
      <c r="K78" s="870"/>
      <c r="L78" s="870"/>
      <c r="M78" s="870"/>
      <c r="N78" s="870"/>
      <c r="O78" s="870"/>
      <c r="P78" s="871"/>
      <c r="Q78" s="872">
        <v>212</v>
      </c>
      <c r="R78" s="826"/>
      <c r="S78" s="826"/>
      <c r="T78" s="826"/>
      <c r="U78" s="826"/>
      <c r="V78" s="826">
        <v>205</v>
      </c>
      <c r="W78" s="826"/>
      <c r="X78" s="826"/>
      <c r="Y78" s="826"/>
      <c r="Z78" s="826"/>
      <c r="AA78" s="826">
        <v>7</v>
      </c>
      <c r="AB78" s="826"/>
      <c r="AC78" s="826"/>
      <c r="AD78" s="826"/>
      <c r="AE78" s="826"/>
      <c r="AF78" s="826">
        <v>7</v>
      </c>
      <c r="AG78" s="826"/>
      <c r="AH78" s="826"/>
      <c r="AI78" s="826"/>
      <c r="AJ78" s="826"/>
      <c r="AK78" s="826" t="s">
        <v>522</v>
      </c>
      <c r="AL78" s="826"/>
      <c r="AM78" s="826"/>
      <c r="AN78" s="826"/>
      <c r="AO78" s="826"/>
      <c r="AP78" s="826" t="s">
        <v>522</v>
      </c>
      <c r="AQ78" s="826"/>
      <c r="AR78" s="826"/>
      <c r="AS78" s="826"/>
      <c r="AT78" s="826"/>
      <c r="AU78" s="826" t="s">
        <v>522</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596</v>
      </c>
      <c r="C79" s="870"/>
      <c r="D79" s="870"/>
      <c r="E79" s="870"/>
      <c r="F79" s="870"/>
      <c r="G79" s="870"/>
      <c r="H79" s="870"/>
      <c r="I79" s="870"/>
      <c r="J79" s="870"/>
      <c r="K79" s="870"/>
      <c r="L79" s="870"/>
      <c r="M79" s="870"/>
      <c r="N79" s="870"/>
      <c r="O79" s="870"/>
      <c r="P79" s="871"/>
      <c r="Q79" s="872">
        <v>2</v>
      </c>
      <c r="R79" s="826"/>
      <c r="S79" s="826"/>
      <c r="T79" s="826"/>
      <c r="U79" s="826"/>
      <c r="V79" s="826">
        <v>2</v>
      </c>
      <c r="W79" s="826"/>
      <c r="X79" s="826"/>
      <c r="Y79" s="826"/>
      <c r="Z79" s="826"/>
      <c r="AA79" s="826">
        <v>0</v>
      </c>
      <c r="AB79" s="826"/>
      <c r="AC79" s="826"/>
      <c r="AD79" s="826"/>
      <c r="AE79" s="826"/>
      <c r="AF79" s="826">
        <v>0</v>
      </c>
      <c r="AG79" s="826"/>
      <c r="AH79" s="826"/>
      <c r="AI79" s="826"/>
      <c r="AJ79" s="826"/>
      <c r="AK79" s="826" t="s">
        <v>522</v>
      </c>
      <c r="AL79" s="826"/>
      <c r="AM79" s="826"/>
      <c r="AN79" s="826"/>
      <c r="AO79" s="826"/>
      <c r="AP79" s="826" t="s">
        <v>522</v>
      </c>
      <c r="AQ79" s="826"/>
      <c r="AR79" s="826"/>
      <c r="AS79" s="826"/>
      <c r="AT79" s="826"/>
      <c r="AU79" s="826" t="s">
        <v>522</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t="s">
        <v>599</v>
      </c>
      <c r="C80" s="870"/>
      <c r="D80" s="870"/>
      <c r="E80" s="870"/>
      <c r="F80" s="870"/>
      <c r="G80" s="870"/>
      <c r="H80" s="870"/>
      <c r="I80" s="870"/>
      <c r="J80" s="870"/>
      <c r="K80" s="870"/>
      <c r="L80" s="870"/>
      <c r="M80" s="870"/>
      <c r="N80" s="870"/>
      <c r="O80" s="870"/>
      <c r="P80" s="871"/>
      <c r="Q80" s="872">
        <v>28</v>
      </c>
      <c r="R80" s="826"/>
      <c r="S80" s="826"/>
      <c r="T80" s="826"/>
      <c r="U80" s="826"/>
      <c r="V80" s="826">
        <v>26</v>
      </c>
      <c r="W80" s="826"/>
      <c r="X80" s="826"/>
      <c r="Y80" s="826"/>
      <c r="Z80" s="826"/>
      <c r="AA80" s="826">
        <v>2</v>
      </c>
      <c r="AB80" s="826"/>
      <c r="AC80" s="826"/>
      <c r="AD80" s="826"/>
      <c r="AE80" s="826"/>
      <c r="AF80" s="826">
        <v>0</v>
      </c>
      <c r="AG80" s="826"/>
      <c r="AH80" s="826"/>
      <c r="AI80" s="826"/>
      <c r="AJ80" s="826"/>
      <c r="AK80" s="826" t="s">
        <v>522</v>
      </c>
      <c r="AL80" s="826"/>
      <c r="AM80" s="826"/>
      <c r="AN80" s="826"/>
      <c r="AO80" s="826"/>
      <c r="AP80" s="826" t="s">
        <v>522</v>
      </c>
      <c r="AQ80" s="826"/>
      <c r="AR80" s="826"/>
      <c r="AS80" s="826"/>
      <c r="AT80" s="826"/>
      <c r="AU80" s="826" t="s">
        <v>522</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t="s">
        <v>600</v>
      </c>
      <c r="C81" s="870"/>
      <c r="D81" s="870"/>
      <c r="E81" s="870"/>
      <c r="F81" s="870"/>
      <c r="G81" s="870"/>
      <c r="H81" s="870"/>
      <c r="I81" s="870"/>
      <c r="J81" s="870"/>
      <c r="K81" s="870"/>
      <c r="L81" s="870"/>
      <c r="M81" s="870"/>
      <c r="N81" s="870"/>
      <c r="O81" s="870"/>
      <c r="P81" s="871"/>
      <c r="Q81" s="872">
        <v>11</v>
      </c>
      <c r="R81" s="826"/>
      <c r="S81" s="826"/>
      <c r="T81" s="826"/>
      <c r="U81" s="826"/>
      <c r="V81" s="826">
        <v>11</v>
      </c>
      <c r="W81" s="826"/>
      <c r="X81" s="826"/>
      <c r="Y81" s="826"/>
      <c r="Z81" s="826"/>
      <c r="AA81" s="826">
        <v>0</v>
      </c>
      <c r="AB81" s="826"/>
      <c r="AC81" s="826"/>
      <c r="AD81" s="826"/>
      <c r="AE81" s="826"/>
      <c r="AF81" s="826">
        <v>0</v>
      </c>
      <c r="AG81" s="826"/>
      <c r="AH81" s="826"/>
      <c r="AI81" s="826"/>
      <c r="AJ81" s="826"/>
      <c r="AK81" s="826" t="s">
        <v>522</v>
      </c>
      <c r="AL81" s="826"/>
      <c r="AM81" s="826"/>
      <c r="AN81" s="826"/>
      <c r="AO81" s="826"/>
      <c r="AP81" s="826" t="s">
        <v>522</v>
      </c>
      <c r="AQ81" s="826"/>
      <c r="AR81" s="826"/>
      <c r="AS81" s="826"/>
      <c r="AT81" s="826"/>
      <c r="AU81" s="826" t="s">
        <v>522</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t="s">
        <v>601</v>
      </c>
      <c r="C82" s="870"/>
      <c r="D82" s="870"/>
      <c r="E82" s="870"/>
      <c r="F82" s="870"/>
      <c r="G82" s="870"/>
      <c r="H82" s="870"/>
      <c r="I82" s="870"/>
      <c r="J82" s="870"/>
      <c r="K82" s="870"/>
      <c r="L82" s="870"/>
      <c r="M82" s="870"/>
      <c r="N82" s="870"/>
      <c r="O82" s="870"/>
      <c r="P82" s="871"/>
      <c r="Q82" s="872">
        <v>143</v>
      </c>
      <c r="R82" s="826"/>
      <c r="S82" s="826"/>
      <c r="T82" s="826"/>
      <c r="U82" s="826"/>
      <c r="V82" s="826">
        <v>137</v>
      </c>
      <c r="W82" s="826"/>
      <c r="X82" s="826"/>
      <c r="Y82" s="826"/>
      <c r="Z82" s="826"/>
      <c r="AA82" s="826">
        <v>7</v>
      </c>
      <c r="AB82" s="826"/>
      <c r="AC82" s="826"/>
      <c r="AD82" s="826"/>
      <c r="AE82" s="826"/>
      <c r="AF82" s="826">
        <v>7</v>
      </c>
      <c r="AG82" s="826"/>
      <c r="AH82" s="826"/>
      <c r="AI82" s="826"/>
      <c r="AJ82" s="826"/>
      <c r="AK82" s="826">
        <v>0</v>
      </c>
      <c r="AL82" s="826"/>
      <c r="AM82" s="826"/>
      <c r="AN82" s="826"/>
      <c r="AO82" s="826"/>
      <c r="AP82" s="826" t="s">
        <v>522</v>
      </c>
      <c r="AQ82" s="826"/>
      <c r="AR82" s="826"/>
      <c r="AS82" s="826"/>
      <c r="AT82" s="826"/>
      <c r="AU82" s="826" t="s">
        <v>522</v>
      </c>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391</v>
      </c>
      <c r="B88" s="785" t="s">
        <v>424</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23387</v>
      </c>
      <c r="AG88" s="840"/>
      <c r="AH88" s="840"/>
      <c r="AI88" s="840"/>
      <c r="AJ88" s="840"/>
      <c r="AK88" s="837"/>
      <c r="AL88" s="837"/>
      <c r="AM88" s="837"/>
      <c r="AN88" s="837"/>
      <c r="AO88" s="837"/>
      <c r="AP88" s="840">
        <v>2896</v>
      </c>
      <c r="AQ88" s="840"/>
      <c r="AR88" s="840"/>
      <c r="AS88" s="840"/>
      <c r="AT88" s="840"/>
      <c r="AU88" s="840">
        <v>38</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785" t="s">
        <v>425</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16</v>
      </c>
      <c r="CS102" s="848"/>
      <c r="CT102" s="848"/>
      <c r="CU102" s="848"/>
      <c r="CV102" s="887"/>
      <c r="CW102" s="886">
        <v>26</v>
      </c>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426</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427</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430</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431</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432</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433</v>
      </c>
      <c r="AB109" s="889"/>
      <c r="AC109" s="889"/>
      <c r="AD109" s="889"/>
      <c r="AE109" s="890"/>
      <c r="AF109" s="888" t="s">
        <v>434</v>
      </c>
      <c r="AG109" s="889"/>
      <c r="AH109" s="889"/>
      <c r="AI109" s="889"/>
      <c r="AJ109" s="890"/>
      <c r="AK109" s="888" t="s">
        <v>306</v>
      </c>
      <c r="AL109" s="889"/>
      <c r="AM109" s="889"/>
      <c r="AN109" s="889"/>
      <c r="AO109" s="890"/>
      <c r="AP109" s="888" t="s">
        <v>435</v>
      </c>
      <c r="AQ109" s="889"/>
      <c r="AR109" s="889"/>
      <c r="AS109" s="889"/>
      <c r="AT109" s="891"/>
      <c r="AU109" s="908" t="s">
        <v>432</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433</v>
      </c>
      <c r="BR109" s="889"/>
      <c r="BS109" s="889"/>
      <c r="BT109" s="889"/>
      <c r="BU109" s="890"/>
      <c r="BV109" s="888" t="s">
        <v>434</v>
      </c>
      <c r="BW109" s="889"/>
      <c r="BX109" s="889"/>
      <c r="BY109" s="889"/>
      <c r="BZ109" s="890"/>
      <c r="CA109" s="888" t="s">
        <v>306</v>
      </c>
      <c r="CB109" s="889"/>
      <c r="CC109" s="889"/>
      <c r="CD109" s="889"/>
      <c r="CE109" s="890"/>
      <c r="CF109" s="909" t="s">
        <v>435</v>
      </c>
      <c r="CG109" s="909"/>
      <c r="CH109" s="909"/>
      <c r="CI109" s="909"/>
      <c r="CJ109" s="909"/>
      <c r="CK109" s="888" t="s">
        <v>436</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433</v>
      </c>
      <c r="DH109" s="889"/>
      <c r="DI109" s="889"/>
      <c r="DJ109" s="889"/>
      <c r="DK109" s="890"/>
      <c r="DL109" s="888" t="s">
        <v>434</v>
      </c>
      <c r="DM109" s="889"/>
      <c r="DN109" s="889"/>
      <c r="DO109" s="889"/>
      <c r="DP109" s="890"/>
      <c r="DQ109" s="888" t="s">
        <v>306</v>
      </c>
      <c r="DR109" s="889"/>
      <c r="DS109" s="889"/>
      <c r="DT109" s="889"/>
      <c r="DU109" s="890"/>
      <c r="DV109" s="888" t="s">
        <v>435</v>
      </c>
      <c r="DW109" s="889"/>
      <c r="DX109" s="889"/>
      <c r="DY109" s="889"/>
      <c r="DZ109" s="891"/>
    </row>
    <row r="110" spans="1:131" s="221" customFormat="1" ht="26.25" customHeight="1" x14ac:dyDescent="0.15">
      <c r="A110" s="892" t="s">
        <v>437</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251870</v>
      </c>
      <c r="AB110" s="896"/>
      <c r="AC110" s="896"/>
      <c r="AD110" s="896"/>
      <c r="AE110" s="897"/>
      <c r="AF110" s="898">
        <v>251629</v>
      </c>
      <c r="AG110" s="896"/>
      <c r="AH110" s="896"/>
      <c r="AI110" s="896"/>
      <c r="AJ110" s="897"/>
      <c r="AK110" s="898">
        <v>264260</v>
      </c>
      <c r="AL110" s="896"/>
      <c r="AM110" s="896"/>
      <c r="AN110" s="896"/>
      <c r="AO110" s="897"/>
      <c r="AP110" s="899">
        <v>21.1</v>
      </c>
      <c r="AQ110" s="900"/>
      <c r="AR110" s="900"/>
      <c r="AS110" s="900"/>
      <c r="AT110" s="901"/>
      <c r="AU110" s="902" t="s">
        <v>73</v>
      </c>
      <c r="AV110" s="903"/>
      <c r="AW110" s="903"/>
      <c r="AX110" s="903"/>
      <c r="AY110" s="903"/>
      <c r="AZ110" s="925" t="s">
        <v>438</v>
      </c>
      <c r="BA110" s="893"/>
      <c r="BB110" s="893"/>
      <c r="BC110" s="893"/>
      <c r="BD110" s="893"/>
      <c r="BE110" s="893"/>
      <c r="BF110" s="893"/>
      <c r="BG110" s="893"/>
      <c r="BH110" s="893"/>
      <c r="BI110" s="893"/>
      <c r="BJ110" s="893"/>
      <c r="BK110" s="893"/>
      <c r="BL110" s="893"/>
      <c r="BM110" s="893"/>
      <c r="BN110" s="893"/>
      <c r="BO110" s="893"/>
      <c r="BP110" s="894"/>
      <c r="BQ110" s="926">
        <v>2328444</v>
      </c>
      <c r="BR110" s="927"/>
      <c r="BS110" s="927"/>
      <c r="BT110" s="927"/>
      <c r="BU110" s="927"/>
      <c r="BV110" s="927">
        <v>2461174</v>
      </c>
      <c r="BW110" s="927"/>
      <c r="BX110" s="927"/>
      <c r="BY110" s="927"/>
      <c r="BZ110" s="927"/>
      <c r="CA110" s="927">
        <v>2248768</v>
      </c>
      <c r="CB110" s="927"/>
      <c r="CC110" s="927"/>
      <c r="CD110" s="927"/>
      <c r="CE110" s="927"/>
      <c r="CF110" s="940">
        <v>179.9</v>
      </c>
      <c r="CG110" s="941"/>
      <c r="CH110" s="941"/>
      <c r="CI110" s="941"/>
      <c r="CJ110" s="941"/>
      <c r="CK110" s="942" t="s">
        <v>439</v>
      </c>
      <c r="CL110" s="943"/>
      <c r="CM110" s="925" t="s">
        <v>440</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441</v>
      </c>
      <c r="DH110" s="927"/>
      <c r="DI110" s="927"/>
      <c r="DJ110" s="927"/>
      <c r="DK110" s="927"/>
      <c r="DL110" s="927" t="s">
        <v>144</v>
      </c>
      <c r="DM110" s="927"/>
      <c r="DN110" s="927"/>
      <c r="DO110" s="927"/>
      <c r="DP110" s="927"/>
      <c r="DQ110" s="927" t="s">
        <v>442</v>
      </c>
      <c r="DR110" s="927"/>
      <c r="DS110" s="927"/>
      <c r="DT110" s="927"/>
      <c r="DU110" s="927"/>
      <c r="DV110" s="928" t="s">
        <v>144</v>
      </c>
      <c r="DW110" s="928"/>
      <c r="DX110" s="928"/>
      <c r="DY110" s="928"/>
      <c r="DZ110" s="929"/>
    </row>
    <row r="111" spans="1:131" s="221" customFormat="1" ht="26.25" customHeight="1" x14ac:dyDescent="0.15">
      <c r="A111" s="930" t="s">
        <v>443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444</v>
      </c>
      <c r="AB111" s="934"/>
      <c r="AC111" s="934"/>
      <c r="AD111" s="934"/>
      <c r="AE111" s="935"/>
      <c r="AF111" s="936" t="s">
        <v>445</v>
      </c>
      <c r="AG111" s="934"/>
      <c r="AH111" s="934"/>
      <c r="AI111" s="934"/>
      <c r="AJ111" s="935"/>
      <c r="AK111" s="936" t="s">
        <v>444</v>
      </c>
      <c r="AL111" s="934"/>
      <c r="AM111" s="934"/>
      <c r="AN111" s="934"/>
      <c r="AO111" s="935"/>
      <c r="AP111" s="937" t="s">
        <v>144</v>
      </c>
      <c r="AQ111" s="938"/>
      <c r="AR111" s="938"/>
      <c r="AS111" s="938"/>
      <c r="AT111" s="939"/>
      <c r="AU111" s="904"/>
      <c r="AV111" s="905"/>
      <c r="AW111" s="905"/>
      <c r="AX111" s="905"/>
      <c r="AY111" s="905"/>
      <c r="AZ111" s="918" t="s">
        <v>446</v>
      </c>
      <c r="BA111" s="919"/>
      <c r="BB111" s="919"/>
      <c r="BC111" s="919"/>
      <c r="BD111" s="919"/>
      <c r="BE111" s="919"/>
      <c r="BF111" s="919"/>
      <c r="BG111" s="919"/>
      <c r="BH111" s="919"/>
      <c r="BI111" s="919"/>
      <c r="BJ111" s="919"/>
      <c r="BK111" s="919"/>
      <c r="BL111" s="919"/>
      <c r="BM111" s="919"/>
      <c r="BN111" s="919"/>
      <c r="BO111" s="919"/>
      <c r="BP111" s="920"/>
      <c r="BQ111" s="921">
        <v>258372</v>
      </c>
      <c r="BR111" s="922"/>
      <c r="BS111" s="922"/>
      <c r="BT111" s="922"/>
      <c r="BU111" s="922"/>
      <c r="BV111" s="922" t="s">
        <v>444</v>
      </c>
      <c r="BW111" s="922"/>
      <c r="BX111" s="922"/>
      <c r="BY111" s="922"/>
      <c r="BZ111" s="922"/>
      <c r="CA111" s="922" t="s">
        <v>144</v>
      </c>
      <c r="CB111" s="922"/>
      <c r="CC111" s="922"/>
      <c r="CD111" s="922"/>
      <c r="CE111" s="922"/>
      <c r="CF111" s="916" t="s">
        <v>144</v>
      </c>
      <c r="CG111" s="917"/>
      <c r="CH111" s="917"/>
      <c r="CI111" s="917"/>
      <c r="CJ111" s="917"/>
      <c r="CK111" s="944"/>
      <c r="CL111" s="945"/>
      <c r="CM111" s="918" t="s">
        <v>447</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144</v>
      </c>
      <c r="DH111" s="922"/>
      <c r="DI111" s="922"/>
      <c r="DJ111" s="922"/>
      <c r="DK111" s="922"/>
      <c r="DL111" s="922" t="s">
        <v>144</v>
      </c>
      <c r="DM111" s="922"/>
      <c r="DN111" s="922"/>
      <c r="DO111" s="922"/>
      <c r="DP111" s="922"/>
      <c r="DQ111" s="922" t="s">
        <v>448</v>
      </c>
      <c r="DR111" s="922"/>
      <c r="DS111" s="922"/>
      <c r="DT111" s="922"/>
      <c r="DU111" s="922"/>
      <c r="DV111" s="923" t="s">
        <v>144</v>
      </c>
      <c r="DW111" s="923"/>
      <c r="DX111" s="923"/>
      <c r="DY111" s="923"/>
      <c r="DZ111" s="924"/>
    </row>
    <row r="112" spans="1:131" s="221" customFormat="1" ht="26.25" customHeight="1" x14ac:dyDescent="0.15">
      <c r="A112" s="948" t="s">
        <v>449</v>
      </c>
      <c r="B112" s="949"/>
      <c r="C112" s="919" t="s">
        <v>450</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144</v>
      </c>
      <c r="AB112" s="955"/>
      <c r="AC112" s="955"/>
      <c r="AD112" s="955"/>
      <c r="AE112" s="956"/>
      <c r="AF112" s="957" t="s">
        <v>448</v>
      </c>
      <c r="AG112" s="955"/>
      <c r="AH112" s="955"/>
      <c r="AI112" s="955"/>
      <c r="AJ112" s="956"/>
      <c r="AK112" s="957" t="s">
        <v>144</v>
      </c>
      <c r="AL112" s="955"/>
      <c r="AM112" s="955"/>
      <c r="AN112" s="955"/>
      <c r="AO112" s="956"/>
      <c r="AP112" s="958" t="s">
        <v>144</v>
      </c>
      <c r="AQ112" s="959"/>
      <c r="AR112" s="959"/>
      <c r="AS112" s="959"/>
      <c r="AT112" s="960"/>
      <c r="AU112" s="904"/>
      <c r="AV112" s="905"/>
      <c r="AW112" s="905"/>
      <c r="AX112" s="905"/>
      <c r="AY112" s="905"/>
      <c r="AZ112" s="918" t="s">
        <v>451</v>
      </c>
      <c r="BA112" s="919"/>
      <c r="BB112" s="919"/>
      <c r="BC112" s="919"/>
      <c r="BD112" s="919"/>
      <c r="BE112" s="919"/>
      <c r="BF112" s="919"/>
      <c r="BG112" s="919"/>
      <c r="BH112" s="919"/>
      <c r="BI112" s="919"/>
      <c r="BJ112" s="919"/>
      <c r="BK112" s="919"/>
      <c r="BL112" s="919"/>
      <c r="BM112" s="919"/>
      <c r="BN112" s="919"/>
      <c r="BO112" s="919"/>
      <c r="BP112" s="920"/>
      <c r="BQ112" s="921">
        <v>291878</v>
      </c>
      <c r="BR112" s="922"/>
      <c r="BS112" s="922"/>
      <c r="BT112" s="922"/>
      <c r="BU112" s="922"/>
      <c r="BV112" s="922">
        <v>308903</v>
      </c>
      <c r="BW112" s="922"/>
      <c r="BX112" s="922"/>
      <c r="BY112" s="922"/>
      <c r="BZ112" s="922"/>
      <c r="CA112" s="922">
        <v>300649</v>
      </c>
      <c r="CB112" s="922"/>
      <c r="CC112" s="922"/>
      <c r="CD112" s="922"/>
      <c r="CE112" s="922"/>
      <c r="CF112" s="916">
        <v>24</v>
      </c>
      <c r="CG112" s="917"/>
      <c r="CH112" s="917"/>
      <c r="CI112" s="917"/>
      <c r="CJ112" s="917"/>
      <c r="CK112" s="944"/>
      <c r="CL112" s="945"/>
      <c r="CM112" s="918" t="s">
        <v>452</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448</v>
      </c>
      <c r="DH112" s="922"/>
      <c r="DI112" s="922"/>
      <c r="DJ112" s="922"/>
      <c r="DK112" s="922"/>
      <c r="DL112" s="922" t="s">
        <v>144</v>
      </c>
      <c r="DM112" s="922"/>
      <c r="DN112" s="922"/>
      <c r="DO112" s="922"/>
      <c r="DP112" s="922"/>
      <c r="DQ112" s="922" t="s">
        <v>144</v>
      </c>
      <c r="DR112" s="922"/>
      <c r="DS112" s="922"/>
      <c r="DT112" s="922"/>
      <c r="DU112" s="922"/>
      <c r="DV112" s="923" t="s">
        <v>144</v>
      </c>
      <c r="DW112" s="923"/>
      <c r="DX112" s="923"/>
      <c r="DY112" s="923"/>
      <c r="DZ112" s="924"/>
    </row>
    <row r="113" spans="1:130" s="221" customFormat="1" ht="26.25" customHeight="1" x14ac:dyDescent="0.15">
      <c r="A113" s="950"/>
      <c r="B113" s="951"/>
      <c r="C113" s="919" t="s">
        <v>453</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31106</v>
      </c>
      <c r="AB113" s="934"/>
      <c r="AC113" s="934"/>
      <c r="AD113" s="934"/>
      <c r="AE113" s="935"/>
      <c r="AF113" s="936">
        <v>33907</v>
      </c>
      <c r="AG113" s="934"/>
      <c r="AH113" s="934"/>
      <c r="AI113" s="934"/>
      <c r="AJ113" s="935"/>
      <c r="AK113" s="936">
        <v>34295</v>
      </c>
      <c r="AL113" s="934"/>
      <c r="AM113" s="934"/>
      <c r="AN113" s="934"/>
      <c r="AO113" s="935"/>
      <c r="AP113" s="937">
        <v>2.7</v>
      </c>
      <c r="AQ113" s="938"/>
      <c r="AR113" s="938"/>
      <c r="AS113" s="938"/>
      <c r="AT113" s="939"/>
      <c r="AU113" s="904"/>
      <c r="AV113" s="905"/>
      <c r="AW113" s="905"/>
      <c r="AX113" s="905"/>
      <c r="AY113" s="905"/>
      <c r="AZ113" s="918" t="s">
        <v>454</v>
      </c>
      <c r="BA113" s="919"/>
      <c r="BB113" s="919"/>
      <c r="BC113" s="919"/>
      <c r="BD113" s="919"/>
      <c r="BE113" s="919"/>
      <c r="BF113" s="919"/>
      <c r="BG113" s="919"/>
      <c r="BH113" s="919"/>
      <c r="BI113" s="919"/>
      <c r="BJ113" s="919"/>
      <c r="BK113" s="919"/>
      <c r="BL113" s="919"/>
      <c r="BM113" s="919"/>
      <c r="BN113" s="919"/>
      <c r="BO113" s="919"/>
      <c r="BP113" s="920"/>
      <c r="BQ113" s="921">
        <v>45095</v>
      </c>
      <c r="BR113" s="922"/>
      <c r="BS113" s="922"/>
      <c r="BT113" s="922"/>
      <c r="BU113" s="922"/>
      <c r="BV113" s="922">
        <v>41871</v>
      </c>
      <c r="BW113" s="922"/>
      <c r="BX113" s="922"/>
      <c r="BY113" s="922"/>
      <c r="BZ113" s="922"/>
      <c r="CA113" s="922">
        <v>37564</v>
      </c>
      <c r="CB113" s="922"/>
      <c r="CC113" s="922"/>
      <c r="CD113" s="922"/>
      <c r="CE113" s="922"/>
      <c r="CF113" s="916">
        <v>3</v>
      </c>
      <c r="CG113" s="917"/>
      <c r="CH113" s="917"/>
      <c r="CI113" s="917"/>
      <c r="CJ113" s="917"/>
      <c r="CK113" s="944"/>
      <c r="CL113" s="945"/>
      <c r="CM113" s="918" t="s">
        <v>455</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414</v>
      </c>
      <c r="DH113" s="955"/>
      <c r="DI113" s="955"/>
      <c r="DJ113" s="955"/>
      <c r="DK113" s="956"/>
      <c r="DL113" s="957" t="s">
        <v>414</v>
      </c>
      <c r="DM113" s="955"/>
      <c r="DN113" s="955"/>
      <c r="DO113" s="955"/>
      <c r="DP113" s="956"/>
      <c r="DQ113" s="957" t="s">
        <v>144</v>
      </c>
      <c r="DR113" s="955"/>
      <c r="DS113" s="955"/>
      <c r="DT113" s="955"/>
      <c r="DU113" s="956"/>
      <c r="DV113" s="958" t="s">
        <v>144</v>
      </c>
      <c r="DW113" s="959"/>
      <c r="DX113" s="959"/>
      <c r="DY113" s="959"/>
      <c r="DZ113" s="960"/>
    </row>
    <row r="114" spans="1:130" s="221" customFormat="1" ht="26.25" customHeight="1" x14ac:dyDescent="0.15">
      <c r="A114" s="950"/>
      <c r="B114" s="951"/>
      <c r="C114" s="919" t="s">
        <v>456</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943</v>
      </c>
      <c r="AB114" s="955"/>
      <c r="AC114" s="955"/>
      <c r="AD114" s="955"/>
      <c r="AE114" s="956"/>
      <c r="AF114" s="957">
        <v>3299</v>
      </c>
      <c r="AG114" s="955"/>
      <c r="AH114" s="955"/>
      <c r="AI114" s="955"/>
      <c r="AJ114" s="956"/>
      <c r="AK114" s="957">
        <v>4110</v>
      </c>
      <c r="AL114" s="955"/>
      <c r="AM114" s="955"/>
      <c r="AN114" s="955"/>
      <c r="AO114" s="956"/>
      <c r="AP114" s="958">
        <v>0.3</v>
      </c>
      <c r="AQ114" s="959"/>
      <c r="AR114" s="959"/>
      <c r="AS114" s="959"/>
      <c r="AT114" s="960"/>
      <c r="AU114" s="904"/>
      <c r="AV114" s="905"/>
      <c r="AW114" s="905"/>
      <c r="AX114" s="905"/>
      <c r="AY114" s="905"/>
      <c r="AZ114" s="918" t="s">
        <v>457</v>
      </c>
      <c r="BA114" s="919"/>
      <c r="BB114" s="919"/>
      <c r="BC114" s="919"/>
      <c r="BD114" s="919"/>
      <c r="BE114" s="919"/>
      <c r="BF114" s="919"/>
      <c r="BG114" s="919"/>
      <c r="BH114" s="919"/>
      <c r="BI114" s="919"/>
      <c r="BJ114" s="919"/>
      <c r="BK114" s="919"/>
      <c r="BL114" s="919"/>
      <c r="BM114" s="919"/>
      <c r="BN114" s="919"/>
      <c r="BO114" s="919"/>
      <c r="BP114" s="920"/>
      <c r="BQ114" s="921">
        <v>592226</v>
      </c>
      <c r="BR114" s="922"/>
      <c r="BS114" s="922"/>
      <c r="BT114" s="922"/>
      <c r="BU114" s="922"/>
      <c r="BV114" s="922">
        <v>579671</v>
      </c>
      <c r="BW114" s="922"/>
      <c r="BX114" s="922"/>
      <c r="BY114" s="922"/>
      <c r="BZ114" s="922"/>
      <c r="CA114" s="922">
        <v>587830</v>
      </c>
      <c r="CB114" s="922"/>
      <c r="CC114" s="922"/>
      <c r="CD114" s="922"/>
      <c r="CE114" s="922"/>
      <c r="CF114" s="916">
        <v>47</v>
      </c>
      <c r="CG114" s="917"/>
      <c r="CH114" s="917"/>
      <c r="CI114" s="917"/>
      <c r="CJ114" s="917"/>
      <c r="CK114" s="944"/>
      <c r="CL114" s="945"/>
      <c r="CM114" s="918" t="s">
        <v>458</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144</v>
      </c>
      <c r="DH114" s="955"/>
      <c r="DI114" s="955"/>
      <c r="DJ114" s="955"/>
      <c r="DK114" s="956"/>
      <c r="DL114" s="957" t="s">
        <v>441</v>
      </c>
      <c r="DM114" s="955"/>
      <c r="DN114" s="955"/>
      <c r="DO114" s="955"/>
      <c r="DP114" s="956"/>
      <c r="DQ114" s="957" t="s">
        <v>459</v>
      </c>
      <c r="DR114" s="955"/>
      <c r="DS114" s="955"/>
      <c r="DT114" s="955"/>
      <c r="DU114" s="956"/>
      <c r="DV114" s="958" t="s">
        <v>144</v>
      </c>
      <c r="DW114" s="959"/>
      <c r="DX114" s="959"/>
      <c r="DY114" s="959"/>
      <c r="DZ114" s="960"/>
    </row>
    <row r="115" spans="1:130" s="221" customFormat="1" ht="26.25" customHeight="1" x14ac:dyDescent="0.15">
      <c r="A115" s="950"/>
      <c r="B115" s="951"/>
      <c r="C115" s="919" t="s">
        <v>460</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144</v>
      </c>
      <c r="AB115" s="934"/>
      <c r="AC115" s="934"/>
      <c r="AD115" s="934"/>
      <c r="AE115" s="935"/>
      <c r="AF115" s="936" t="s">
        <v>144</v>
      </c>
      <c r="AG115" s="934"/>
      <c r="AH115" s="934"/>
      <c r="AI115" s="934"/>
      <c r="AJ115" s="935"/>
      <c r="AK115" s="936" t="s">
        <v>414</v>
      </c>
      <c r="AL115" s="934"/>
      <c r="AM115" s="934"/>
      <c r="AN115" s="934"/>
      <c r="AO115" s="935"/>
      <c r="AP115" s="937" t="s">
        <v>144</v>
      </c>
      <c r="AQ115" s="938"/>
      <c r="AR115" s="938"/>
      <c r="AS115" s="938"/>
      <c r="AT115" s="939"/>
      <c r="AU115" s="904"/>
      <c r="AV115" s="905"/>
      <c r="AW115" s="905"/>
      <c r="AX115" s="905"/>
      <c r="AY115" s="905"/>
      <c r="AZ115" s="918" t="s">
        <v>461</v>
      </c>
      <c r="BA115" s="919"/>
      <c r="BB115" s="919"/>
      <c r="BC115" s="919"/>
      <c r="BD115" s="919"/>
      <c r="BE115" s="919"/>
      <c r="BF115" s="919"/>
      <c r="BG115" s="919"/>
      <c r="BH115" s="919"/>
      <c r="BI115" s="919"/>
      <c r="BJ115" s="919"/>
      <c r="BK115" s="919"/>
      <c r="BL115" s="919"/>
      <c r="BM115" s="919"/>
      <c r="BN115" s="919"/>
      <c r="BO115" s="919"/>
      <c r="BP115" s="920"/>
      <c r="BQ115" s="921" t="s">
        <v>441</v>
      </c>
      <c r="BR115" s="922"/>
      <c r="BS115" s="922"/>
      <c r="BT115" s="922"/>
      <c r="BU115" s="922"/>
      <c r="BV115" s="922" t="s">
        <v>144</v>
      </c>
      <c r="BW115" s="922"/>
      <c r="BX115" s="922"/>
      <c r="BY115" s="922"/>
      <c r="BZ115" s="922"/>
      <c r="CA115" s="922" t="s">
        <v>144</v>
      </c>
      <c r="CB115" s="922"/>
      <c r="CC115" s="922"/>
      <c r="CD115" s="922"/>
      <c r="CE115" s="922"/>
      <c r="CF115" s="916" t="s">
        <v>462</v>
      </c>
      <c r="CG115" s="917"/>
      <c r="CH115" s="917"/>
      <c r="CI115" s="917"/>
      <c r="CJ115" s="917"/>
      <c r="CK115" s="944"/>
      <c r="CL115" s="945"/>
      <c r="CM115" s="918" t="s">
        <v>463</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448</v>
      </c>
      <c r="DH115" s="955"/>
      <c r="DI115" s="955"/>
      <c r="DJ115" s="955"/>
      <c r="DK115" s="956"/>
      <c r="DL115" s="957" t="s">
        <v>144</v>
      </c>
      <c r="DM115" s="955"/>
      <c r="DN115" s="955"/>
      <c r="DO115" s="955"/>
      <c r="DP115" s="956"/>
      <c r="DQ115" s="957" t="s">
        <v>144</v>
      </c>
      <c r="DR115" s="955"/>
      <c r="DS115" s="955"/>
      <c r="DT115" s="955"/>
      <c r="DU115" s="956"/>
      <c r="DV115" s="958" t="s">
        <v>144</v>
      </c>
      <c r="DW115" s="959"/>
      <c r="DX115" s="959"/>
      <c r="DY115" s="959"/>
      <c r="DZ115" s="960"/>
    </row>
    <row r="116" spans="1:130" s="221" customFormat="1" ht="26.25" customHeight="1" x14ac:dyDescent="0.15">
      <c r="A116" s="952"/>
      <c r="B116" s="953"/>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144</v>
      </c>
      <c r="AB116" s="955"/>
      <c r="AC116" s="955"/>
      <c r="AD116" s="955"/>
      <c r="AE116" s="956"/>
      <c r="AF116" s="957" t="s">
        <v>448</v>
      </c>
      <c r="AG116" s="955"/>
      <c r="AH116" s="955"/>
      <c r="AI116" s="955"/>
      <c r="AJ116" s="956"/>
      <c r="AK116" s="957" t="s">
        <v>414</v>
      </c>
      <c r="AL116" s="955"/>
      <c r="AM116" s="955"/>
      <c r="AN116" s="955"/>
      <c r="AO116" s="956"/>
      <c r="AP116" s="958" t="s">
        <v>448</v>
      </c>
      <c r="AQ116" s="959"/>
      <c r="AR116" s="959"/>
      <c r="AS116" s="959"/>
      <c r="AT116" s="960"/>
      <c r="AU116" s="904"/>
      <c r="AV116" s="905"/>
      <c r="AW116" s="905"/>
      <c r="AX116" s="905"/>
      <c r="AY116" s="905"/>
      <c r="AZ116" s="963" t="s">
        <v>465</v>
      </c>
      <c r="BA116" s="964"/>
      <c r="BB116" s="964"/>
      <c r="BC116" s="964"/>
      <c r="BD116" s="964"/>
      <c r="BE116" s="964"/>
      <c r="BF116" s="964"/>
      <c r="BG116" s="964"/>
      <c r="BH116" s="964"/>
      <c r="BI116" s="964"/>
      <c r="BJ116" s="964"/>
      <c r="BK116" s="964"/>
      <c r="BL116" s="964"/>
      <c r="BM116" s="964"/>
      <c r="BN116" s="964"/>
      <c r="BO116" s="964"/>
      <c r="BP116" s="965"/>
      <c r="BQ116" s="921" t="s">
        <v>144</v>
      </c>
      <c r="BR116" s="922"/>
      <c r="BS116" s="922"/>
      <c r="BT116" s="922"/>
      <c r="BU116" s="922"/>
      <c r="BV116" s="922" t="s">
        <v>144</v>
      </c>
      <c r="BW116" s="922"/>
      <c r="BX116" s="922"/>
      <c r="BY116" s="922"/>
      <c r="BZ116" s="922"/>
      <c r="CA116" s="922" t="s">
        <v>144</v>
      </c>
      <c r="CB116" s="922"/>
      <c r="CC116" s="922"/>
      <c r="CD116" s="922"/>
      <c r="CE116" s="922"/>
      <c r="CF116" s="916" t="s">
        <v>144</v>
      </c>
      <c r="CG116" s="917"/>
      <c r="CH116" s="917"/>
      <c r="CI116" s="917"/>
      <c r="CJ116" s="917"/>
      <c r="CK116" s="944"/>
      <c r="CL116" s="945"/>
      <c r="CM116" s="918" t="s">
        <v>466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144</v>
      </c>
      <c r="DH116" s="955"/>
      <c r="DI116" s="955"/>
      <c r="DJ116" s="955"/>
      <c r="DK116" s="956"/>
      <c r="DL116" s="957" t="s">
        <v>144</v>
      </c>
      <c r="DM116" s="955"/>
      <c r="DN116" s="955"/>
      <c r="DO116" s="955"/>
      <c r="DP116" s="956"/>
      <c r="DQ116" s="957" t="s">
        <v>144</v>
      </c>
      <c r="DR116" s="955"/>
      <c r="DS116" s="955"/>
      <c r="DT116" s="955"/>
      <c r="DU116" s="956"/>
      <c r="DV116" s="958" t="s">
        <v>144</v>
      </c>
      <c r="DW116" s="959"/>
      <c r="DX116" s="959"/>
      <c r="DY116" s="959"/>
      <c r="DZ116" s="960"/>
    </row>
    <row r="117" spans="1:130" s="221" customFormat="1" ht="26.25" customHeight="1" x14ac:dyDescent="0.15">
      <c r="A117" s="908" t="s">
        <v>188</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467</v>
      </c>
      <c r="Z117" s="890"/>
      <c r="AA117" s="974">
        <v>283919</v>
      </c>
      <c r="AB117" s="975"/>
      <c r="AC117" s="975"/>
      <c r="AD117" s="975"/>
      <c r="AE117" s="976"/>
      <c r="AF117" s="977">
        <v>288835</v>
      </c>
      <c r="AG117" s="975"/>
      <c r="AH117" s="975"/>
      <c r="AI117" s="975"/>
      <c r="AJ117" s="976"/>
      <c r="AK117" s="977">
        <v>302665</v>
      </c>
      <c r="AL117" s="975"/>
      <c r="AM117" s="975"/>
      <c r="AN117" s="975"/>
      <c r="AO117" s="976"/>
      <c r="AP117" s="978"/>
      <c r="AQ117" s="979"/>
      <c r="AR117" s="979"/>
      <c r="AS117" s="979"/>
      <c r="AT117" s="980"/>
      <c r="AU117" s="904"/>
      <c r="AV117" s="905"/>
      <c r="AW117" s="905"/>
      <c r="AX117" s="905"/>
      <c r="AY117" s="905"/>
      <c r="AZ117" s="970" t="s">
        <v>468</v>
      </c>
      <c r="BA117" s="971"/>
      <c r="BB117" s="971"/>
      <c r="BC117" s="971"/>
      <c r="BD117" s="971"/>
      <c r="BE117" s="971"/>
      <c r="BF117" s="971"/>
      <c r="BG117" s="971"/>
      <c r="BH117" s="971"/>
      <c r="BI117" s="971"/>
      <c r="BJ117" s="971"/>
      <c r="BK117" s="971"/>
      <c r="BL117" s="971"/>
      <c r="BM117" s="971"/>
      <c r="BN117" s="971"/>
      <c r="BO117" s="971"/>
      <c r="BP117" s="972"/>
      <c r="BQ117" s="921" t="s">
        <v>144</v>
      </c>
      <c r="BR117" s="922"/>
      <c r="BS117" s="922"/>
      <c r="BT117" s="922"/>
      <c r="BU117" s="922"/>
      <c r="BV117" s="922" t="s">
        <v>144</v>
      </c>
      <c r="BW117" s="922"/>
      <c r="BX117" s="922"/>
      <c r="BY117" s="922"/>
      <c r="BZ117" s="922"/>
      <c r="CA117" s="922" t="s">
        <v>144</v>
      </c>
      <c r="CB117" s="922"/>
      <c r="CC117" s="922"/>
      <c r="CD117" s="922"/>
      <c r="CE117" s="922"/>
      <c r="CF117" s="916" t="s">
        <v>144</v>
      </c>
      <c r="CG117" s="917"/>
      <c r="CH117" s="917"/>
      <c r="CI117" s="917"/>
      <c r="CJ117" s="917"/>
      <c r="CK117" s="944"/>
      <c r="CL117" s="945"/>
      <c r="CM117" s="918" t="s">
        <v>469</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448</v>
      </c>
      <c r="DH117" s="955"/>
      <c r="DI117" s="955"/>
      <c r="DJ117" s="955"/>
      <c r="DK117" s="956"/>
      <c r="DL117" s="957" t="s">
        <v>144</v>
      </c>
      <c r="DM117" s="955"/>
      <c r="DN117" s="955"/>
      <c r="DO117" s="955"/>
      <c r="DP117" s="956"/>
      <c r="DQ117" s="957" t="s">
        <v>441</v>
      </c>
      <c r="DR117" s="955"/>
      <c r="DS117" s="955"/>
      <c r="DT117" s="955"/>
      <c r="DU117" s="956"/>
      <c r="DV117" s="958" t="s">
        <v>144</v>
      </c>
      <c r="DW117" s="959"/>
      <c r="DX117" s="959"/>
      <c r="DY117" s="959"/>
      <c r="DZ117" s="960"/>
    </row>
    <row r="118" spans="1:130" s="221" customFormat="1" ht="26.25" customHeight="1" x14ac:dyDescent="0.15">
      <c r="A118" s="908" t="s">
        <v>436</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433</v>
      </c>
      <c r="AB118" s="889"/>
      <c r="AC118" s="889"/>
      <c r="AD118" s="889"/>
      <c r="AE118" s="890"/>
      <c r="AF118" s="888" t="s">
        <v>434</v>
      </c>
      <c r="AG118" s="889"/>
      <c r="AH118" s="889"/>
      <c r="AI118" s="889"/>
      <c r="AJ118" s="890"/>
      <c r="AK118" s="888" t="s">
        <v>306</v>
      </c>
      <c r="AL118" s="889"/>
      <c r="AM118" s="889"/>
      <c r="AN118" s="889"/>
      <c r="AO118" s="890"/>
      <c r="AP118" s="966" t="s">
        <v>435</v>
      </c>
      <c r="AQ118" s="967"/>
      <c r="AR118" s="967"/>
      <c r="AS118" s="967"/>
      <c r="AT118" s="968"/>
      <c r="AU118" s="904"/>
      <c r="AV118" s="905"/>
      <c r="AW118" s="905"/>
      <c r="AX118" s="905"/>
      <c r="AY118" s="905"/>
      <c r="AZ118" s="969" t="s">
        <v>470</v>
      </c>
      <c r="BA118" s="961"/>
      <c r="BB118" s="961"/>
      <c r="BC118" s="961"/>
      <c r="BD118" s="961"/>
      <c r="BE118" s="961"/>
      <c r="BF118" s="961"/>
      <c r="BG118" s="961"/>
      <c r="BH118" s="961"/>
      <c r="BI118" s="961"/>
      <c r="BJ118" s="961"/>
      <c r="BK118" s="961"/>
      <c r="BL118" s="961"/>
      <c r="BM118" s="961"/>
      <c r="BN118" s="961"/>
      <c r="BO118" s="961"/>
      <c r="BP118" s="962"/>
      <c r="BQ118" s="995" t="s">
        <v>459</v>
      </c>
      <c r="BR118" s="996"/>
      <c r="BS118" s="996"/>
      <c r="BT118" s="996"/>
      <c r="BU118" s="996"/>
      <c r="BV118" s="996" t="s">
        <v>144</v>
      </c>
      <c r="BW118" s="996"/>
      <c r="BX118" s="996"/>
      <c r="BY118" s="996"/>
      <c r="BZ118" s="996"/>
      <c r="CA118" s="996" t="s">
        <v>441</v>
      </c>
      <c r="CB118" s="996"/>
      <c r="CC118" s="996"/>
      <c r="CD118" s="996"/>
      <c r="CE118" s="996"/>
      <c r="CF118" s="916" t="s">
        <v>144</v>
      </c>
      <c r="CG118" s="917"/>
      <c r="CH118" s="917"/>
      <c r="CI118" s="917"/>
      <c r="CJ118" s="917"/>
      <c r="CK118" s="944"/>
      <c r="CL118" s="945"/>
      <c r="CM118" s="918" t="s">
        <v>471</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v>258372</v>
      </c>
      <c r="DH118" s="955"/>
      <c r="DI118" s="955"/>
      <c r="DJ118" s="955"/>
      <c r="DK118" s="956"/>
      <c r="DL118" s="957" t="s">
        <v>144</v>
      </c>
      <c r="DM118" s="955"/>
      <c r="DN118" s="955"/>
      <c r="DO118" s="955"/>
      <c r="DP118" s="956"/>
      <c r="DQ118" s="957" t="s">
        <v>144</v>
      </c>
      <c r="DR118" s="955"/>
      <c r="DS118" s="955"/>
      <c r="DT118" s="955"/>
      <c r="DU118" s="956"/>
      <c r="DV118" s="958" t="s">
        <v>144</v>
      </c>
      <c r="DW118" s="959"/>
      <c r="DX118" s="959"/>
      <c r="DY118" s="959"/>
      <c r="DZ118" s="960"/>
    </row>
    <row r="119" spans="1:130" s="221" customFormat="1" ht="26.25" customHeight="1" x14ac:dyDescent="0.15">
      <c r="A119" s="1052" t="s">
        <v>439</v>
      </c>
      <c r="B119" s="943"/>
      <c r="C119" s="925" t="s">
        <v>440</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414</v>
      </c>
      <c r="AB119" s="896"/>
      <c r="AC119" s="896"/>
      <c r="AD119" s="896"/>
      <c r="AE119" s="897"/>
      <c r="AF119" s="898" t="s">
        <v>144</v>
      </c>
      <c r="AG119" s="896"/>
      <c r="AH119" s="896"/>
      <c r="AI119" s="896"/>
      <c r="AJ119" s="897"/>
      <c r="AK119" s="898" t="s">
        <v>144</v>
      </c>
      <c r="AL119" s="896"/>
      <c r="AM119" s="896"/>
      <c r="AN119" s="896"/>
      <c r="AO119" s="897"/>
      <c r="AP119" s="899" t="s">
        <v>144</v>
      </c>
      <c r="AQ119" s="900"/>
      <c r="AR119" s="900"/>
      <c r="AS119" s="900"/>
      <c r="AT119" s="901"/>
      <c r="AU119" s="906"/>
      <c r="AV119" s="907"/>
      <c r="AW119" s="907"/>
      <c r="AX119" s="907"/>
      <c r="AY119" s="907"/>
      <c r="AZ119" s="242" t="s">
        <v>188</v>
      </c>
      <c r="BA119" s="242"/>
      <c r="BB119" s="242"/>
      <c r="BC119" s="242"/>
      <c r="BD119" s="242"/>
      <c r="BE119" s="242"/>
      <c r="BF119" s="242"/>
      <c r="BG119" s="242"/>
      <c r="BH119" s="242"/>
      <c r="BI119" s="242"/>
      <c r="BJ119" s="242"/>
      <c r="BK119" s="242"/>
      <c r="BL119" s="242"/>
      <c r="BM119" s="242"/>
      <c r="BN119" s="242"/>
      <c r="BO119" s="973" t="s">
        <v>472</v>
      </c>
      <c r="BP119" s="1001"/>
      <c r="BQ119" s="995">
        <v>3516015</v>
      </c>
      <c r="BR119" s="996"/>
      <c r="BS119" s="996"/>
      <c r="BT119" s="996"/>
      <c r="BU119" s="996"/>
      <c r="BV119" s="996">
        <v>3391619</v>
      </c>
      <c r="BW119" s="996"/>
      <c r="BX119" s="996"/>
      <c r="BY119" s="996"/>
      <c r="BZ119" s="996"/>
      <c r="CA119" s="996">
        <v>3174811</v>
      </c>
      <c r="CB119" s="996"/>
      <c r="CC119" s="996"/>
      <c r="CD119" s="996"/>
      <c r="CE119" s="996"/>
      <c r="CF119" s="997"/>
      <c r="CG119" s="998"/>
      <c r="CH119" s="998"/>
      <c r="CI119" s="998"/>
      <c r="CJ119" s="999"/>
      <c r="CK119" s="946"/>
      <c r="CL119" s="947"/>
      <c r="CM119" s="969" t="s">
        <v>473</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144</v>
      </c>
      <c r="DH119" s="982"/>
      <c r="DI119" s="982"/>
      <c r="DJ119" s="982"/>
      <c r="DK119" s="983"/>
      <c r="DL119" s="981" t="s">
        <v>144</v>
      </c>
      <c r="DM119" s="982"/>
      <c r="DN119" s="982"/>
      <c r="DO119" s="982"/>
      <c r="DP119" s="983"/>
      <c r="DQ119" s="981" t="s">
        <v>144</v>
      </c>
      <c r="DR119" s="982"/>
      <c r="DS119" s="982"/>
      <c r="DT119" s="982"/>
      <c r="DU119" s="983"/>
      <c r="DV119" s="984" t="s">
        <v>144</v>
      </c>
      <c r="DW119" s="985"/>
      <c r="DX119" s="985"/>
      <c r="DY119" s="985"/>
      <c r="DZ119" s="986"/>
    </row>
    <row r="120" spans="1:130" s="221" customFormat="1" ht="26.25" customHeight="1" x14ac:dyDescent="0.15">
      <c r="A120" s="1053"/>
      <c r="B120" s="945"/>
      <c r="C120" s="918" t="s">
        <v>447</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448</v>
      </c>
      <c r="AB120" s="955"/>
      <c r="AC120" s="955"/>
      <c r="AD120" s="955"/>
      <c r="AE120" s="956"/>
      <c r="AF120" s="957" t="s">
        <v>144</v>
      </c>
      <c r="AG120" s="955"/>
      <c r="AH120" s="955"/>
      <c r="AI120" s="955"/>
      <c r="AJ120" s="956"/>
      <c r="AK120" s="957" t="s">
        <v>448</v>
      </c>
      <c r="AL120" s="955"/>
      <c r="AM120" s="955"/>
      <c r="AN120" s="955"/>
      <c r="AO120" s="956"/>
      <c r="AP120" s="958" t="s">
        <v>144</v>
      </c>
      <c r="AQ120" s="959"/>
      <c r="AR120" s="959"/>
      <c r="AS120" s="959"/>
      <c r="AT120" s="960"/>
      <c r="AU120" s="987" t="s">
        <v>474</v>
      </c>
      <c r="AV120" s="988"/>
      <c r="AW120" s="988"/>
      <c r="AX120" s="988"/>
      <c r="AY120" s="989"/>
      <c r="AZ120" s="925" t="s">
        <v>475</v>
      </c>
      <c r="BA120" s="893"/>
      <c r="BB120" s="893"/>
      <c r="BC120" s="893"/>
      <c r="BD120" s="893"/>
      <c r="BE120" s="893"/>
      <c r="BF120" s="893"/>
      <c r="BG120" s="893"/>
      <c r="BH120" s="893"/>
      <c r="BI120" s="893"/>
      <c r="BJ120" s="893"/>
      <c r="BK120" s="893"/>
      <c r="BL120" s="893"/>
      <c r="BM120" s="893"/>
      <c r="BN120" s="893"/>
      <c r="BO120" s="893"/>
      <c r="BP120" s="894"/>
      <c r="BQ120" s="926">
        <v>2379153</v>
      </c>
      <c r="BR120" s="927"/>
      <c r="BS120" s="927"/>
      <c r="BT120" s="927"/>
      <c r="BU120" s="927"/>
      <c r="BV120" s="927">
        <v>2688660</v>
      </c>
      <c r="BW120" s="927"/>
      <c r="BX120" s="927"/>
      <c r="BY120" s="927"/>
      <c r="BZ120" s="927"/>
      <c r="CA120" s="927">
        <v>2634439</v>
      </c>
      <c r="CB120" s="927"/>
      <c r="CC120" s="927"/>
      <c r="CD120" s="927"/>
      <c r="CE120" s="927"/>
      <c r="CF120" s="940">
        <v>210.7</v>
      </c>
      <c r="CG120" s="941"/>
      <c r="CH120" s="941"/>
      <c r="CI120" s="941"/>
      <c r="CJ120" s="941"/>
      <c r="CK120" s="1002" t="s">
        <v>476</v>
      </c>
      <c r="CL120" s="1003"/>
      <c r="CM120" s="1003"/>
      <c r="CN120" s="1003"/>
      <c r="CO120" s="1004"/>
      <c r="CP120" s="1010" t="s">
        <v>477</v>
      </c>
      <c r="CQ120" s="1011"/>
      <c r="CR120" s="1011"/>
      <c r="CS120" s="1011"/>
      <c r="CT120" s="1011"/>
      <c r="CU120" s="1011"/>
      <c r="CV120" s="1011"/>
      <c r="CW120" s="1011"/>
      <c r="CX120" s="1011"/>
      <c r="CY120" s="1011"/>
      <c r="CZ120" s="1011"/>
      <c r="DA120" s="1011"/>
      <c r="DB120" s="1011"/>
      <c r="DC120" s="1011"/>
      <c r="DD120" s="1011"/>
      <c r="DE120" s="1011"/>
      <c r="DF120" s="1012"/>
      <c r="DG120" s="926">
        <v>208160</v>
      </c>
      <c r="DH120" s="927"/>
      <c r="DI120" s="927"/>
      <c r="DJ120" s="927"/>
      <c r="DK120" s="927"/>
      <c r="DL120" s="927">
        <v>188154</v>
      </c>
      <c r="DM120" s="927"/>
      <c r="DN120" s="927"/>
      <c r="DO120" s="927"/>
      <c r="DP120" s="927"/>
      <c r="DQ120" s="927">
        <v>171471</v>
      </c>
      <c r="DR120" s="927"/>
      <c r="DS120" s="927"/>
      <c r="DT120" s="927"/>
      <c r="DU120" s="927"/>
      <c r="DV120" s="928">
        <v>13.7</v>
      </c>
      <c r="DW120" s="928"/>
      <c r="DX120" s="928"/>
      <c r="DY120" s="928"/>
      <c r="DZ120" s="929"/>
    </row>
    <row r="121" spans="1:130" s="221" customFormat="1" ht="26.25" customHeight="1" x14ac:dyDescent="0.15">
      <c r="A121" s="1053"/>
      <c r="B121" s="945"/>
      <c r="C121" s="970" t="s">
        <v>478</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144</v>
      </c>
      <c r="AB121" s="955"/>
      <c r="AC121" s="955"/>
      <c r="AD121" s="955"/>
      <c r="AE121" s="956"/>
      <c r="AF121" s="957" t="s">
        <v>144</v>
      </c>
      <c r="AG121" s="955"/>
      <c r="AH121" s="955"/>
      <c r="AI121" s="955"/>
      <c r="AJ121" s="956"/>
      <c r="AK121" s="957" t="s">
        <v>445</v>
      </c>
      <c r="AL121" s="955"/>
      <c r="AM121" s="955"/>
      <c r="AN121" s="955"/>
      <c r="AO121" s="956"/>
      <c r="AP121" s="958" t="s">
        <v>462</v>
      </c>
      <c r="AQ121" s="959"/>
      <c r="AR121" s="959"/>
      <c r="AS121" s="959"/>
      <c r="AT121" s="960"/>
      <c r="AU121" s="990"/>
      <c r="AV121" s="991"/>
      <c r="AW121" s="991"/>
      <c r="AX121" s="991"/>
      <c r="AY121" s="992"/>
      <c r="AZ121" s="918" t="s">
        <v>479</v>
      </c>
      <c r="BA121" s="919"/>
      <c r="BB121" s="919"/>
      <c r="BC121" s="919"/>
      <c r="BD121" s="919"/>
      <c r="BE121" s="919"/>
      <c r="BF121" s="919"/>
      <c r="BG121" s="919"/>
      <c r="BH121" s="919"/>
      <c r="BI121" s="919"/>
      <c r="BJ121" s="919"/>
      <c r="BK121" s="919"/>
      <c r="BL121" s="919"/>
      <c r="BM121" s="919"/>
      <c r="BN121" s="919"/>
      <c r="BO121" s="919"/>
      <c r="BP121" s="920"/>
      <c r="BQ121" s="921">
        <v>36469</v>
      </c>
      <c r="BR121" s="922"/>
      <c r="BS121" s="922"/>
      <c r="BT121" s="922"/>
      <c r="BU121" s="922"/>
      <c r="BV121" s="922" t="s">
        <v>144</v>
      </c>
      <c r="BW121" s="922"/>
      <c r="BX121" s="922"/>
      <c r="BY121" s="922"/>
      <c r="BZ121" s="922"/>
      <c r="CA121" s="922" t="s">
        <v>144</v>
      </c>
      <c r="CB121" s="922"/>
      <c r="CC121" s="922"/>
      <c r="CD121" s="922"/>
      <c r="CE121" s="922"/>
      <c r="CF121" s="916" t="s">
        <v>144</v>
      </c>
      <c r="CG121" s="917"/>
      <c r="CH121" s="917"/>
      <c r="CI121" s="917"/>
      <c r="CJ121" s="917"/>
      <c r="CK121" s="1005"/>
      <c r="CL121" s="1006"/>
      <c r="CM121" s="1006"/>
      <c r="CN121" s="1006"/>
      <c r="CO121" s="1007"/>
      <c r="CP121" s="1015" t="s">
        <v>480</v>
      </c>
      <c r="CQ121" s="1016"/>
      <c r="CR121" s="1016"/>
      <c r="CS121" s="1016"/>
      <c r="CT121" s="1016"/>
      <c r="CU121" s="1016"/>
      <c r="CV121" s="1016"/>
      <c r="CW121" s="1016"/>
      <c r="CX121" s="1016"/>
      <c r="CY121" s="1016"/>
      <c r="CZ121" s="1016"/>
      <c r="DA121" s="1016"/>
      <c r="DB121" s="1016"/>
      <c r="DC121" s="1016"/>
      <c r="DD121" s="1016"/>
      <c r="DE121" s="1016"/>
      <c r="DF121" s="1017"/>
      <c r="DG121" s="921">
        <v>83718</v>
      </c>
      <c r="DH121" s="922"/>
      <c r="DI121" s="922"/>
      <c r="DJ121" s="922"/>
      <c r="DK121" s="922"/>
      <c r="DL121" s="922">
        <v>120749</v>
      </c>
      <c r="DM121" s="922"/>
      <c r="DN121" s="922"/>
      <c r="DO121" s="922"/>
      <c r="DP121" s="922"/>
      <c r="DQ121" s="922">
        <v>129178</v>
      </c>
      <c r="DR121" s="922"/>
      <c r="DS121" s="922"/>
      <c r="DT121" s="922"/>
      <c r="DU121" s="922"/>
      <c r="DV121" s="923">
        <v>10.3</v>
      </c>
      <c r="DW121" s="923"/>
      <c r="DX121" s="923"/>
      <c r="DY121" s="923"/>
      <c r="DZ121" s="924"/>
    </row>
    <row r="122" spans="1:130" s="221" customFormat="1" ht="26.25" customHeight="1" x14ac:dyDescent="0.15">
      <c r="A122" s="1053"/>
      <c r="B122" s="945"/>
      <c r="C122" s="918" t="s">
        <v>458</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462</v>
      </c>
      <c r="AB122" s="955"/>
      <c r="AC122" s="955"/>
      <c r="AD122" s="955"/>
      <c r="AE122" s="956"/>
      <c r="AF122" s="957" t="s">
        <v>144</v>
      </c>
      <c r="AG122" s="955"/>
      <c r="AH122" s="955"/>
      <c r="AI122" s="955"/>
      <c r="AJ122" s="956"/>
      <c r="AK122" s="957" t="s">
        <v>144</v>
      </c>
      <c r="AL122" s="955"/>
      <c r="AM122" s="955"/>
      <c r="AN122" s="955"/>
      <c r="AO122" s="956"/>
      <c r="AP122" s="958" t="s">
        <v>144</v>
      </c>
      <c r="AQ122" s="959"/>
      <c r="AR122" s="959"/>
      <c r="AS122" s="959"/>
      <c r="AT122" s="960"/>
      <c r="AU122" s="990"/>
      <c r="AV122" s="991"/>
      <c r="AW122" s="991"/>
      <c r="AX122" s="991"/>
      <c r="AY122" s="992"/>
      <c r="AZ122" s="969" t="s">
        <v>481</v>
      </c>
      <c r="BA122" s="961"/>
      <c r="BB122" s="961"/>
      <c r="BC122" s="961"/>
      <c r="BD122" s="961"/>
      <c r="BE122" s="961"/>
      <c r="BF122" s="961"/>
      <c r="BG122" s="961"/>
      <c r="BH122" s="961"/>
      <c r="BI122" s="961"/>
      <c r="BJ122" s="961"/>
      <c r="BK122" s="961"/>
      <c r="BL122" s="961"/>
      <c r="BM122" s="961"/>
      <c r="BN122" s="961"/>
      <c r="BO122" s="961"/>
      <c r="BP122" s="962"/>
      <c r="BQ122" s="995">
        <v>2402908</v>
      </c>
      <c r="BR122" s="996"/>
      <c r="BS122" s="996"/>
      <c r="BT122" s="996"/>
      <c r="BU122" s="996"/>
      <c r="BV122" s="996">
        <v>2726543</v>
      </c>
      <c r="BW122" s="996"/>
      <c r="BX122" s="996"/>
      <c r="BY122" s="996"/>
      <c r="BZ122" s="996"/>
      <c r="CA122" s="996">
        <v>2747139</v>
      </c>
      <c r="CB122" s="996"/>
      <c r="CC122" s="996"/>
      <c r="CD122" s="996"/>
      <c r="CE122" s="996"/>
      <c r="CF122" s="1013">
        <v>219.7</v>
      </c>
      <c r="CG122" s="1014"/>
      <c r="CH122" s="1014"/>
      <c r="CI122" s="1014"/>
      <c r="CJ122" s="1014"/>
      <c r="CK122" s="1005"/>
      <c r="CL122" s="1006"/>
      <c r="CM122" s="1006"/>
      <c r="CN122" s="1006"/>
      <c r="CO122" s="1007"/>
      <c r="CP122" s="1015" t="s">
        <v>482</v>
      </c>
      <c r="CQ122" s="1016"/>
      <c r="CR122" s="1016"/>
      <c r="CS122" s="1016"/>
      <c r="CT122" s="1016"/>
      <c r="CU122" s="1016"/>
      <c r="CV122" s="1016"/>
      <c r="CW122" s="1016"/>
      <c r="CX122" s="1016"/>
      <c r="CY122" s="1016"/>
      <c r="CZ122" s="1016"/>
      <c r="DA122" s="1016"/>
      <c r="DB122" s="1016"/>
      <c r="DC122" s="1016"/>
      <c r="DD122" s="1016"/>
      <c r="DE122" s="1016"/>
      <c r="DF122" s="1017"/>
      <c r="DG122" s="921" t="s">
        <v>144</v>
      </c>
      <c r="DH122" s="922"/>
      <c r="DI122" s="922"/>
      <c r="DJ122" s="922"/>
      <c r="DK122" s="922"/>
      <c r="DL122" s="922" t="s">
        <v>445</v>
      </c>
      <c r="DM122" s="922"/>
      <c r="DN122" s="922"/>
      <c r="DO122" s="922"/>
      <c r="DP122" s="922"/>
      <c r="DQ122" s="922" t="s">
        <v>144</v>
      </c>
      <c r="DR122" s="922"/>
      <c r="DS122" s="922"/>
      <c r="DT122" s="922"/>
      <c r="DU122" s="922"/>
      <c r="DV122" s="923" t="s">
        <v>144</v>
      </c>
      <c r="DW122" s="923"/>
      <c r="DX122" s="923"/>
      <c r="DY122" s="923"/>
      <c r="DZ122" s="924"/>
    </row>
    <row r="123" spans="1:130" s="221" customFormat="1" ht="26.25" customHeight="1" x14ac:dyDescent="0.15">
      <c r="A123" s="1053"/>
      <c r="B123" s="945"/>
      <c r="C123" s="918" t="s">
        <v>466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445</v>
      </c>
      <c r="AB123" s="955"/>
      <c r="AC123" s="955"/>
      <c r="AD123" s="955"/>
      <c r="AE123" s="956"/>
      <c r="AF123" s="957" t="s">
        <v>445</v>
      </c>
      <c r="AG123" s="955"/>
      <c r="AH123" s="955"/>
      <c r="AI123" s="955"/>
      <c r="AJ123" s="956"/>
      <c r="AK123" s="957" t="s">
        <v>144</v>
      </c>
      <c r="AL123" s="955"/>
      <c r="AM123" s="955"/>
      <c r="AN123" s="955"/>
      <c r="AO123" s="956"/>
      <c r="AP123" s="958" t="s">
        <v>459</v>
      </c>
      <c r="AQ123" s="959"/>
      <c r="AR123" s="959"/>
      <c r="AS123" s="959"/>
      <c r="AT123" s="960"/>
      <c r="AU123" s="993"/>
      <c r="AV123" s="994"/>
      <c r="AW123" s="994"/>
      <c r="AX123" s="994"/>
      <c r="AY123" s="994"/>
      <c r="AZ123" s="242" t="s">
        <v>188</v>
      </c>
      <c r="BA123" s="242"/>
      <c r="BB123" s="242"/>
      <c r="BC123" s="242"/>
      <c r="BD123" s="242"/>
      <c r="BE123" s="242"/>
      <c r="BF123" s="242"/>
      <c r="BG123" s="242"/>
      <c r="BH123" s="242"/>
      <c r="BI123" s="242"/>
      <c r="BJ123" s="242"/>
      <c r="BK123" s="242"/>
      <c r="BL123" s="242"/>
      <c r="BM123" s="242"/>
      <c r="BN123" s="242"/>
      <c r="BO123" s="973" t="s">
        <v>483</v>
      </c>
      <c r="BP123" s="1001"/>
      <c r="BQ123" s="1059">
        <v>4818530</v>
      </c>
      <c r="BR123" s="1060"/>
      <c r="BS123" s="1060"/>
      <c r="BT123" s="1060"/>
      <c r="BU123" s="1060"/>
      <c r="BV123" s="1060">
        <v>5415203</v>
      </c>
      <c r="BW123" s="1060"/>
      <c r="BX123" s="1060"/>
      <c r="BY123" s="1060"/>
      <c r="BZ123" s="1060"/>
      <c r="CA123" s="1060">
        <v>5381578</v>
      </c>
      <c r="CB123" s="1060"/>
      <c r="CC123" s="1060"/>
      <c r="CD123" s="1060"/>
      <c r="CE123" s="1060"/>
      <c r="CF123" s="997"/>
      <c r="CG123" s="998"/>
      <c r="CH123" s="998"/>
      <c r="CI123" s="998"/>
      <c r="CJ123" s="999"/>
      <c r="CK123" s="1005"/>
      <c r="CL123" s="1006"/>
      <c r="CM123" s="1006"/>
      <c r="CN123" s="1006"/>
      <c r="CO123" s="1007"/>
      <c r="CP123" s="1015" t="s">
        <v>484</v>
      </c>
      <c r="CQ123" s="1016"/>
      <c r="CR123" s="1016"/>
      <c r="CS123" s="1016"/>
      <c r="CT123" s="1016"/>
      <c r="CU123" s="1016"/>
      <c r="CV123" s="1016"/>
      <c r="CW123" s="1016"/>
      <c r="CX123" s="1016"/>
      <c r="CY123" s="1016"/>
      <c r="CZ123" s="1016"/>
      <c r="DA123" s="1016"/>
      <c r="DB123" s="1016"/>
      <c r="DC123" s="1016"/>
      <c r="DD123" s="1016"/>
      <c r="DE123" s="1016"/>
      <c r="DF123" s="1017"/>
      <c r="DG123" s="954" t="s">
        <v>414</v>
      </c>
      <c r="DH123" s="955"/>
      <c r="DI123" s="955"/>
      <c r="DJ123" s="955"/>
      <c r="DK123" s="956"/>
      <c r="DL123" s="957" t="s">
        <v>144</v>
      </c>
      <c r="DM123" s="955"/>
      <c r="DN123" s="955"/>
      <c r="DO123" s="955"/>
      <c r="DP123" s="956"/>
      <c r="DQ123" s="957" t="s">
        <v>144</v>
      </c>
      <c r="DR123" s="955"/>
      <c r="DS123" s="955"/>
      <c r="DT123" s="955"/>
      <c r="DU123" s="956"/>
      <c r="DV123" s="958" t="s">
        <v>144</v>
      </c>
      <c r="DW123" s="959"/>
      <c r="DX123" s="959"/>
      <c r="DY123" s="959"/>
      <c r="DZ123" s="960"/>
    </row>
    <row r="124" spans="1:130" s="221" customFormat="1" ht="26.25" customHeight="1" thickBot="1" x14ac:dyDescent="0.2">
      <c r="A124" s="1053"/>
      <c r="B124" s="945"/>
      <c r="C124" s="918" t="s">
        <v>469</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445</v>
      </c>
      <c r="AB124" s="955"/>
      <c r="AC124" s="955"/>
      <c r="AD124" s="955"/>
      <c r="AE124" s="956"/>
      <c r="AF124" s="957" t="s">
        <v>414</v>
      </c>
      <c r="AG124" s="955"/>
      <c r="AH124" s="955"/>
      <c r="AI124" s="955"/>
      <c r="AJ124" s="956"/>
      <c r="AK124" s="957" t="s">
        <v>414</v>
      </c>
      <c r="AL124" s="955"/>
      <c r="AM124" s="955"/>
      <c r="AN124" s="955"/>
      <c r="AO124" s="956"/>
      <c r="AP124" s="958" t="s">
        <v>144</v>
      </c>
      <c r="AQ124" s="959"/>
      <c r="AR124" s="959"/>
      <c r="AS124" s="959"/>
      <c r="AT124" s="960"/>
      <c r="AU124" s="1055" t="s">
        <v>485</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144</v>
      </c>
      <c r="BR124" s="1023"/>
      <c r="BS124" s="1023"/>
      <c r="BT124" s="1023"/>
      <c r="BU124" s="1023"/>
      <c r="BV124" s="1023" t="s">
        <v>144</v>
      </c>
      <c r="BW124" s="1023"/>
      <c r="BX124" s="1023"/>
      <c r="BY124" s="1023"/>
      <c r="BZ124" s="1023"/>
      <c r="CA124" s="1023" t="s">
        <v>462</v>
      </c>
      <c r="CB124" s="1023"/>
      <c r="CC124" s="1023"/>
      <c r="CD124" s="1023"/>
      <c r="CE124" s="1023"/>
      <c r="CF124" s="1024"/>
      <c r="CG124" s="1025"/>
      <c r="CH124" s="1025"/>
      <c r="CI124" s="1025"/>
      <c r="CJ124" s="1026"/>
      <c r="CK124" s="1008"/>
      <c r="CL124" s="1008"/>
      <c r="CM124" s="1008"/>
      <c r="CN124" s="1008"/>
      <c r="CO124" s="1009"/>
      <c r="CP124" s="1015" t="s">
        <v>486</v>
      </c>
      <c r="CQ124" s="1016"/>
      <c r="CR124" s="1016"/>
      <c r="CS124" s="1016"/>
      <c r="CT124" s="1016"/>
      <c r="CU124" s="1016"/>
      <c r="CV124" s="1016"/>
      <c r="CW124" s="1016"/>
      <c r="CX124" s="1016"/>
      <c r="CY124" s="1016"/>
      <c r="CZ124" s="1016"/>
      <c r="DA124" s="1016"/>
      <c r="DB124" s="1016"/>
      <c r="DC124" s="1016"/>
      <c r="DD124" s="1016"/>
      <c r="DE124" s="1016"/>
      <c r="DF124" s="1017"/>
      <c r="DG124" s="1000" t="s">
        <v>462</v>
      </c>
      <c r="DH124" s="982"/>
      <c r="DI124" s="982"/>
      <c r="DJ124" s="982"/>
      <c r="DK124" s="983"/>
      <c r="DL124" s="981" t="s">
        <v>144</v>
      </c>
      <c r="DM124" s="982"/>
      <c r="DN124" s="982"/>
      <c r="DO124" s="982"/>
      <c r="DP124" s="983"/>
      <c r="DQ124" s="981" t="s">
        <v>144</v>
      </c>
      <c r="DR124" s="982"/>
      <c r="DS124" s="982"/>
      <c r="DT124" s="982"/>
      <c r="DU124" s="983"/>
      <c r="DV124" s="984" t="s">
        <v>144</v>
      </c>
      <c r="DW124" s="985"/>
      <c r="DX124" s="985"/>
      <c r="DY124" s="985"/>
      <c r="DZ124" s="986"/>
    </row>
    <row r="125" spans="1:130" s="221" customFormat="1" ht="26.25" customHeight="1" x14ac:dyDescent="0.15">
      <c r="A125" s="1053"/>
      <c r="B125" s="945"/>
      <c r="C125" s="918" t="s">
        <v>471</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459</v>
      </c>
      <c r="AB125" s="955"/>
      <c r="AC125" s="955"/>
      <c r="AD125" s="955"/>
      <c r="AE125" s="956"/>
      <c r="AF125" s="957" t="s">
        <v>144</v>
      </c>
      <c r="AG125" s="955"/>
      <c r="AH125" s="955"/>
      <c r="AI125" s="955"/>
      <c r="AJ125" s="956"/>
      <c r="AK125" s="957" t="s">
        <v>144</v>
      </c>
      <c r="AL125" s="955"/>
      <c r="AM125" s="955"/>
      <c r="AN125" s="955"/>
      <c r="AO125" s="956"/>
      <c r="AP125" s="958" t="s">
        <v>144</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487</v>
      </c>
      <c r="CL125" s="1003"/>
      <c r="CM125" s="1003"/>
      <c r="CN125" s="1003"/>
      <c r="CO125" s="1004"/>
      <c r="CP125" s="925" t="s">
        <v>488</v>
      </c>
      <c r="CQ125" s="893"/>
      <c r="CR125" s="893"/>
      <c r="CS125" s="893"/>
      <c r="CT125" s="893"/>
      <c r="CU125" s="893"/>
      <c r="CV125" s="893"/>
      <c r="CW125" s="893"/>
      <c r="CX125" s="893"/>
      <c r="CY125" s="893"/>
      <c r="CZ125" s="893"/>
      <c r="DA125" s="893"/>
      <c r="DB125" s="893"/>
      <c r="DC125" s="893"/>
      <c r="DD125" s="893"/>
      <c r="DE125" s="893"/>
      <c r="DF125" s="894"/>
      <c r="DG125" s="926" t="s">
        <v>144</v>
      </c>
      <c r="DH125" s="927"/>
      <c r="DI125" s="927"/>
      <c r="DJ125" s="927"/>
      <c r="DK125" s="927"/>
      <c r="DL125" s="927" t="s">
        <v>144</v>
      </c>
      <c r="DM125" s="927"/>
      <c r="DN125" s="927"/>
      <c r="DO125" s="927"/>
      <c r="DP125" s="927"/>
      <c r="DQ125" s="927" t="s">
        <v>144</v>
      </c>
      <c r="DR125" s="927"/>
      <c r="DS125" s="927"/>
      <c r="DT125" s="927"/>
      <c r="DU125" s="927"/>
      <c r="DV125" s="928" t="s">
        <v>144</v>
      </c>
      <c r="DW125" s="928"/>
      <c r="DX125" s="928"/>
      <c r="DY125" s="928"/>
      <c r="DZ125" s="929"/>
    </row>
    <row r="126" spans="1:130" s="221" customFormat="1" ht="26.25" customHeight="1" thickBot="1" x14ac:dyDescent="0.2">
      <c r="A126" s="1053"/>
      <c r="B126" s="945"/>
      <c r="C126" s="918" t="s">
        <v>473</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144</v>
      </c>
      <c r="AB126" s="955"/>
      <c r="AC126" s="955"/>
      <c r="AD126" s="955"/>
      <c r="AE126" s="956"/>
      <c r="AF126" s="957" t="s">
        <v>144</v>
      </c>
      <c r="AG126" s="955"/>
      <c r="AH126" s="955"/>
      <c r="AI126" s="955"/>
      <c r="AJ126" s="956"/>
      <c r="AK126" s="957" t="s">
        <v>144</v>
      </c>
      <c r="AL126" s="955"/>
      <c r="AM126" s="955"/>
      <c r="AN126" s="955"/>
      <c r="AO126" s="956"/>
      <c r="AP126" s="958" t="s">
        <v>144</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489</v>
      </c>
      <c r="CQ126" s="919"/>
      <c r="CR126" s="919"/>
      <c r="CS126" s="919"/>
      <c r="CT126" s="919"/>
      <c r="CU126" s="919"/>
      <c r="CV126" s="919"/>
      <c r="CW126" s="919"/>
      <c r="CX126" s="919"/>
      <c r="CY126" s="919"/>
      <c r="CZ126" s="919"/>
      <c r="DA126" s="919"/>
      <c r="DB126" s="919"/>
      <c r="DC126" s="919"/>
      <c r="DD126" s="919"/>
      <c r="DE126" s="919"/>
      <c r="DF126" s="920"/>
      <c r="DG126" s="921" t="s">
        <v>144</v>
      </c>
      <c r="DH126" s="922"/>
      <c r="DI126" s="922"/>
      <c r="DJ126" s="922"/>
      <c r="DK126" s="922"/>
      <c r="DL126" s="922" t="s">
        <v>462</v>
      </c>
      <c r="DM126" s="922"/>
      <c r="DN126" s="922"/>
      <c r="DO126" s="922"/>
      <c r="DP126" s="922"/>
      <c r="DQ126" s="922" t="s">
        <v>144</v>
      </c>
      <c r="DR126" s="922"/>
      <c r="DS126" s="922"/>
      <c r="DT126" s="922"/>
      <c r="DU126" s="922"/>
      <c r="DV126" s="923" t="s">
        <v>462</v>
      </c>
      <c r="DW126" s="923"/>
      <c r="DX126" s="923"/>
      <c r="DY126" s="923"/>
      <c r="DZ126" s="924"/>
    </row>
    <row r="127" spans="1:130" s="221" customFormat="1" ht="26.25" customHeight="1" x14ac:dyDescent="0.15">
      <c r="A127" s="1054"/>
      <c r="B127" s="947"/>
      <c r="C127" s="969" t="s">
        <v>490</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462</v>
      </c>
      <c r="AB127" s="955"/>
      <c r="AC127" s="955"/>
      <c r="AD127" s="955"/>
      <c r="AE127" s="956"/>
      <c r="AF127" s="957" t="s">
        <v>144</v>
      </c>
      <c r="AG127" s="955"/>
      <c r="AH127" s="955"/>
      <c r="AI127" s="955"/>
      <c r="AJ127" s="956"/>
      <c r="AK127" s="957" t="s">
        <v>144</v>
      </c>
      <c r="AL127" s="955"/>
      <c r="AM127" s="955"/>
      <c r="AN127" s="955"/>
      <c r="AO127" s="956"/>
      <c r="AP127" s="958" t="s">
        <v>144</v>
      </c>
      <c r="AQ127" s="959"/>
      <c r="AR127" s="959"/>
      <c r="AS127" s="959"/>
      <c r="AT127" s="960"/>
      <c r="AU127" s="223"/>
      <c r="AV127" s="223"/>
      <c r="AW127" s="223"/>
      <c r="AX127" s="1027" t="s">
        <v>491</v>
      </c>
      <c r="AY127" s="1028"/>
      <c r="AZ127" s="1028"/>
      <c r="BA127" s="1028"/>
      <c r="BB127" s="1028"/>
      <c r="BC127" s="1028"/>
      <c r="BD127" s="1028"/>
      <c r="BE127" s="1029"/>
      <c r="BF127" s="1030" t="s">
        <v>492</v>
      </c>
      <c r="BG127" s="1028"/>
      <c r="BH127" s="1028"/>
      <c r="BI127" s="1028"/>
      <c r="BJ127" s="1028"/>
      <c r="BK127" s="1028"/>
      <c r="BL127" s="1029"/>
      <c r="BM127" s="1030" t="s">
        <v>493</v>
      </c>
      <c r="BN127" s="1028"/>
      <c r="BO127" s="1028"/>
      <c r="BP127" s="1028"/>
      <c r="BQ127" s="1028"/>
      <c r="BR127" s="1028"/>
      <c r="BS127" s="1029"/>
      <c r="BT127" s="1030" t="s">
        <v>494</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495</v>
      </c>
      <c r="CQ127" s="919"/>
      <c r="CR127" s="919"/>
      <c r="CS127" s="919"/>
      <c r="CT127" s="919"/>
      <c r="CU127" s="919"/>
      <c r="CV127" s="919"/>
      <c r="CW127" s="919"/>
      <c r="CX127" s="919"/>
      <c r="CY127" s="919"/>
      <c r="CZ127" s="919"/>
      <c r="DA127" s="919"/>
      <c r="DB127" s="919"/>
      <c r="DC127" s="919"/>
      <c r="DD127" s="919"/>
      <c r="DE127" s="919"/>
      <c r="DF127" s="920"/>
      <c r="DG127" s="921" t="s">
        <v>144</v>
      </c>
      <c r="DH127" s="922"/>
      <c r="DI127" s="922"/>
      <c r="DJ127" s="922"/>
      <c r="DK127" s="922"/>
      <c r="DL127" s="922" t="s">
        <v>144</v>
      </c>
      <c r="DM127" s="922"/>
      <c r="DN127" s="922"/>
      <c r="DO127" s="922"/>
      <c r="DP127" s="922"/>
      <c r="DQ127" s="922" t="s">
        <v>144</v>
      </c>
      <c r="DR127" s="922"/>
      <c r="DS127" s="922"/>
      <c r="DT127" s="922"/>
      <c r="DU127" s="922"/>
      <c r="DV127" s="923" t="s">
        <v>462</v>
      </c>
      <c r="DW127" s="923"/>
      <c r="DX127" s="923"/>
      <c r="DY127" s="923"/>
      <c r="DZ127" s="924"/>
    </row>
    <row r="128" spans="1:130" s="221" customFormat="1" ht="26.25" customHeight="1" thickBot="1" x14ac:dyDescent="0.2">
      <c r="A128" s="1037" t="s">
        <v>496</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497</v>
      </c>
      <c r="X128" s="1039"/>
      <c r="Y128" s="1039"/>
      <c r="Z128" s="1040"/>
      <c r="AA128" s="1041">
        <v>3360</v>
      </c>
      <c r="AB128" s="1042"/>
      <c r="AC128" s="1042"/>
      <c r="AD128" s="1042"/>
      <c r="AE128" s="1043"/>
      <c r="AF128" s="1044" t="s">
        <v>459</v>
      </c>
      <c r="AG128" s="1042"/>
      <c r="AH128" s="1042"/>
      <c r="AI128" s="1042"/>
      <c r="AJ128" s="1043"/>
      <c r="AK128" s="1044" t="s">
        <v>144</v>
      </c>
      <c r="AL128" s="1042"/>
      <c r="AM128" s="1042"/>
      <c r="AN128" s="1042"/>
      <c r="AO128" s="1043"/>
      <c r="AP128" s="1045"/>
      <c r="AQ128" s="1046"/>
      <c r="AR128" s="1046"/>
      <c r="AS128" s="1046"/>
      <c r="AT128" s="1047"/>
      <c r="AU128" s="223"/>
      <c r="AV128" s="223"/>
      <c r="AW128" s="223"/>
      <c r="AX128" s="892" t="s">
        <v>498</v>
      </c>
      <c r="AY128" s="893"/>
      <c r="AZ128" s="893"/>
      <c r="BA128" s="893"/>
      <c r="BB128" s="893"/>
      <c r="BC128" s="893"/>
      <c r="BD128" s="893"/>
      <c r="BE128" s="894"/>
      <c r="BF128" s="1048" t="s">
        <v>144</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499</v>
      </c>
      <c r="CQ128" s="722"/>
      <c r="CR128" s="722"/>
      <c r="CS128" s="722"/>
      <c r="CT128" s="722"/>
      <c r="CU128" s="722"/>
      <c r="CV128" s="722"/>
      <c r="CW128" s="722"/>
      <c r="CX128" s="722"/>
      <c r="CY128" s="722"/>
      <c r="CZ128" s="722"/>
      <c r="DA128" s="722"/>
      <c r="DB128" s="722"/>
      <c r="DC128" s="722"/>
      <c r="DD128" s="722"/>
      <c r="DE128" s="722"/>
      <c r="DF128" s="1032"/>
      <c r="DG128" s="1033" t="s">
        <v>462</v>
      </c>
      <c r="DH128" s="1034"/>
      <c r="DI128" s="1034"/>
      <c r="DJ128" s="1034"/>
      <c r="DK128" s="1034"/>
      <c r="DL128" s="1034" t="s">
        <v>462</v>
      </c>
      <c r="DM128" s="1034"/>
      <c r="DN128" s="1034"/>
      <c r="DO128" s="1034"/>
      <c r="DP128" s="1034"/>
      <c r="DQ128" s="1034" t="s">
        <v>462</v>
      </c>
      <c r="DR128" s="1034"/>
      <c r="DS128" s="1034"/>
      <c r="DT128" s="1034"/>
      <c r="DU128" s="1034"/>
      <c r="DV128" s="1035" t="s">
        <v>144</v>
      </c>
      <c r="DW128" s="1035"/>
      <c r="DX128" s="1035"/>
      <c r="DY128" s="1035"/>
      <c r="DZ128" s="1036"/>
    </row>
    <row r="129" spans="1:131" s="221"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500</v>
      </c>
      <c r="X129" s="1067"/>
      <c r="Y129" s="1067"/>
      <c r="Z129" s="1068"/>
      <c r="AA129" s="954">
        <v>1329840</v>
      </c>
      <c r="AB129" s="955"/>
      <c r="AC129" s="955"/>
      <c r="AD129" s="955"/>
      <c r="AE129" s="956"/>
      <c r="AF129" s="957">
        <v>1407009</v>
      </c>
      <c r="AG129" s="955"/>
      <c r="AH129" s="955"/>
      <c r="AI129" s="955"/>
      <c r="AJ129" s="956"/>
      <c r="AK129" s="957">
        <v>1544219</v>
      </c>
      <c r="AL129" s="955"/>
      <c r="AM129" s="955"/>
      <c r="AN129" s="955"/>
      <c r="AO129" s="956"/>
      <c r="AP129" s="1069"/>
      <c r="AQ129" s="1070"/>
      <c r="AR129" s="1070"/>
      <c r="AS129" s="1070"/>
      <c r="AT129" s="1071"/>
      <c r="AU129" s="224"/>
      <c r="AV129" s="224"/>
      <c r="AW129" s="224"/>
      <c r="AX129" s="1061" t="s">
        <v>501</v>
      </c>
      <c r="AY129" s="919"/>
      <c r="AZ129" s="919"/>
      <c r="BA129" s="919"/>
      <c r="BB129" s="919"/>
      <c r="BC129" s="919"/>
      <c r="BD129" s="919"/>
      <c r="BE129" s="920"/>
      <c r="BF129" s="1062" t="s">
        <v>459</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503</v>
      </c>
      <c r="X130" s="1067"/>
      <c r="Y130" s="1067"/>
      <c r="Z130" s="1068"/>
      <c r="AA130" s="954">
        <v>286755</v>
      </c>
      <c r="AB130" s="955"/>
      <c r="AC130" s="955"/>
      <c r="AD130" s="955"/>
      <c r="AE130" s="956"/>
      <c r="AF130" s="957">
        <v>283812</v>
      </c>
      <c r="AG130" s="955"/>
      <c r="AH130" s="955"/>
      <c r="AI130" s="955"/>
      <c r="AJ130" s="956"/>
      <c r="AK130" s="957">
        <v>294048</v>
      </c>
      <c r="AL130" s="955"/>
      <c r="AM130" s="955"/>
      <c r="AN130" s="955"/>
      <c r="AO130" s="956"/>
      <c r="AP130" s="1069"/>
      <c r="AQ130" s="1070"/>
      <c r="AR130" s="1070"/>
      <c r="AS130" s="1070"/>
      <c r="AT130" s="1071"/>
      <c r="AU130" s="224"/>
      <c r="AV130" s="224"/>
      <c r="AW130" s="224"/>
      <c r="AX130" s="1061" t="s">
        <v>504</v>
      </c>
      <c r="AY130" s="919"/>
      <c r="AZ130" s="919"/>
      <c r="BA130" s="919"/>
      <c r="BB130" s="919"/>
      <c r="BC130" s="919"/>
      <c r="BD130" s="919"/>
      <c r="BE130" s="920"/>
      <c r="BF130" s="1097">
        <v>0.1</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505</v>
      </c>
      <c r="X131" s="1104"/>
      <c r="Y131" s="1104"/>
      <c r="Z131" s="1105"/>
      <c r="AA131" s="1000">
        <v>1043085</v>
      </c>
      <c r="AB131" s="982"/>
      <c r="AC131" s="982"/>
      <c r="AD131" s="982"/>
      <c r="AE131" s="983"/>
      <c r="AF131" s="981">
        <v>1123197</v>
      </c>
      <c r="AG131" s="982"/>
      <c r="AH131" s="982"/>
      <c r="AI131" s="982"/>
      <c r="AJ131" s="983"/>
      <c r="AK131" s="981">
        <v>1250171</v>
      </c>
      <c r="AL131" s="982"/>
      <c r="AM131" s="982"/>
      <c r="AN131" s="982"/>
      <c r="AO131" s="983"/>
      <c r="AP131" s="1106"/>
      <c r="AQ131" s="1107"/>
      <c r="AR131" s="1107"/>
      <c r="AS131" s="1107"/>
      <c r="AT131" s="1108"/>
      <c r="AU131" s="224"/>
      <c r="AV131" s="224"/>
      <c r="AW131" s="224"/>
      <c r="AX131" s="1079" t="s">
        <v>506</v>
      </c>
      <c r="AY131" s="722"/>
      <c r="AZ131" s="722"/>
      <c r="BA131" s="722"/>
      <c r="BB131" s="722"/>
      <c r="BC131" s="722"/>
      <c r="BD131" s="722"/>
      <c r="BE131" s="1032"/>
      <c r="BF131" s="1080" t="s">
        <v>507</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508</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509</v>
      </c>
      <c r="W132" s="1090"/>
      <c r="X132" s="1090"/>
      <c r="Y132" s="1090"/>
      <c r="Z132" s="1091"/>
      <c r="AA132" s="1092">
        <v>-0.59400719999999996</v>
      </c>
      <c r="AB132" s="1093"/>
      <c r="AC132" s="1093"/>
      <c r="AD132" s="1093"/>
      <c r="AE132" s="1094"/>
      <c r="AF132" s="1095">
        <v>0.44720560999999998</v>
      </c>
      <c r="AG132" s="1093"/>
      <c r="AH132" s="1093"/>
      <c r="AI132" s="1093"/>
      <c r="AJ132" s="1094"/>
      <c r="AK132" s="1095">
        <v>0.68926570799999998</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510</v>
      </c>
      <c r="W133" s="1073"/>
      <c r="X133" s="1073"/>
      <c r="Y133" s="1073"/>
      <c r="Z133" s="1074"/>
      <c r="AA133" s="1075">
        <v>-1.3</v>
      </c>
      <c r="AB133" s="1076"/>
      <c r="AC133" s="1076"/>
      <c r="AD133" s="1076"/>
      <c r="AE133" s="1077"/>
      <c r="AF133" s="1075">
        <v>-0.4</v>
      </c>
      <c r="AG133" s="1076"/>
      <c r="AH133" s="1076"/>
      <c r="AI133" s="1076"/>
      <c r="AJ133" s="1077"/>
      <c r="AK133" s="1075">
        <v>0.1</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bAq8Vt1ieDH5eY5eC/YS5HPUoROxCXLslFE6gKXU0EAGot9g/veszO8ueoL4tr1rUAXSjut/SO+5M3ynQLJEKw==" saltValue="FDGWwd9M17WLYT1NtC0I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HVIlMAB78Lg7WN2VWDOPJZtBgX4Akx13tyLo1LST45gc0qU163JY6THjdMYMQ08Psy3mUGCeifC6T1xCCjFaZQ==" saltValue="ovcAo6pVabGGdZzUASi/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Normal="100" zoomScaleSheetLayoutView="55" workbookViewId="0">
      <selection activeCell="R12" sqref="R12:V12"/>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F1ex/YUnQAtxpKtZ90kbNxulidSh/VhhDHKOO3bj1tWgGOy6yNXIeckaTgTp9OQYpLLLT/TMntDfLbkJkz00Q==" saltValue="vBdk/yDf78p7ooLmOgQW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25" workbookViewId="0">
      <selection activeCell="R12" sqref="R12:V12"/>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514</v>
      </c>
      <c r="AP7" s="263"/>
      <c r="AQ7" s="264" t="s">
        <v>515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516</v>
      </c>
      <c r="AQ8" s="270" t="s">
        <v>517</v>
      </c>
      <c r="AR8" s="271" t="s">
        <v>518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519</v>
      </c>
      <c r="AL9" s="1113"/>
      <c r="AM9" s="1113"/>
      <c r="AN9" s="1114"/>
      <c r="AO9" s="272">
        <v>424908</v>
      </c>
      <c r="AP9" s="272">
        <v>364103</v>
      </c>
      <c r="AQ9" s="273">
        <v>242692</v>
      </c>
      <c r="AR9" s="274">
        <v>50</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520</v>
      </c>
      <c r="AL10" s="1113"/>
      <c r="AM10" s="1113"/>
      <c r="AN10" s="1114"/>
      <c r="AO10" s="275">
        <v>28795</v>
      </c>
      <c r="AP10" s="275">
        <v>24674</v>
      </c>
      <c r="AQ10" s="276">
        <v>27094</v>
      </c>
      <c r="AR10" s="277">
        <v>-8.9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521</v>
      </c>
      <c r="AL11" s="1113"/>
      <c r="AM11" s="1113"/>
      <c r="AN11" s="1114"/>
      <c r="AO11" s="275" t="s">
        <v>522</v>
      </c>
      <c r="AP11" s="275" t="s">
        <v>522</v>
      </c>
      <c r="AQ11" s="276">
        <v>4163</v>
      </c>
      <c r="AR11" s="277" t="s">
        <v>522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523</v>
      </c>
      <c r="AL12" s="1113"/>
      <c r="AM12" s="1113"/>
      <c r="AN12" s="1114"/>
      <c r="AO12" s="275" t="s">
        <v>522</v>
      </c>
      <c r="AP12" s="275" t="s">
        <v>522</v>
      </c>
      <c r="AQ12" s="276" t="s">
        <v>522</v>
      </c>
      <c r="AR12" s="277" t="s">
        <v>522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524</v>
      </c>
      <c r="AL13" s="1113"/>
      <c r="AM13" s="1113"/>
      <c r="AN13" s="1114"/>
      <c r="AO13" s="275">
        <v>19074</v>
      </c>
      <c r="AP13" s="275">
        <v>16344</v>
      </c>
      <c r="AQ13" s="276">
        <v>8881</v>
      </c>
      <c r="AR13" s="277">
        <v>84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525</v>
      </c>
      <c r="AL14" s="1113"/>
      <c r="AM14" s="1113"/>
      <c r="AN14" s="1114"/>
      <c r="AO14" s="275">
        <v>14514</v>
      </c>
      <c r="AP14" s="275">
        <v>12437</v>
      </c>
      <c r="AQ14" s="276">
        <v>5165</v>
      </c>
      <c r="AR14" s="277">
        <v>140.80000000000001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526</v>
      </c>
      <c r="AL15" s="1116"/>
      <c r="AM15" s="1116"/>
      <c r="AN15" s="1117"/>
      <c r="AO15" s="275">
        <v>-30781</v>
      </c>
      <c r="AP15" s="275">
        <v>-26376</v>
      </c>
      <c r="AQ15" s="276">
        <v>-18870</v>
      </c>
      <c r="AR15" s="277">
        <v>39.799999999999997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188</v>
      </c>
      <c r="AL16" s="1116"/>
      <c r="AM16" s="1116"/>
      <c r="AN16" s="1117"/>
      <c r="AO16" s="275">
        <v>456510</v>
      </c>
      <c r="AP16" s="275">
        <v>391183</v>
      </c>
      <c r="AQ16" s="276">
        <v>269124</v>
      </c>
      <c r="AR16" s="277">
        <v>45.4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528</v>
      </c>
      <c r="AP20" s="284" t="s">
        <v>529</v>
      </c>
      <c r="AQ20" s="285" t="s">
        <v>530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531</v>
      </c>
      <c r="AL21" s="1119"/>
      <c r="AM21" s="1119"/>
      <c r="AN21" s="1120"/>
      <c r="AO21" s="288">
        <v>34.28</v>
      </c>
      <c r="AP21" s="289">
        <v>24.07</v>
      </c>
      <c r="AQ21" s="290">
        <v>10.210000000000001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532</v>
      </c>
      <c r="AL22" s="1119"/>
      <c r="AM22" s="1119"/>
      <c r="AN22" s="1120"/>
      <c r="AO22" s="293">
        <v>90.3</v>
      </c>
      <c r="AP22" s="294">
        <v>94.6</v>
      </c>
      <c r="AQ22" s="295">
        <v>-4.3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533</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514</v>
      </c>
      <c r="AP30" s="263"/>
      <c r="AQ30" s="264" t="s">
        <v>515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516</v>
      </c>
      <c r="AQ31" s="270" t="s">
        <v>517</v>
      </c>
      <c r="AR31" s="271" t="s">
        <v>518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536</v>
      </c>
      <c r="AL32" s="1127"/>
      <c r="AM32" s="1127"/>
      <c r="AN32" s="1128"/>
      <c r="AO32" s="303">
        <v>264260</v>
      </c>
      <c r="AP32" s="303">
        <v>226444</v>
      </c>
      <c r="AQ32" s="304">
        <v>141234</v>
      </c>
      <c r="AR32" s="305">
        <v>60.3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537</v>
      </c>
      <c r="AL33" s="1127"/>
      <c r="AM33" s="1127"/>
      <c r="AN33" s="1128"/>
      <c r="AO33" s="303" t="s">
        <v>522</v>
      </c>
      <c r="AP33" s="303" t="s">
        <v>522</v>
      </c>
      <c r="AQ33" s="304" t="s">
        <v>522</v>
      </c>
      <c r="AR33" s="305" t="s">
        <v>522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538</v>
      </c>
      <c r="AL34" s="1127"/>
      <c r="AM34" s="1127"/>
      <c r="AN34" s="1128"/>
      <c r="AO34" s="303" t="s">
        <v>522</v>
      </c>
      <c r="AP34" s="303" t="s">
        <v>522</v>
      </c>
      <c r="AQ34" s="304" t="s">
        <v>522</v>
      </c>
      <c r="AR34" s="305" t="s">
        <v>522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539</v>
      </c>
      <c r="AL35" s="1127"/>
      <c r="AM35" s="1127"/>
      <c r="AN35" s="1128"/>
      <c r="AO35" s="303">
        <v>34295</v>
      </c>
      <c r="AP35" s="303">
        <v>29387</v>
      </c>
      <c r="AQ35" s="304">
        <v>30523</v>
      </c>
      <c r="AR35" s="305">
        <v>-3.7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540</v>
      </c>
      <c r="AL36" s="1127"/>
      <c r="AM36" s="1127"/>
      <c r="AN36" s="1128"/>
      <c r="AO36" s="303">
        <v>4110</v>
      </c>
      <c r="AP36" s="303">
        <v>3522</v>
      </c>
      <c r="AQ36" s="304">
        <v>4602</v>
      </c>
      <c r="AR36" s="305">
        <v>-23.5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541</v>
      </c>
      <c r="AL37" s="1127"/>
      <c r="AM37" s="1127"/>
      <c r="AN37" s="1128"/>
      <c r="AO37" s="303" t="s">
        <v>522</v>
      </c>
      <c r="AP37" s="303" t="s">
        <v>522</v>
      </c>
      <c r="AQ37" s="304">
        <v>937</v>
      </c>
      <c r="AR37" s="305" t="s">
        <v>522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542</v>
      </c>
      <c r="AL38" s="1130"/>
      <c r="AM38" s="1130"/>
      <c r="AN38" s="1131"/>
      <c r="AO38" s="306" t="s">
        <v>522</v>
      </c>
      <c r="AP38" s="306" t="s">
        <v>522</v>
      </c>
      <c r="AQ38" s="307">
        <v>14</v>
      </c>
      <c r="AR38" s="295" t="s">
        <v>522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543</v>
      </c>
      <c r="AL39" s="1130"/>
      <c r="AM39" s="1130"/>
      <c r="AN39" s="1131"/>
      <c r="AO39" s="303" t="s">
        <v>522</v>
      </c>
      <c r="AP39" s="303" t="s">
        <v>522</v>
      </c>
      <c r="AQ39" s="304">
        <v>-6455</v>
      </c>
      <c r="AR39" s="305" t="s">
        <v>522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544</v>
      </c>
      <c r="AL40" s="1127"/>
      <c r="AM40" s="1127"/>
      <c r="AN40" s="1128"/>
      <c r="AO40" s="303">
        <v>-294048</v>
      </c>
      <c r="AP40" s="303">
        <v>-251969</v>
      </c>
      <c r="AQ40" s="304">
        <v>-126702</v>
      </c>
      <c r="AR40" s="305">
        <v>98.9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299</v>
      </c>
      <c r="AL41" s="1133"/>
      <c r="AM41" s="1133"/>
      <c r="AN41" s="1134"/>
      <c r="AO41" s="303">
        <v>8617</v>
      </c>
      <c r="AP41" s="303">
        <v>7384</v>
      </c>
      <c r="AQ41" s="304">
        <v>44155</v>
      </c>
      <c r="AR41" s="305">
        <v>-83.3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514</v>
      </c>
      <c r="AN49" s="1123" t="s">
        <v>548</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549</v>
      </c>
      <c r="AO50" s="320" t="s">
        <v>550</v>
      </c>
      <c r="AP50" s="321" t="s">
        <v>551</v>
      </c>
      <c r="AQ50" s="322" t="s">
        <v>552</v>
      </c>
      <c r="AR50" s="323" t="s">
        <v>553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554</v>
      </c>
      <c r="AL51" s="316"/>
      <c r="AM51" s="324">
        <v>339826</v>
      </c>
      <c r="AN51" s="325">
        <v>250794</v>
      </c>
      <c r="AO51" s="326">
        <v>-5.6</v>
      </c>
      <c r="AP51" s="327">
        <v>267911</v>
      </c>
      <c r="AQ51" s="328">
        <v>12.6</v>
      </c>
      <c r="AR51" s="329">
        <v>-18.2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555</v>
      </c>
      <c r="AM52" s="332">
        <v>233609</v>
      </c>
      <c r="AN52" s="333">
        <v>172405</v>
      </c>
      <c r="AO52" s="334">
        <v>-26.7</v>
      </c>
      <c r="AP52" s="335">
        <v>106425</v>
      </c>
      <c r="AQ52" s="336">
        <v>-3.6</v>
      </c>
      <c r="AR52" s="337">
        <v>-23.1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556</v>
      </c>
      <c r="AL53" s="316"/>
      <c r="AM53" s="324">
        <v>384441</v>
      </c>
      <c r="AN53" s="325">
        <v>298016</v>
      </c>
      <c r="AO53" s="326">
        <v>18.8</v>
      </c>
      <c r="AP53" s="327">
        <v>228215</v>
      </c>
      <c r="AQ53" s="328">
        <v>-14.8</v>
      </c>
      <c r="AR53" s="329">
        <v>33.6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555</v>
      </c>
      <c r="AM54" s="332">
        <v>299249</v>
      </c>
      <c r="AN54" s="333">
        <v>231976</v>
      </c>
      <c r="AO54" s="334">
        <v>34.6</v>
      </c>
      <c r="AP54" s="335">
        <v>117571</v>
      </c>
      <c r="AQ54" s="336">
        <v>10.5</v>
      </c>
      <c r="AR54" s="337">
        <v>24.1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557</v>
      </c>
      <c r="AL55" s="316"/>
      <c r="AM55" s="324">
        <v>771991</v>
      </c>
      <c r="AN55" s="325">
        <v>619575</v>
      </c>
      <c r="AO55" s="326">
        <v>107.9</v>
      </c>
      <c r="AP55" s="327">
        <v>264232</v>
      </c>
      <c r="AQ55" s="328">
        <v>15.8</v>
      </c>
      <c r="AR55" s="329">
        <v>92.1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555</v>
      </c>
      <c r="AM56" s="332">
        <v>755934</v>
      </c>
      <c r="AN56" s="333">
        <v>606689</v>
      </c>
      <c r="AO56" s="334">
        <v>161.5</v>
      </c>
      <c r="AP56" s="335">
        <v>133959</v>
      </c>
      <c r="AQ56" s="336">
        <v>13.9</v>
      </c>
      <c r="AR56" s="337">
        <v>147.6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558</v>
      </c>
      <c r="AL57" s="316"/>
      <c r="AM57" s="324">
        <v>527591</v>
      </c>
      <c r="AN57" s="325">
        <v>438199</v>
      </c>
      <c r="AO57" s="326">
        <v>-29.3</v>
      </c>
      <c r="AP57" s="327">
        <v>263613</v>
      </c>
      <c r="AQ57" s="328">
        <v>-0.2</v>
      </c>
      <c r="AR57" s="329">
        <v>-29.1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555</v>
      </c>
      <c r="AM58" s="332">
        <v>443961</v>
      </c>
      <c r="AN58" s="333">
        <v>368738</v>
      </c>
      <c r="AO58" s="334">
        <v>-39.200000000000003</v>
      </c>
      <c r="AP58" s="335">
        <v>128823</v>
      </c>
      <c r="AQ58" s="336">
        <v>-3.8</v>
      </c>
      <c r="AR58" s="337">
        <v>-35.4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559</v>
      </c>
      <c r="AL59" s="316"/>
      <c r="AM59" s="324">
        <v>568179</v>
      </c>
      <c r="AN59" s="325">
        <v>486871</v>
      </c>
      <c r="AO59" s="326">
        <v>11.1</v>
      </c>
      <c r="AP59" s="327">
        <v>362690</v>
      </c>
      <c r="AQ59" s="328">
        <v>37.6</v>
      </c>
      <c r="AR59" s="329">
        <v>-26.5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555</v>
      </c>
      <c r="AM60" s="332">
        <v>321541</v>
      </c>
      <c r="AN60" s="333">
        <v>275528</v>
      </c>
      <c r="AO60" s="334">
        <v>-25.3</v>
      </c>
      <c r="AP60" s="335">
        <v>172580</v>
      </c>
      <c r="AQ60" s="336">
        <v>34</v>
      </c>
      <c r="AR60" s="337">
        <v>-59.3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560</v>
      </c>
      <c r="AL61" s="338"/>
      <c r="AM61" s="339">
        <v>518406</v>
      </c>
      <c r="AN61" s="340">
        <v>418691</v>
      </c>
      <c r="AO61" s="341">
        <v>20.6</v>
      </c>
      <c r="AP61" s="342">
        <v>277332</v>
      </c>
      <c r="AQ61" s="343">
        <v>10.199999999999999</v>
      </c>
      <c r="AR61" s="329">
        <v>10.4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555</v>
      </c>
      <c r="AM62" s="332">
        <v>410859</v>
      </c>
      <c r="AN62" s="333">
        <v>331067</v>
      </c>
      <c r="AO62" s="334">
        <v>21</v>
      </c>
      <c r="AP62" s="335">
        <v>131872</v>
      </c>
      <c r="AQ62" s="336">
        <v>10.199999999999999</v>
      </c>
      <c r="AR62" s="337">
        <v>10.8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aZ6Y2ZuHE5WpoDzEbDp3IOOREKDD5ETBv9dBcmJftPhLuOv0/qQspPndwYVk5Q+oUBCTyuUwmki/Wj56dOtaaQ==" saltValue="JVm53/D1a+ZHorQ1PwTB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C98" zoomScaleNormal="100" zoomScaleSheetLayoutView="55" workbookViewId="0">
      <selection activeCell="R12" sqref="R12:V12"/>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562</v>
      </c>
    </row>
    <row r="121" spans="125:125" ht="13.5" hidden="1" customHeight="1" x14ac:dyDescent="0.15">
      <c r="DU121" s="250"/>
    </row>
  </sheetData>
  <sheetProtection algorithmName="SHA-512" hashValue="WpqehVwnHJldopzSX8wPoxyt6psOE7/D3sHZWHB/Z0GlJ1/eYabKeKQhZzwLq0l/kuZTnZunQbkKxZndbVyfWA==" saltValue="md2yzw+FxnRWdHmQszvj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R12" sqref="R12:V12"/>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563</v>
      </c>
    </row>
  </sheetData>
  <sheetProtection algorithmName="SHA-512" hashValue="bESvDUmZTX9QGhxN/bDXtYNfbdkZ/rUGWokhavA9G8rktN/tr2fsJqk33R96Zk/2UMQkZLTYWkQ32gpsWdmhgg==" saltValue="iSAIEXVc9ReCJiSnJVzK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0" zoomScaleSheetLayoutView="100" workbookViewId="0">
      <selection activeCell="R12" sqref="R12:V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5" t="s">
        <v>3</v>
      </c>
      <c r="D47" s="1135"/>
      <c r="E47" s="1136"/>
      <c r="F47" s="11">
        <v>120.61</v>
      </c>
      <c r="G47" s="12">
        <v>136.13999999999999</v>
      </c>
      <c r="H47" s="12">
        <v>131.69</v>
      </c>
      <c r="I47" s="12">
        <v>138.46</v>
      </c>
      <c r="J47" s="13">
        <v>134.72</v>
      </c>
    </row>
    <row r="48" spans="2:10" ht="57.75" customHeight="1" x14ac:dyDescent="0.15">
      <c r="B48" s="14"/>
      <c r="C48" s="1137" t="s">
        <v>4</v>
      </c>
      <c r="D48" s="1137"/>
      <c r="E48" s="1138"/>
      <c r="F48" s="15">
        <v>3.36</v>
      </c>
      <c r="G48" s="16">
        <v>3.56</v>
      </c>
      <c r="H48" s="16">
        <v>8.2799999999999994</v>
      </c>
      <c r="I48" s="16">
        <v>6.22</v>
      </c>
      <c r="J48" s="17">
        <v>9.19</v>
      </c>
    </row>
    <row r="49" spans="2:10" ht="57.75" customHeight="1" thickBot="1" x14ac:dyDescent="0.2">
      <c r="B49" s="18"/>
      <c r="C49" s="1139" t="s">
        <v>5</v>
      </c>
      <c r="D49" s="1139"/>
      <c r="E49" s="1140"/>
      <c r="F49" s="19">
        <v>15.29</v>
      </c>
      <c r="G49" s="20">
        <v>16.71</v>
      </c>
      <c r="H49" s="20">
        <v>5.04</v>
      </c>
      <c r="I49" s="20">
        <v>15.99</v>
      </c>
      <c r="J49" s="21">
        <v>30.7</v>
      </c>
    </row>
    <row r="50" spans="2:10" x14ac:dyDescent="0.15"/>
  </sheetData>
  <sheetProtection algorithmName="SHA-512" hashValue="3UMuGVsB3/vIbAylKvQudC6cnI7gUOqYD+nvlzxdfZQK0OqfSs9qROvSOSRNn4Hk8aGbJ1kCZan/Y5j5q3Ik2Q==" saltValue="77QdM59y7NSV0LV78k0I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小林　祐輝</cp:lastModifiedBy>
  <cp:lastPrinted>2023-03-22T07:38:58Z</cp:lastPrinted>
  <dcterms:created xsi:type="dcterms:W3CDTF">2023-02-20T05:22:04Z</dcterms:created>
  <dcterms:modified xsi:type="dcterms:W3CDTF">2023-11-24T07:51:13Z</dcterms:modified>
  <cp:category/>
</cp:coreProperties>
</file>