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F63"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C34" i="9"/>
  <c r="U36" i="9" l="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<sst xmlns="http://schemas.openxmlformats.org/spreadsheetml/2006/main" count="1033" uniqueCount="546">
  <si>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</si>
  <si>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</si>
  <si>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</si>
  <si>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</si>
  <si>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</si>
  <si>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</si>
  <si>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</si>
  <si>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</si>
  <si>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</si>
  <si>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</si>
  <si>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</si>
  <si>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</si>
  <si>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</si>
  <si>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</si>
  <si>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</si>
  <si>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</si>
  <si>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</si>
  <si>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</si>
  <si>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</si>
  <si>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</si>
  <si>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</si>
  <si>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</si>
  <si>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</si>
  <si>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</si>
  <si>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</si>
  <si>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</si>
  <si>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</si>
  <si>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</si>
  <si>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</si>
  <si>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</si>
  <si>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</si>
  <si>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</si>
  <si>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</si>
  <si>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</si>
  <si>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</si>
  <si>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</si>
  <si>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</si>
  <si>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</si>
  <si>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</si>
  <si>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</si>
  <si>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</si>
  <si>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</si>
  <si>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</si>
  <si>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</si>
  <si>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</si>
  <si>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</si>
  <si>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</si>
  <si>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</si>
  <si>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</si>
  <si>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</si>
  <si>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</si>
  <si>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</si>
  <si>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</si>
  <si>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</si>
  <si>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</si>
  <si>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</si>
  <si>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</si>
  <si>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</si>
  <si>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</si>
  <si>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</si>
  <si>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</si>
  <si>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</si>
  <si>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</si>
  <si>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</si>
  <si>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</si>
  <si>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</si>
  <si>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</si>
  <si>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</si>
  <si>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</si>
  <si>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</si>
  <si>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</si>
  <si>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</si>
  <si>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</si>
  <si>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</si>
  <si>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</si>
  <si>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</si>
  <si>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</si>
  <si>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</si>
  <si>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</si>
  <si>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</si>
  <si>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</si>
  <si>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</si>
  <si>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</si>
  <si>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</si>
  <si>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</si>
  <si>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</si>
  <si>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</si>
  <si>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</si>
  <si>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</si>
  <si>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</si>
  <si>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</si>
  <si>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</si>
  <si>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</si>
  <si>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</si>
  <si>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</si>
  <si>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</si>
  <si>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</si>
  <si>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</si>
  <si>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</si>
  <si>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</si>
  <si>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</si>
  <si>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</si>
  <si>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</si>
  <si>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</si>
  <si>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</si>
  <si>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</si>
  <si>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</si>
  <si>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</si>
  <si>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</si>
  <si>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</si>
  <si>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</si>
  <si>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</si>
  <si>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</si>
  <si>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</si>
  <si>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</si>
  <si>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</si>
  <si>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</si>
  <si>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</si>
  <si>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</si>
  <si>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</si>
  <si>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</si>
  <si>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</si>
  <si>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</si>
  <si>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</si>
  <si>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</si>
  <si>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</si>
  <si>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</si>
  <si>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</si>
  <si>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</si>
  <si>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</si>
  <si>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</si>
  <si>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</si>
  <si>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</si>
  <si>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</si>
  <si>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</si>
  <si>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</si>
  <si>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</si>
  <si>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</si>
  <si>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</si>
  <si>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</si>
  <si>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</si>
  <si>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</si>
  <si>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</si>
  <si>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</si>
  <si>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</si>
  <si>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</si>
  <si>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</si>
  <si>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</si>
  <si>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</si>
  <si>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</si>
  <si>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</si>
  <si>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</si>
  <si>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</si>
  <si>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</si>
  <si>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</si>
  <si>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</si>
  <si>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</si>
  <si>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</si>
  <si>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</si>
  <si>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</si>
  <si>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</si>
  <si>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</si>
  <si>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</si>
  <si>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</si>
  <si>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</si>
  <si>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</si>
  <si>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</si>
  <si>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</si>
  <si>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</si>
  <si>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</si>
  <si>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</si>
  <si>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</si>
  <si>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</si>
  <si>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</si>
  <si>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</si>
  <si>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</si>
  <si>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</si>
  <si>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</si>
  <si>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</si>
  <si>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</si>
  <si>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</si>
  <si>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</si>
  <si>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</si>
  <si>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</si>
  <si>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</si>
  <si>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</si>
  <si>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</si>
  <si>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</si>
  <si>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</si>
  <si>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</si>
  <si>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</si>
  <si>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</si>
  <si>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</si>
  <si>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</si>
  <si>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</si>
  <si>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長野県売木村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</si>
  <si>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</si>
  <si>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</si>
  <si>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</si>
  <si>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</si>
  <si>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</si>
  <si>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</si>
  <si>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</si>
  <si>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</si>
  <si>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</si>
  <si>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</si>
  <si>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</si>
  <si>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</si>
  <si>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</si>
  <si>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</si>
  <si>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</si>
  <si>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</si>
  <si>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</si>
  <si>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</si>
  <si>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</si>
  <si>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</si>
  <si>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</si>
  <si>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</si>
  <si>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</si>
  <si>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</si>
  <si>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</si>
  <si>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</si>
  <si>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</si>
  <si>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</si>
  <si>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</si>
  <si>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</si>
  <si>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</si>
  <si>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</si>
  <si>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</si>
  <si>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</si>
  <si>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</si>
  <si>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</si>
  <si>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</si>
  <si>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</si>
  <si>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</si>
  <si>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</si>
  <si>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</si>
  <si>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</si>
  <si>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</si>
  <si>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</si>
  <si>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</si>
  <si>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</si>
  <si>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</si>
  <si>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</si>
  <si>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</si>
  <si>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</si>
  <si>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</si>
  <si>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</si>
  <si>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</si>
  <si>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</si>
  <si>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</si>
  <si>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</si>
  <si>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</si>
  <si>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</si>
  <si>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</si>
  <si>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</si>
  <si>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</si>
  <si>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</si>
  <si>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</si>
  <si>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</si>
  <si>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</si>
  <si>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</si>
  <si>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</si>
  <si>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</si>
  <si>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</si>
  <si>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</si>
  <si>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</si>
  <si>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</si>
  <si>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</si>
  <si>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</si>
  <si>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</si>
  <si>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</si>
  <si>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</si>
  <si>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</si>
  <si>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</si>
  <si>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</si>
  <si>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</si>
  <si>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</si>
  <si>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</si>
  <si>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</si>
  <si>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</si>
  <si>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</si>
  <si>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</si>
  <si>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</si>
  <si>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</si>
  <si>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</si>
  <si>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</si>
  <si>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</si>
  <si>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</si>
  <si>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</si>
  <si>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</si>
  <si>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</si>
  <si>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</si>
  <si>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</si>
  <si>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</si>
  <si>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</si>
  <si>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</si>
  <si>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</si>
  <si>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</si>
  <si>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</si>
  <si>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</si>
  <si>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</si>
  <si>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</si>
  <si>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</si>
  <si>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</si>
  <si>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</si>
  <si>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</si>
  <si>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</si>
  <si>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</si>
  <si>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</si>
  <si>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</si>
  <si>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</si>
  <si>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</si>
  <si>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</si>
  <si>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</si>
  <si>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</si>
  <si>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</si>
  <si>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</si>
  <si>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</si>
  <si>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</si>
  <si>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</si>
  <si>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</si>
  <si>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</si>
  <si>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</si>
  <si>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</si>
  <si>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</si>
  <si>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</si>
  <si>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</si>
  <si>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</si>
  <si>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</si>
  <si>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</si>
  <si>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</si>
  <si>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</si>
  <si>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</si>
  <si>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</si>
  <si>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</si>
  <si>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</si>
  <si>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</si>
  <si>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</si>
  <si>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</si>
  <si>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</si>
  <si>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</si>
  <si>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</si>
  <si>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</si>
  <si>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</si>
  <si>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長野県売木村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</si>
  <si>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</si>
  <si>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</si>
  <si>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</si>
  <si>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</si>
  <si>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</si>
  <si>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</si>
  <si>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</si>
  <si>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</si>
  <si>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</si>
  <si>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</si>
  <si>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</si>
  <si>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</si>
  <si>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</si>
  <si>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</si>
  <si>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</si>
  <si>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</si>
  <si>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</si>
  <si>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</si>
  <si>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</si>
  <si>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</si>
  <si>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</si>
  <si>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</si>
  <si>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</si>
  <si>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</si>
  <si>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</si>
  <si>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</si>
  <si>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</si>
  <si>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</si>
  <si>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</si>
  <si>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</si>
  <si>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</si>
  <si>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</si>
  <si>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</si>
  <si>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</si>
  <si>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</si>
  <si>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</si>
  <si>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</si>
  <si>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</si>
  <si>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</si>
  <si>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</si>
  <si>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</si>
  <si>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</si>
  <si>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</si>
  <si>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</si>
  <si>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</si>
  <si>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</si>
  <si>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</si>
  <si>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</si>
  <si>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</si>
  <si>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</si>
  <si>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</si>
  <si>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</si>
  <si>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</si>
  <si>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</si>
  <si>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</si>
  <si>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</si>
  <si>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</si>
  <si>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</si>
  <si>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</si>
  <si>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</si>
  <si>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</si>
  <si>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</si>
  <si>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</si>
  <si>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</si>
  <si>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</si>
  <si>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</si>
  <si>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</si>
  <si>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</si>
  <si>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</si>
  <si>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</si>
  <si>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</si>
  <si>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</si>
  <si>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</si>
  <si>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</si>
  <si>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</si>
  <si>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</si>
  <si>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</si>
  <si>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</si>
  <si>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</si>
  <si>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</si>
  <si>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</si>
  <si>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</si>
  <si>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</si>
  <si>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</si>
  <si>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</si>
  <si>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</si>
  <si>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</si>
  <si>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</si>
  <si>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</si>
  <si>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</si>
  <si>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</si>
  <si>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</si>
  <si>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</si>
  <si>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</si>
  <si>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</si>
  <si>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</si>
  <si>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</si>
  <si>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</si>
  <si>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</si>
  <si>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</si>
  <si>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</si>
  <si>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</si>
  <si>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</si>
  <si>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</si>
  <si>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</si>
  <si>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</si>
  <si>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</si>
  <si>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</si>
  <si>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</si>
  <si>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</si>
  <si>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</si>
  <si>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</si>
  <si>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</si>
  <si>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</si>
  <si>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</si>
  <si>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</si>
  <si>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</si>
  <si>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</si>
  <si>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</si>
  <si>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</si>
  <si>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</si>
  <si>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</si>
  <si>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</si>
  <si>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</si>
  <si>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</si>
  <si>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</si>
  <si>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</si>
  <si>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</si>
  <si>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</si>
  <si>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</si>
  <si>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</si>
  <si>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</si>
  <si>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</si>
  <si>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</si>
  <si>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</si>
  <si>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</si>
  <si>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</si>
  <si>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</si>
  <si>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</si>
  <si>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</si>
  <si>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</si>
  <si>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</si>
  <si>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</si>
  <si>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</si>
  <si>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</si>
  <si>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</si>
  <si>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</si>
  <si>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</si>
  <si>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</si>
  <si>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</si>
  <si>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</si>
  <si>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</si>
  <si>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</si>
  <si>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</si>
  <si>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</si>
  <si>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</si>
  <si>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</si>
  <si>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</si>
  <si>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</si>
  <si>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</si>
  <si>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</si>
  <si>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</si>
  <si>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</si>
  <si>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</si>
  <si>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</si>
  <si>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</si>
  <si>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</si>
  <si>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</si>
  <si>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</si>
  <si>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</si>
  <si>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</si>
  <si>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</si>
  <si>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</si>
  <si>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</si>
  <si>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国民健康保険特別会計（国民健康保険事業）</t>
  </si>
  <si>
    <t>国民健康保険特別会計（診療施設事業）</t>
  </si>
  <si>
    <t>介護保険特別会計（保険事業勘定）</t>
  </si>
  <si>
    <t>簡易水道特別会計</t>
  </si>
  <si>
    <t>下水道事業特別会計</t>
  </si>
  <si>
    <t>後期高齢者医療特別会計</t>
  </si>
  <si>
    <t>介護保険特別会計（介護サービス事業勘定）</t>
  </si>
  <si>
    <t>その他会計（赤字）</t>
  </si>
  <si>
    <t>その他会計（黒字）</t>
  </si>
  <si>
    <t>-</t>
    <phoneticPr fontId="2"/>
  </si>
  <si>
    <t>-</t>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</si>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</sst>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404210</c:v>
                </c:pt>
                <c:pt idx="1">
                  <c:v>444568</c:v>
                </c:pt>
                <c:pt idx="2">
                  <c:v>193094</c:v>
                </c:pt>
                <c:pt idx="3">
                  <c:v>231953</c:v>
                </c:pt>
                <c:pt idx="4">
                  <c:v>229365</c:v>
                </c:pt>
              </c:numCache>
            </c:numRef>
          </c:val>
          <c:smooth val="0"/>
        </c:ser>
        <c:dLbls>
          <c:showLegendKey val="0"/>
          <c:showVal val="0"/>
          <c:showCatName val="0"/>
          <c:showSerName val="0"/>
          <c:showPercent val="0"/>
          <c:showBubbleSize val="0"/>
        </c:dLbls>
        <c:marker val="1"/>
        <c:smooth val="0"/>
        <c:axId val="91713536"/>
        <c:axId val="91715456"/>
      </c:lineChart>
      <c:catAx>
        <c:axId val="91713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15456"/>
        <c:crosses val="autoZero"/>
        <c:auto val="1"/>
        <c:lblAlgn val="ctr"/>
        <c:lblOffset val="100"/>
        <c:tickLblSkip val="1"/>
        <c:tickMarkSkip val="1"/>
        <c:noMultiLvlLbl val="0"/>
      </c:catAx>
      <c:valAx>
        <c:axId val="9171545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1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5.54</c:v>
                </c:pt>
                <c:pt idx="1">
                  <c:v>5.71</c:v>
                </c:pt>
                <c:pt idx="2">
                  <c:v>4.9400000000000004</c:v>
                </c:pt>
                <c:pt idx="3">
                  <c:v>10.039999999999999</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32.65</c:v>
                </c:pt>
                <c:pt idx="1">
                  <c:v>41.38</c:v>
                </c:pt>
                <c:pt idx="2">
                  <c:v>53.57</c:v>
                </c:pt>
                <c:pt idx="3">
                  <c:v>60.15</c:v>
                </c:pt>
                <c:pt idx="4">
                  <c:v>73.849999999999994</c:v>
                </c:pt>
              </c:numCache>
            </c:numRef>
          </c:val>
        </c:ser>
        <c:dLbls>
          <c:showLegendKey val="0"/>
          <c:showVal val="0"/>
          <c:showCatName val="0"/>
          <c:showSerName val="0"/>
          <c:showPercent val="0"/>
          <c:showBubbleSize val="0"/>
        </c:dLbls>
        <c:gapWidth val="250"/>
        <c:overlap val="100"/>
        <c:axId val="40273792"/>
        <c:axId val="4027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11.98</c:v>
                </c:pt>
                <c:pt idx="1">
                  <c:v>6.02</c:v>
                </c:pt>
                <c:pt idx="2">
                  <c:v>15.92</c:v>
                </c:pt>
                <c:pt idx="3">
                  <c:v>10.84</c:v>
                </c:pt>
                <c:pt idx="4">
                  <c:v>4.37</c:v>
                </c:pt>
              </c:numCache>
            </c:numRef>
          </c:val>
          <c:smooth val="0"/>
        </c:ser>
        <c:dLbls>
          <c:showLegendKey val="0"/>
          <c:showVal val="0"/>
          <c:showCatName val="0"/>
          <c:showSerName val="0"/>
          <c:showPercent val="0"/>
          <c:showBubbleSize val="0"/>
        </c:dLbls>
        <c:marker val="1"/>
        <c:smooth val="0"/>
        <c:axId val="40273792"/>
        <c:axId val="40275968"/>
      </c:lineChart>
      <c:catAx>
        <c:axId val="402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75968"/>
        <c:crosses val="autoZero"/>
        <c:auto val="1"/>
        <c:lblAlgn val="ctr"/>
        <c:lblOffset val="100"/>
        <c:tickLblSkip val="1"/>
        <c:tickMarkSkip val="1"/>
        <c:noMultiLvlLbl val="0"/>
      </c:catAx>
      <c:valAx>
        <c:axId val="4027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0.28000000000000003</c:v>
                </c:pt>
                <c:pt idx="2">
                  <c:v>#N/A</c:v>
                </c:pt>
                <c:pt idx="3">
                  <c:v>0.17</c:v>
                </c:pt>
                <c:pt idx="4">
                  <c:v>#N/A</c:v>
                </c:pt>
                <c:pt idx="5">
                  <c:v>0.05</c:v>
                </c:pt>
                <c:pt idx="6">
                  <c:v>#N/A</c:v>
                </c:pt>
                <c:pt idx="7">
                  <c:v>0.14000000000000001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0.28999999999999998</c:v>
                </c:pt>
                <c:pt idx="4">
                  <c:v>#N/A</c:v>
                </c:pt>
                <c:pt idx="5">
                  <c:v>0.09</c:v>
                </c:pt>
                <c:pt idx="6">
                  <c:v>#N/A</c:v>
                </c:pt>
                <c:pt idx="7">
                  <c:v>0.56999999999999995</c:v>
                </c:pt>
                <c:pt idx="8">
                  <c:v>#N/A</c:v>
                </c:pt>
                <c:pt idx="9">
                  <c:v>0.7</c:v>
                </c:pt>
              </c:numCache>
            </c:numRef>
          </c:val>
        </c:ser>
        <c:ser>
          <c:idx val="7"/>
          <c:order val="7"/>
          <c:tx>
            <c:strRef>
              <c:f>データシート!$A$34</c:f>
              <c:strCache>
                <c:ptCount val="1"/>
                <c:pt idx="0">
                  <c:v>国民健康保険特別会計（診療施設事業）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c:v>
                </c:pt>
                <c:pt idx="2">
                  <c:v>#N/A</c:v>
                </c:pt>
                <c:pt idx="3">
                  <c:v>0.45</c:v>
                </c:pt>
                <c:pt idx="4">
                  <c:v>#N/A</c:v>
                </c:pt>
                <c:pt idx="5">
                  <c:v>0.33</c:v>
                </c:pt>
                <c:pt idx="6">
                  <c:v>#N/A</c:v>
                </c:pt>
                <c:pt idx="7">
                  <c:v>0.46</c:v>
                </c:pt>
                <c:pt idx="8">
                  <c:v>#N/A</c:v>
                </c:pt>
                <c:pt idx="9">
                  <c:v>0.9</c:v>
                </c:pt>
              </c:numCache>
            </c:numRef>
          </c:val>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1.26</c:v>
                </c:pt>
                <c:pt idx="2">
                  <c:v>#N/A</c:v>
                </c:pt>
                <c:pt idx="3">
                  <c:v>2.29</c:v>
                </c:pt>
                <c:pt idx="4">
                  <c:v>#N/A</c:v>
                </c:pt>
                <c:pt idx="5">
                  <c:v>1.37</c:v>
                </c:pt>
                <c:pt idx="6">
                  <c:v>#N/A</c:v>
                </c:pt>
                <c:pt idx="7">
                  <c:v>1.29</c:v>
                </c:pt>
                <c:pt idx="8">
                  <c:v>#N/A</c:v>
                </c:pt>
                <c:pt idx="9">
                  <c:v>1.56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5.53</c:v>
                </c:pt>
                <c:pt idx="2">
                  <c:v>#N/A</c:v>
                </c:pt>
                <c:pt idx="3">
                  <c:v>5.7</c:v>
                </c:pt>
                <c:pt idx="4">
                  <c:v>#N/A</c:v>
                </c:pt>
                <c:pt idx="5">
                  <c:v>4.93</c:v>
                </c:pt>
                <c:pt idx="6">
                  <c:v>#N/A</c:v>
                </c:pt>
                <c:pt idx="7">
                  <c:v>10.029999999999999</c:v>
                </c:pt>
                <c:pt idx="8">
                  <c:v>#N/A</c:v>
                </c:pt>
                <c:pt idx="9">
                  <c:v>4.87</c:v>
                </c:pt>
              </c:numCache>
            </c:numRef>
          </c:val>
        </c:ser>
        <c:dLbls>
          <c:showLegendKey val="0"/>
          <c:showVal val="0"/>
          <c:showCatName val="0"/>
          <c:showSerName val="0"/>
          <c:showPercent val="0"/>
          <c:showBubbleSize val="0"/>
        </c:dLbls>
        <c:gapWidth val="150"/>
        <c:overlap val="100"/>
        <c:axId val="40644608"/>
        <c:axId val="40646144"/>
      </c:barChart>
      <c:catAx>
        <c:axId val="406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46144"/>
        <c:crosses val="autoZero"/>
        <c:auto val="1"/>
        <c:lblAlgn val="ctr"/>
        <c:lblOffset val="100"/>
        <c:tickLblSkip val="1"/>
        <c:tickMarkSkip val="1"/>
        <c:noMultiLvlLbl val="0"/>
      </c:catAx>
      <c:valAx>
        <c:axId val="4064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4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c:v>
                </c:pt>
                <c:pt idx="5">
                  <c:v>138</c:v>
                </c:pt>
                <c:pt idx="8">
                  <c:v>141</c:v>
                </c:pt>
                <c:pt idx="11">
                  <c:v>136</c:v>
                </c:pt>
                <c:pt idx="14">
                  <c:v>121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4</c:v>
                </c:pt>
                <c:pt idx="6">
                  <c:v>4</c:v>
                </c:pt>
                <c:pt idx="9">
                  <c:v>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73</c:v>
                </c:pt>
                <c:pt idx="3">
                  <c:v>63</c:v>
                </c:pt>
                <c:pt idx="6">
                  <c:v>63</c:v>
                </c:pt>
                <c:pt idx="9">
                  <c:v>58</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144</c:v>
                </c:pt>
                <c:pt idx="3">
                  <c:v>155</c:v>
                </c:pt>
                <c:pt idx="6">
                  <c:v>159</c:v>
                </c:pt>
                <c:pt idx="9">
                  <c:v>146</c:v>
                </c:pt>
                <c:pt idx="12">
                  <c:v>117</c:v>
                </c:pt>
              </c:numCache>
            </c:numRef>
          </c:val>
        </c:ser>
        <c:dLbls>
          <c:showLegendKey val="0"/>
          <c:showVal val="0"/>
          <c:showCatName val="0"/>
          <c:showSerName val="0"/>
          <c:showPercent val="0"/>
          <c:showBubbleSize val="0"/>
        </c:dLbls>
        <c:gapWidth val="100"/>
        <c:overlap val="100"/>
        <c:axId val="71932928"/>
        <c:axId val="7194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93</c:v>
                </c:pt>
                <c:pt idx="2">
                  <c:v>#N/A</c:v>
                </c:pt>
                <c:pt idx="3">
                  <c:v>#N/A</c:v>
                </c:pt>
                <c:pt idx="4">
                  <c:v>87</c:v>
                </c:pt>
                <c:pt idx="5">
                  <c:v>#N/A</c:v>
                </c:pt>
                <c:pt idx="6">
                  <c:v>#N/A</c:v>
                </c:pt>
                <c:pt idx="7">
                  <c:v>88</c:v>
                </c:pt>
                <c:pt idx="8">
                  <c:v>#N/A</c:v>
                </c:pt>
                <c:pt idx="9">
                  <c:v>#N/A</c:v>
                </c:pt>
                <c:pt idx="10">
                  <c:v>75</c:v>
                </c:pt>
                <c:pt idx="11">
                  <c:v>#N/A</c:v>
                </c:pt>
                <c:pt idx="12">
                  <c:v>#N/A</c:v>
                </c:pt>
                <c:pt idx="13">
                  <c:v>65</c:v>
                </c:pt>
                <c:pt idx="14">
                  <c:v>#N/A</c:v>
                </c:pt>
              </c:numCache>
            </c:numRef>
          </c:val>
          <c:smooth val="0"/>
        </c:ser>
        <c:dLbls>
          <c:showLegendKey val="0"/>
          <c:showVal val="0"/>
          <c:showCatName val="0"/>
          <c:showSerName val="0"/>
          <c:showPercent val="0"/>
          <c:showBubbleSize val="0"/>
        </c:dLbls>
        <c:marker val="1"/>
        <c:smooth val="0"/>
        <c:axId val="71932928"/>
        <c:axId val="71947392"/>
      </c:lineChart>
      <c:catAx>
        <c:axId val="719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947392"/>
        <c:crosses val="autoZero"/>
        <c:auto val="1"/>
        <c:lblAlgn val="ctr"/>
        <c:lblOffset val="100"/>
        <c:tickLblSkip val="1"/>
        <c:tickMarkSkip val="1"/>
        <c:noMultiLvlLbl val="0"/>
      </c:catAx>
      <c:valAx>
        <c:axId val="7194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9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1111</c:v>
                </c:pt>
                <c:pt idx="5">
                  <c:v>1174</c:v>
                </c:pt>
                <c:pt idx="8">
                  <c:v>1128</c:v>
                </c:pt>
                <c:pt idx="11">
                  <c:v>1069</c:v>
                </c:pt>
                <c:pt idx="14">
                  <c:v>1037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c:v>
                </c:pt>
                <c:pt idx="5">
                  <c:v>73</c:v>
                </c:pt>
                <c:pt idx="8">
                  <c:v>40</c:v>
                </c:pt>
                <c:pt idx="11">
                  <c:v>33</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794</c:v>
                </c:pt>
                <c:pt idx="5">
                  <c:v>853</c:v>
                </c:pt>
                <c:pt idx="8">
                  <c:v>985</c:v>
                </c:pt>
                <c:pt idx="11">
                  <c:v>1004</c:v>
                </c:pt>
                <c:pt idx="14">
                  <c:v>1087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215</c:v>
                </c:pt>
                <c:pt idx="3">
                  <c:v>217</c:v>
                </c:pt>
                <c:pt idx="6">
                  <c:v>210</c:v>
                </c:pt>
                <c:pt idx="9">
                  <c:v>199</c:v>
                </c:pt>
                <c:pt idx="12">
                  <c:v>200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c:v>
                </c:pt>
                <c:pt idx="3">
                  <c:v>23</c:v>
                </c:pt>
                <c:pt idx="6">
                  <c:v>17</c:v>
                </c:pt>
                <c:pt idx="9">
                  <c:v>7</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800</c:v>
                </c:pt>
                <c:pt idx="3">
                  <c:v>757</c:v>
                </c:pt>
                <c:pt idx="6">
                  <c:v>713</c:v>
                </c:pt>
                <c:pt idx="9">
                  <c:v>644</c:v>
                </c:pt>
                <c:pt idx="12">
                  <c:v>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c:v>
                </c:pt>
                <c:pt idx="3">
                  <c:v>14</c:v>
                </c:pt>
                <c:pt idx="6">
                  <c:v>11</c:v>
                </c:pt>
                <c:pt idx="9">
                  <c:v>8</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1040</c:v>
                </c:pt>
                <c:pt idx="3">
                  <c:v>1035</c:v>
                </c:pt>
                <c:pt idx="6">
                  <c:v>924</c:v>
                </c:pt>
                <c:pt idx="9">
                  <c:v>808</c:v>
                </c:pt>
                <c:pt idx="12">
                  <c:v>744</c:v>
                </c:pt>
              </c:numCache>
            </c:numRef>
          </c:val>
        </c:ser>
        <c:dLbls>
          <c:showLegendKey val="0"/>
          <c:showVal val="0"/>
          <c:showCatName val="0"/>
          <c:showSerName val="0"/>
          <c:showPercent val="0"/>
          <c:showBubbleSize val="0"/>
        </c:dLbls>
        <c:gapWidth val="100"/>
        <c:overlap val="100"/>
        <c:axId val="91466752"/>
        <c:axId val="9146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466752"/>
        <c:axId val="91468928"/>
      </c:lineChart>
      <c:catAx>
        <c:axId val="914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468928"/>
        <c:crosses val="autoZero"/>
        <c:auto val="1"/>
        <c:lblAlgn val="ctr"/>
        <c:lblOffset val="100"/>
        <c:tickLblSkip val="1"/>
        <c:tickMarkSkip val="1"/>
        <c:noMultiLvlLbl val="0"/>
      </c:catAx>
      <c:valAx>
        <c:axId val="914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43.43
1,164,031
1,114,692
34,136
700,775
743,540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・人口の減少や高い高齢化率（平成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45.41</a:t>
          </a:r>
          <a:r>
            <a:rPr kumimoji="1" lang="ja-JP" altLang="en-US" sz="1300">
              <a:latin typeface="ＭＳ Ｐゴシック"/>
            </a:rPr>
            <a:t>％）に加え、村内に基幹となる産業がないこと等により、財政基盤は弱く類似団体平均を依然として下回っている。今後は、投資的経費を抑制する等、歳出の見直しを図るとともに、売木村総合戦略に沿った基幹産業の育成や税制を見直し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8" name="直線コネクタ 67"/>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1" name="直線コネクタ 70"/>
        <xdr:cNvCxnSpPr/>
      </xdr:nvCxnSpPr>
      <xdr:spPr>
        <a:xfrm>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4" name="直線コネクタ 73"/>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7" name="直線コネクタ 76"/>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1" name="円/楕円 90"/>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2" name="テキスト ボックス 91"/>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3" name="円/楕円 92"/>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4" name="テキスト ボックス 93"/>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5" name="円/楕円 94"/>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6" name="テキスト ボックス 95"/>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年度より実施している村議会議員、特別職及び一般職員の独自給与カットの人件費削減や補助費、公債費の抑制により</a:t>
          </a:r>
          <a:r>
            <a:rPr kumimoji="1" lang="en-US" altLang="ja-JP" sz="1300">
              <a:latin typeface="ＭＳ Ｐゴシック"/>
            </a:rPr>
            <a:t>79.3</a:t>
          </a:r>
          <a:r>
            <a:rPr kumimoji="1" lang="ja-JP" altLang="en-US" sz="1300">
              <a:latin typeface="ＭＳ Ｐゴシック"/>
            </a:rPr>
            <a:t>％と類似団体平均に近い数値となっている。</a:t>
          </a:r>
        </a:p>
        <a:p>
          <a:r>
            <a:rPr kumimoji="1" lang="ja-JP" altLang="en-US" sz="1300">
              <a:latin typeface="ＭＳ Ｐゴシック"/>
            </a:rPr>
            <a:t>　今後も事務事業の見直しを更に進めるとともに、経常経費の削減に努め経常収支比率を低下できるように努める。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53884</xdr:rowOff>
    </xdr:from>
    <xdr:to>
      <xdr:col>7</xdr:col>
      <xdr:colOff>152400</xdr:colOff>
      <xdr:row>61</xdr:row>
      <xdr:rowOff>140063</xdr:rowOff>
    </xdr:to>
    <xdr:cxnSp macro="">
      <xdr:nvCxnSpPr>
        <xdr:cNvPr id="133" name="直線コネクタ 132"/>
        <xdr:cNvCxnSpPr/>
      </xdr:nvCxnSpPr>
      <xdr:spPr>
        <a:xfrm>
          <a:off x="4114800" y="1051233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43543</xdr:rowOff>
    </xdr:from>
    <xdr:to>
      <xdr:col>6</xdr:col>
      <xdr:colOff>0</xdr:colOff>
      <xdr:row>61</xdr:row>
      <xdr:rowOff>53884</xdr:rowOff>
    </xdr:to>
    <xdr:cxnSp macro="">
      <xdr:nvCxnSpPr>
        <xdr:cNvPr id="136" name="直線コネクタ 135"/>
        <xdr:cNvCxnSpPr/>
      </xdr:nvCxnSpPr>
      <xdr:spPr>
        <a:xfrm>
          <a:off x="3225800" y="105019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43543</xdr:rowOff>
    </xdr:from>
    <xdr:to>
      <xdr:col>4</xdr:col>
      <xdr:colOff>482600</xdr:colOff>
      <xdr:row>61</xdr:row>
      <xdr:rowOff>136616</xdr:rowOff>
    </xdr:to>
    <xdr:cxnSp macro="">
      <xdr:nvCxnSpPr>
        <xdr:cNvPr id="139" name="直線コネクタ 138"/>
        <xdr:cNvCxnSpPr/>
      </xdr:nvCxnSpPr>
      <xdr:spPr>
        <a:xfrm flipV="1">
          <a:off x="2336800" y="1050199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90896</xdr:rowOff>
    </xdr:from>
    <xdr:to>
      <xdr:col>3</xdr:col>
      <xdr:colOff>279400</xdr:colOff>
      <xdr:row>61</xdr:row>
      <xdr:rowOff>136616</xdr:rowOff>
    </xdr:to>
    <xdr:cxnSp macro="">
      <xdr:nvCxnSpPr>
        <xdr:cNvPr id="142" name="直線コネクタ 141"/>
        <xdr:cNvCxnSpPr/>
      </xdr:nvCxnSpPr>
      <xdr:spPr>
        <a:xfrm>
          <a:off x="1447800" y="103778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89263</xdr:rowOff>
    </xdr:from>
    <xdr:to>
      <xdr:col>7</xdr:col>
      <xdr:colOff>203200</xdr:colOff>
      <xdr:row>62</xdr:row>
      <xdr:rowOff>19413</xdr:rowOff>
    </xdr:to>
    <xdr:sp macro="" textlink="">
      <xdr:nvSpPr>
        <xdr:cNvPr id="152" name="円/楕円 151"/>
        <xdr:cNvSpPr/>
      </xdr:nvSpPr>
      <xdr:spPr>
        <a:xfrm>
          <a:off x="4902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105790</xdr:rowOff>
    </xdr:from>
    <xdr:ext cx="762000" cy="259045"/>
    <xdr:sp macro="" textlink="">
      <xdr:nvSpPr>
        <xdr:cNvPr id="153" name="財政構造の弾力性該当値テキスト"/>
        <xdr:cNvSpPr txBox="1"/>
      </xdr:nvSpPr>
      <xdr:spPr>
        <a:xfrm>
          <a:off x="5041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3084</xdr:rowOff>
    </xdr:from>
    <xdr:to>
      <xdr:col>6</xdr:col>
      <xdr:colOff>50800</xdr:colOff>
      <xdr:row>61</xdr:row>
      <xdr:rowOff>104684</xdr:rowOff>
    </xdr:to>
    <xdr:sp macro="" textlink="">
      <xdr:nvSpPr>
        <xdr:cNvPr id="154" name="円/楕円 153"/>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114861</xdr:rowOff>
    </xdr:from>
    <xdr:ext cx="736600" cy="259045"/>
    <xdr:sp macro="" textlink="">
      <xdr:nvSpPr>
        <xdr:cNvPr id="155" name="テキスト ボックス 154"/>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164193</xdr:rowOff>
    </xdr:from>
    <xdr:to>
      <xdr:col>4</xdr:col>
      <xdr:colOff>533400</xdr:colOff>
      <xdr:row>61</xdr:row>
      <xdr:rowOff>94343</xdr:rowOff>
    </xdr:to>
    <xdr:sp macro="" textlink="">
      <xdr:nvSpPr>
        <xdr:cNvPr id="156" name="円/楕円 155"/>
        <xdr:cNvSpPr/>
      </xdr:nvSpPr>
      <xdr:spPr>
        <a:xfrm>
          <a:off x="3175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104520</xdr:rowOff>
    </xdr:from>
    <xdr:ext cx="762000" cy="259045"/>
    <xdr:sp macro="" textlink="">
      <xdr:nvSpPr>
        <xdr:cNvPr id="157" name="テキスト ボックス 156"/>
        <xdr:cNvSpPr txBox="1"/>
      </xdr:nvSpPr>
      <xdr:spPr>
        <a:xfrm>
          <a:off x="2844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85816</xdr:rowOff>
    </xdr:from>
    <xdr:to>
      <xdr:col>3</xdr:col>
      <xdr:colOff>330200</xdr:colOff>
      <xdr:row>62</xdr:row>
      <xdr:rowOff>15966</xdr:rowOff>
    </xdr:to>
    <xdr:sp macro="" textlink="">
      <xdr:nvSpPr>
        <xdr:cNvPr id="158" name="円/楕円 157"/>
        <xdr:cNvSpPr/>
      </xdr:nvSpPr>
      <xdr:spPr>
        <a:xfrm>
          <a:off x="2286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26143</xdr:rowOff>
    </xdr:from>
    <xdr:ext cx="762000" cy="259045"/>
    <xdr:sp macro="" textlink="">
      <xdr:nvSpPr>
        <xdr:cNvPr id="159" name="テキスト ボックス 158"/>
        <xdr:cNvSpPr txBox="1"/>
      </xdr:nvSpPr>
      <xdr:spPr>
        <a:xfrm>
          <a:off x="1955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40096</xdr:rowOff>
    </xdr:from>
    <xdr:to>
      <xdr:col>2</xdr:col>
      <xdr:colOff>127000</xdr:colOff>
      <xdr:row>60</xdr:row>
      <xdr:rowOff>141696</xdr:rowOff>
    </xdr:to>
    <xdr:sp macro="" textlink="">
      <xdr:nvSpPr>
        <xdr:cNvPr id="160" name="円/楕円 159"/>
        <xdr:cNvSpPr/>
      </xdr:nvSpPr>
      <xdr:spPr>
        <a:xfrm>
          <a:off x="1397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151873</xdr:rowOff>
    </xdr:from>
    <xdr:ext cx="762000" cy="259045"/>
    <xdr:sp macro="" textlink="">
      <xdr:nvSpPr>
        <xdr:cNvPr id="161" name="テキスト ボックス 160"/>
        <xdr:cNvSpPr txBox="1"/>
      </xdr:nvSpPr>
      <xdr:spPr>
        <a:xfrm>
          <a:off x="1066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に係る経費等が主な要因となっている。温泉施設運営については、維持管理経費の抑制等更に努め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99036</xdr:rowOff>
    </xdr:from>
    <xdr:to>
      <xdr:col>7</xdr:col>
      <xdr:colOff>152400</xdr:colOff>
      <xdr:row>86</xdr:row>
      <xdr:rowOff>49478</xdr:rowOff>
    </xdr:to>
    <xdr:cxnSp macro="">
      <xdr:nvCxnSpPr>
        <xdr:cNvPr id="195" name="直線コネクタ 194"/>
        <xdr:cNvCxnSpPr/>
      </xdr:nvCxnSpPr>
      <xdr:spPr>
        <a:xfrm>
          <a:off x="4114800" y="14672286"/>
          <a:ext cx="838200" cy="1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28395</xdr:rowOff>
    </xdr:from>
    <xdr:to>
      <xdr:col>6</xdr:col>
      <xdr:colOff>0</xdr:colOff>
      <xdr:row>85</xdr:row>
      <xdr:rowOff>99036</xdr:rowOff>
    </xdr:to>
    <xdr:cxnSp macro="">
      <xdr:nvCxnSpPr>
        <xdr:cNvPr id="198" name="直線コネクタ 197"/>
        <xdr:cNvCxnSpPr/>
      </xdr:nvCxnSpPr>
      <xdr:spPr>
        <a:xfrm>
          <a:off x="3225800" y="14601645"/>
          <a:ext cx="889000" cy="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137765</xdr:rowOff>
    </xdr:from>
    <xdr:to>
      <xdr:col>4</xdr:col>
      <xdr:colOff>482600</xdr:colOff>
      <xdr:row>85</xdr:row>
      <xdr:rowOff>28395</xdr:rowOff>
    </xdr:to>
    <xdr:cxnSp macro="">
      <xdr:nvCxnSpPr>
        <xdr:cNvPr id="201" name="直線コネクタ 200"/>
        <xdr:cNvCxnSpPr/>
      </xdr:nvCxnSpPr>
      <xdr:spPr>
        <a:xfrm>
          <a:off x="2336800" y="1453956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137765</xdr:rowOff>
    </xdr:from>
    <xdr:to>
      <xdr:col>3</xdr:col>
      <xdr:colOff>279400</xdr:colOff>
      <xdr:row>84</xdr:row>
      <xdr:rowOff>163474</xdr:rowOff>
    </xdr:to>
    <xdr:cxnSp macro="">
      <xdr:nvCxnSpPr>
        <xdr:cNvPr id="204" name="直線コネクタ 203"/>
        <xdr:cNvCxnSpPr/>
      </xdr:nvCxnSpPr>
      <xdr:spPr>
        <a:xfrm flipV="1">
          <a:off x="1447800" y="14539565"/>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170128</xdr:rowOff>
    </xdr:from>
    <xdr:to>
      <xdr:col>7</xdr:col>
      <xdr:colOff>203200</xdr:colOff>
      <xdr:row>86</xdr:row>
      <xdr:rowOff>100278</xdr:rowOff>
    </xdr:to>
    <xdr:sp macro="" textlink="">
      <xdr:nvSpPr>
        <xdr:cNvPr id="214" name="円/楕円 213"/>
        <xdr:cNvSpPr/>
      </xdr:nvSpPr>
      <xdr:spPr>
        <a:xfrm>
          <a:off x="4902200" y="147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142205</xdr:rowOff>
    </xdr:from>
    <xdr:ext cx="762000" cy="259045"/>
    <xdr:sp macro="" textlink="">
      <xdr:nvSpPr>
        <xdr:cNvPr id="215" name="人件費・物件費等の状況該当値テキスト"/>
        <xdr:cNvSpPr txBox="1"/>
      </xdr:nvSpPr>
      <xdr:spPr>
        <a:xfrm>
          <a:off x="5041900" y="1471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741,119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48236</xdr:rowOff>
    </xdr:from>
    <xdr:to>
      <xdr:col>6</xdr:col>
      <xdr:colOff>50800</xdr:colOff>
      <xdr:row>85</xdr:row>
      <xdr:rowOff>149836</xdr:rowOff>
    </xdr:to>
    <xdr:sp macro="" textlink="">
      <xdr:nvSpPr>
        <xdr:cNvPr id="216" name="円/楕円 215"/>
        <xdr:cNvSpPr/>
      </xdr:nvSpPr>
      <xdr:spPr>
        <a:xfrm>
          <a:off x="4064000" y="146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134613</xdr:rowOff>
    </xdr:from>
    <xdr:ext cx="736600" cy="259045"/>
    <xdr:sp macro="" textlink="">
      <xdr:nvSpPr>
        <xdr:cNvPr id="217" name="テキスト ボックス 216"/>
        <xdr:cNvSpPr txBox="1"/>
      </xdr:nvSpPr>
      <xdr:spPr>
        <a:xfrm>
          <a:off x="3733800" y="1470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650,192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149045</xdr:rowOff>
    </xdr:from>
    <xdr:to>
      <xdr:col>4</xdr:col>
      <xdr:colOff>533400</xdr:colOff>
      <xdr:row>85</xdr:row>
      <xdr:rowOff>79195</xdr:rowOff>
    </xdr:to>
    <xdr:sp macro="" textlink="">
      <xdr:nvSpPr>
        <xdr:cNvPr id="218" name="円/楕円 217"/>
        <xdr:cNvSpPr/>
      </xdr:nvSpPr>
      <xdr:spPr>
        <a:xfrm>
          <a:off x="3175000" y="145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63972</xdr:rowOff>
    </xdr:from>
    <xdr:ext cx="762000" cy="259045"/>
    <xdr:sp macro="" textlink="">
      <xdr:nvSpPr>
        <xdr:cNvPr id="219" name="テキスト ボックス 218"/>
        <xdr:cNvSpPr txBox="1"/>
      </xdr:nvSpPr>
      <xdr:spPr>
        <a:xfrm>
          <a:off x="2844800" y="146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597,498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86965</xdr:rowOff>
    </xdr:from>
    <xdr:to>
      <xdr:col>3</xdr:col>
      <xdr:colOff>330200</xdr:colOff>
      <xdr:row>85</xdr:row>
      <xdr:rowOff>17115</xdr:rowOff>
    </xdr:to>
    <xdr:sp macro="" textlink="">
      <xdr:nvSpPr>
        <xdr:cNvPr id="220" name="円/楕円 219"/>
        <xdr:cNvSpPr/>
      </xdr:nvSpPr>
      <xdr:spPr>
        <a:xfrm>
          <a:off x="2286000" y="144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1892</xdr:rowOff>
    </xdr:from>
    <xdr:ext cx="762000" cy="259045"/>
    <xdr:sp macro="" textlink="">
      <xdr:nvSpPr>
        <xdr:cNvPr id="221" name="テキスト ボックス 220"/>
        <xdr:cNvSpPr txBox="1"/>
      </xdr:nvSpPr>
      <xdr:spPr>
        <a:xfrm>
          <a:off x="1955800" y="1457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551,188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112674</xdr:rowOff>
    </xdr:from>
    <xdr:to>
      <xdr:col>2</xdr:col>
      <xdr:colOff>127000</xdr:colOff>
      <xdr:row>85</xdr:row>
      <xdr:rowOff>42824</xdr:rowOff>
    </xdr:to>
    <xdr:sp macro="" textlink="">
      <xdr:nvSpPr>
        <xdr:cNvPr id="222" name="円/楕円 221"/>
        <xdr:cNvSpPr/>
      </xdr:nvSpPr>
      <xdr:spPr>
        <a:xfrm>
          <a:off x="1397000" y="145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27601</xdr:rowOff>
    </xdr:from>
    <xdr:ext cx="762000" cy="259045"/>
    <xdr:sp macro="" textlink="">
      <xdr:nvSpPr>
        <xdr:cNvPr id="223" name="テキスト ボックス 222"/>
        <xdr:cNvSpPr txBox="1"/>
      </xdr:nvSpPr>
      <xdr:spPr>
        <a:xfrm>
          <a:off x="1066800" y="146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等の独自給与カットの実施により、類似団体の中ではかなり低い水準となっている。級別資格基準表の是正等行い、財政力の向上を図る上で給与水準の抑制は不可欠であり、今後もこの指数維持のため、給与削減等実施し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134832</xdr:rowOff>
    </xdr:from>
    <xdr:to>
      <xdr:col>24</xdr:col>
      <xdr:colOff>558800</xdr:colOff>
      <xdr:row>85</xdr:row>
      <xdr:rowOff>19686</xdr:rowOff>
    </xdr:to>
    <xdr:cxnSp macro="">
      <xdr:nvCxnSpPr>
        <xdr:cNvPr id="257" name="直線コネクタ 256"/>
        <xdr:cNvCxnSpPr/>
      </xdr:nvCxnSpPr>
      <xdr:spPr>
        <a:xfrm>
          <a:off x="16179800" y="14536632"/>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134832</xdr:rowOff>
    </xdr:from>
    <xdr:to>
      <xdr:col>23</xdr:col>
      <xdr:colOff>406400</xdr:colOff>
      <xdr:row>86</xdr:row>
      <xdr:rowOff>137795</xdr:rowOff>
    </xdr:to>
    <xdr:cxnSp macro="">
      <xdr:nvCxnSpPr>
        <xdr:cNvPr id="260" name="直線コネクタ 259"/>
        <xdr:cNvCxnSpPr/>
      </xdr:nvCxnSpPr>
      <xdr:spPr>
        <a:xfrm flipV="1">
          <a:off x="15290800" y="14536632"/>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86</xdr:row>
      <xdr:rowOff>165946</xdr:rowOff>
    </xdr:to>
    <xdr:cxnSp macro="">
      <xdr:nvCxnSpPr>
        <xdr:cNvPr id="263" name="直線コネクタ 262"/>
        <xdr:cNvCxnSpPr/>
      </xdr:nvCxnSpPr>
      <xdr:spPr>
        <a:xfrm flipV="1">
          <a:off x="14401800" y="1488249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86</xdr:row>
      <xdr:rowOff>165946</xdr:rowOff>
    </xdr:to>
    <xdr:cxnSp macro="">
      <xdr:nvCxnSpPr>
        <xdr:cNvPr id="266" name="直線コネクタ 265"/>
        <xdr:cNvCxnSpPr/>
      </xdr:nvCxnSpPr>
      <xdr:spPr>
        <a:xfrm>
          <a:off x="13512800" y="146291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76" name="円/楕円 275"/>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156863</xdr:rowOff>
    </xdr:from>
    <xdr:ext cx="762000" cy="259045"/>
    <xdr:sp macro="" textlink="">
      <xdr:nvSpPr>
        <xdr:cNvPr id="277" name="給与水準   （国との比較）該当値テキスト"/>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84032</xdr:rowOff>
    </xdr:from>
    <xdr:to>
      <xdr:col>23</xdr:col>
      <xdr:colOff>457200</xdr:colOff>
      <xdr:row>85</xdr:row>
      <xdr:rowOff>14182</xdr:rowOff>
    </xdr:to>
    <xdr:sp macro="" textlink="">
      <xdr:nvSpPr>
        <xdr:cNvPr id="278" name="円/楕円 277"/>
        <xdr:cNvSpPr/>
      </xdr:nvSpPr>
      <xdr:spPr>
        <a:xfrm>
          <a:off x="16129000" y="144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24359</xdr:rowOff>
    </xdr:from>
    <xdr:ext cx="736600" cy="259045"/>
    <xdr:sp macro="" textlink="">
      <xdr:nvSpPr>
        <xdr:cNvPr id="279" name="テキスト ボックス 278"/>
        <xdr:cNvSpPr txBox="1"/>
      </xdr:nvSpPr>
      <xdr:spPr>
        <a:xfrm>
          <a:off x="15798800" y="1425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86995</xdr:rowOff>
    </xdr:from>
    <xdr:to>
      <xdr:col>22</xdr:col>
      <xdr:colOff>254000</xdr:colOff>
      <xdr:row>87</xdr:row>
      <xdr:rowOff>17145</xdr:rowOff>
    </xdr:to>
    <xdr:sp macro="" textlink="">
      <xdr:nvSpPr>
        <xdr:cNvPr id="280" name="円/楕円 279"/>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81" name="テキスト ボックス 280"/>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83" name="テキスト ボックス 282"/>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年度の職員数は</a:t>
          </a:r>
          <a:r>
            <a:rPr kumimoji="1" lang="en-US" altLang="ja-JP" sz="1300">
              <a:latin typeface="ＭＳ Ｐゴシック"/>
            </a:rPr>
            <a:t>21</a:t>
          </a:r>
          <a:r>
            <a:rPr kumimoji="1" lang="ja-JP" altLang="en-US" sz="1300">
              <a:latin typeface="ＭＳ Ｐゴシック"/>
            </a:rPr>
            <a:t>人で、集中改革プランにより示している目標値に対して１人増の状況である。平成</a:t>
          </a:r>
          <a:r>
            <a:rPr kumimoji="1" lang="en-US" altLang="ja-JP" sz="1300">
              <a:latin typeface="ＭＳ Ｐゴシック"/>
            </a:rPr>
            <a:t>5</a:t>
          </a:r>
          <a:r>
            <a:rPr kumimoji="1" lang="ja-JP" altLang="en-US" sz="1300">
              <a:latin typeface="ＭＳ Ｐゴシック"/>
            </a:rPr>
            <a:t>年には</a:t>
          </a:r>
          <a:r>
            <a:rPr kumimoji="1" lang="en-US" altLang="ja-JP" sz="1300">
              <a:latin typeface="ＭＳ Ｐゴシック"/>
            </a:rPr>
            <a:t>27</a:t>
          </a:r>
          <a:r>
            <a:rPr kumimoji="1" lang="ja-JP" altLang="en-US" sz="1300">
              <a:latin typeface="ＭＳ Ｐゴシック"/>
            </a:rPr>
            <a:t>名の職員が在籍しこの間、</a:t>
          </a:r>
          <a:r>
            <a:rPr kumimoji="1" lang="en-US" altLang="ja-JP" sz="1300">
              <a:latin typeface="ＭＳ Ｐゴシック"/>
            </a:rPr>
            <a:t>6</a:t>
          </a:r>
          <a:r>
            <a:rPr kumimoji="1" lang="ja-JP" altLang="en-US" sz="1300">
              <a:latin typeface="ＭＳ Ｐゴシック"/>
            </a:rPr>
            <a:t>人の削減に努めてきた。今後も時代の要請に適した人員配置と組織の更なるスリム化及び事務の効率化を進めるよう努める必要がある。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171018</xdr:rowOff>
    </xdr:from>
    <xdr:to>
      <xdr:col>24</xdr:col>
      <xdr:colOff>558800</xdr:colOff>
      <xdr:row>62</xdr:row>
      <xdr:rowOff>24905</xdr:rowOff>
    </xdr:to>
    <xdr:cxnSp macro="">
      <xdr:nvCxnSpPr>
        <xdr:cNvPr id="317" name="直線コネクタ 316"/>
        <xdr:cNvCxnSpPr/>
      </xdr:nvCxnSpPr>
      <xdr:spPr>
        <a:xfrm flipV="1">
          <a:off x="16179800" y="10629468"/>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153162</xdr:rowOff>
    </xdr:from>
    <xdr:to>
      <xdr:col>23</xdr:col>
      <xdr:colOff>406400</xdr:colOff>
      <xdr:row>62</xdr:row>
      <xdr:rowOff>24905</xdr:rowOff>
    </xdr:to>
    <xdr:cxnSp macro="">
      <xdr:nvCxnSpPr>
        <xdr:cNvPr id="320" name="直線コネクタ 319"/>
        <xdr:cNvCxnSpPr/>
      </xdr:nvCxnSpPr>
      <xdr:spPr>
        <a:xfrm>
          <a:off x="15290800" y="10611612"/>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153162</xdr:rowOff>
    </xdr:from>
    <xdr:to>
      <xdr:col>22</xdr:col>
      <xdr:colOff>203200</xdr:colOff>
      <xdr:row>61</xdr:row>
      <xdr:rowOff>155816</xdr:rowOff>
    </xdr:to>
    <xdr:cxnSp macro="">
      <xdr:nvCxnSpPr>
        <xdr:cNvPr id="323" name="直線コネクタ 322"/>
        <xdr:cNvCxnSpPr/>
      </xdr:nvCxnSpPr>
      <xdr:spPr>
        <a:xfrm flipV="1">
          <a:off x="14401800" y="1061161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155816</xdr:rowOff>
    </xdr:from>
    <xdr:to>
      <xdr:col>21</xdr:col>
      <xdr:colOff>0</xdr:colOff>
      <xdr:row>61</xdr:row>
      <xdr:rowOff>170053</xdr:rowOff>
    </xdr:to>
    <xdr:cxnSp macro="">
      <xdr:nvCxnSpPr>
        <xdr:cNvPr id="326" name="直線コネクタ 325"/>
        <xdr:cNvCxnSpPr/>
      </xdr:nvCxnSpPr>
      <xdr:spPr>
        <a:xfrm flipV="1">
          <a:off x="13512800" y="1061426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120218</xdr:rowOff>
    </xdr:from>
    <xdr:to>
      <xdr:col>24</xdr:col>
      <xdr:colOff>609600</xdr:colOff>
      <xdr:row>62</xdr:row>
      <xdr:rowOff>50368</xdr:rowOff>
    </xdr:to>
    <xdr:sp macro="" textlink="">
      <xdr:nvSpPr>
        <xdr:cNvPr id="336" name="円/楕円 335"/>
        <xdr:cNvSpPr/>
      </xdr:nvSpPr>
      <xdr:spPr>
        <a:xfrm>
          <a:off x="16967200" y="105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92295</xdr:rowOff>
    </xdr:from>
    <xdr:ext cx="762000" cy="259045"/>
    <xdr:sp macro="" textlink="">
      <xdr:nvSpPr>
        <xdr:cNvPr id="337" name="定員管理の状況該当値テキスト"/>
        <xdr:cNvSpPr txBox="1"/>
      </xdr:nvSpPr>
      <xdr:spPr>
        <a:xfrm>
          <a:off x="17106900" y="1055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145555</xdr:rowOff>
    </xdr:from>
    <xdr:to>
      <xdr:col>23</xdr:col>
      <xdr:colOff>457200</xdr:colOff>
      <xdr:row>62</xdr:row>
      <xdr:rowOff>75705</xdr:rowOff>
    </xdr:to>
    <xdr:sp macro="" textlink="">
      <xdr:nvSpPr>
        <xdr:cNvPr id="338" name="円/楕円 337"/>
        <xdr:cNvSpPr/>
      </xdr:nvSpPr>
      <xdr:spPr>
        <a:xfrm>
          <a:off x="161290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60482</xdr:rowOff>
    </xdr:from>
    <xdr:ext cx="736600" cy="259045"/>
    <xdr:sp macro="" textlink="">
      <xdr:nvSpPr>
        <xdr:cNvPr id="339" name="テキスト ボックス 338"/>
        <xdr:cNvSpPr txBox="1"/>
      </xdr:nvSpPr>
      <xdr:spPr>
        <a:xfrm>
          <a:off x="15798800" y="1069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102362</xdr:rowOff>
    </xdr:from>
    <xdr:to>
      <xdr:col>22</xdr:col>
      <xdr:colOff>254000</xdr:colOff>
      <xdr:row>62</xdr:row>
      <xdr:rowOff>32512</xdr:rowOff>
    </xdr:to>
    <xdr:sp macro="" textlink="">
      <xdr:nvSpPr>
        <xdr:cNvPr id="340" name="円/楕円 339"/>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17289</xdr:rowOff>
    </xdr:from>
    <xdr:ext cx="762000" cy="259045"/>
    <xdr:sp macro="" textlink="">
      <xdr:nvSpPr>
        <xdr:cNvPr id="341" name="テキスト ボックス 340"/>
        <xdr:cNvSpPr txBox="1"/>
      </xdr:nvSpPr>
      <xdr:spPr>
        <a:xfrm>
          <a:off x="14909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105016</xdr:rowOff>
    </xdr:from>
    <xdr:to>
      <xdr:col>21</xdr:col>
      <xdr:colOff>50800</xdr:colOff>
      <xdr:row>62</xdr:row>
      <xdr:rowOff>35166</xdr:rowOff>
    </xdr:to>
    <xdr:sp macro="" textlink="">
      <xdr:nvSpPr>
        <xdr:cNvPr id="342" name="円/楕円 341"/>
        <xdr:cNvSpPr/>
      </xdr:nvSpPr>
      <xdr:spPr>
        <a:xfrm>
          <a:off x="14351000" y="105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19943</xdr:rowOff>
    </xdr:from>
    <xdr:ext cx="762000" cy="259045"/>
    <xdr:sp macro="" textlink="">
      <xdr:nvSpPr>
        <xdr:cNvPr id="343" name="テキスト ボックス 342"/>
        <xdr:cNvSpPr txBox="1"/>
      </xdr:nvSpPr>
      <xdr:spPr>
        <a:xfrm>
          <a:off x="14020800" y="1064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119253</xdr:rowOff>
    </xdr:from>
    <xdr:to>
      <xdr:col>19</xdr:col>
      <xdr:colOff>533400</xdr:colOff>
      <xdr:row>62</xdr:row>
      <xdr:rowOff>49403</xdr:rowOff>
    </xdr:to>
    <xdr:sp macro="" textlink="">
      <xdr:nvSpPr>
        <xdr:cNvPr id="344" name="円/楕円 343"/>
        <xdr:cNvSpPr/>
      </xdr:nvSpPr>
      <xdr:spPr>
        <a:xfrm>
          <a:off x="13462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34180</xdr:rowOff>
    </xdr:from>
    <xdr:ext cx="762000" cy="259045"/>
    <xdr:sp macro="" textlink="">
      <xdr:nvSpPr>
        <xdr:cNvPr id="345" name="テキスト ボックス 344"/>
        <xdr:cNvSpPr txBox="1"/>
      </xdr:nvSpPr>
      <xdr:spPr>
        <a:xfrm>
          <a:off x="13131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年度決算に基づく実質公債費比率は</a:t>
          </a:r>
          <a:r>
            <a:rPr kumimoji="1" lang="en-US" altLang="ja-JP" sz="1300">
              <a:latin typeface="ＭＳ Ｐゴシック"/>
            </a:rPr>
            <a:t>12.2</a:t>
          </a:r>
          <a:r>
            <a:rPr kumimoji="1" lang="ja-JP" altLang="en-US" sz="1300">
              <a:latin typeface="ＭＳ Ｐゴシック"/>
            </a:rPr>
            <a:t>％と対前年度より</a:t>
          </a:r>
          <a:r>
            <a:rPr kumimoji="1" lang="en-US" altLang="ja-JP" sz="1300">
              <a:latin typeface="ＭＳ Ｐゴシック"/>
            </a:rPr>
            <a:t>1.6</a:t>
          </a:r>
          <a:r>
            <a:rPr kumimoji="1" lang="ja-JP" altLang="en-US" sz="1300">
              <a:latin typeface="ＭＳ Ｐゴシック"/>
            </a:rPr>
            <a:t>％減少したが、類似団体内平均値と比較して依然として高い比率となっている。計画的に不利な起債の繰上償還の実施、過大な起債の抑制等を実施してきているが、公営企業債に係る繰入金や普通交付税参入額の減により比率の低下も鈍化傾向になりつつある。今後も新規発行債を抑制し、実質公債費比率の低下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37338</xdr:rowOff>
    </xdr:to>
    <xdr:cxnSp macro="">
      <xdr:nvCxnSpPr>
        <xdr:cNvPr id="376" name="直線コネクタ 375"/>
        <xdr:cNvCxnSpPr/>
      </xdr:nvCxnSpPr>
      <xdr:spPr>
        <a:xfrm flipV="1">
          <a:off x="16179800" y="733247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95250</xdr:rowOff>
    </xdr:to>
    <xdr:cxnSp macro="">
      <xdr:nvCxnSpPr>
        <xdr:cNvPr id="379" name="直線コネクタ 378"/>
        <xdr:cNvCxnSpPr/>
      </xdr:nvCxnSpPr>
      <xdr:spPr>
        <a:xfrm flipV="1">
          <a:off x="15290800" y="74096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143510</xdr:rowOff>
    </xdr:to>
    <xdr:cxnSp macro="">
      <xdr:nvCxnSpPr>
        <xdr:cNvPr id="382" name="直線コネクタ 381"/>
        <xdr:cNvCxnSpPr/>
      </xdr:nvCxnSpPr>
      <xdr:spPr>
        <a:xfrm flipV="1">
          <a:off x="14401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129032</xdr:rowOff>
    </xdr:from>
    <xdr:to>
      <xdr:col>21</xdr:col>
      <xdr:colOff>0</xdr:colOff>
      <xdr:row>43</xdr:row>
      <xdr:rowOff>143510</xdr:rowOff>
    </xdr:to>
    <xdr:cxnSp macro="">
      <xdr:nvCxnSpPr>
        <xdr:cNvPr id="385" name="直線コネクタ 384"/>
        <xdr:cNvCxnSpPr/>
      </xdr:nvCxnSpPr>
      <xdr:spPr>
        <a:xfrm>
          <a:off x="13512800" y="75013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395" name="円/楕円 394"/>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396"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397" name="円/楕円 396"/>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398" name="テキスト ボックス 397"/>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9" name="円/楕円 398"/>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0" name="テキスト ボックス 399"/>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1" name="円/楕円 400"/>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2" name="テキスト ボックス 401"/>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78232</xdr:rowOff>
    </xdr:from>
    <xdr:to>
      <xdr:col>19</xdr:col>
      <xdr:colOff>533400</xdr:colOff>
      <xdr:row>44</xdr:row>
      <xdr:rowOff>8382</xdr:rowOff>
    </xdr:to>
    <xdr:sp macro="" textlink="">
      <xdr:nvSpPr>
        <xdr:cNvPr id="403" name="円/楕円 402"/>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164609</xdr:rowOff>
    </xdr:from>
    <xdr:ext cx="762000" cy="259045"/>
    <xdr:sp macro="" textlink="">
      <xdr:nvSpPr>
        <xdr:cNvPr id="404" name="テキスト ボックス 403"/>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・計画的に基金積立、地方債の繰上償還等実施したため、将来負担額を充当可能財源等が</a:t>
          </a:r>
          <a:r>
            <a:rPr kumimoji="1" lang="en-US" altLang="ja-JP" sz="1300">
              <a:latin typeface="ＭＳ Ｐゴシック"/>
            </a:rPr>
            <a:t>591,000</a:t>
          </a:r>
          <a:r>
            <a:rPr kumimoji="1" lang="ja-JP" altLang="en-US" sz="1300">
              <a:latin typeface="ＭＳ Ｐゴシック"/>
            </a:rPr>
            <a:t>千円上回る結果となった。公営企業債の償還もピークを越え、公営企業債等繰入見込額も減少してきている。</a:t>
          </a:r>
        </a:p>
        <a:p>
          <a:r>
            <a:rPr kumimoji="1" lang="ja-JP" altLang="en-US" sz="1300">
              <a:latin typeface="ＭＳ Ｐゴシック"/>
            </a:rPr>
            <a:t>　今後も更に公債費等義務的経費の削減を中心とする財政改革を進め、財政健全化に努める。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115288</xdr:rowOff>
    </xdr:from>
    <xdr:to>
      <xdr:col>19</xdr:col>
      <xdr:colOff>533400</xdr:colOff>
      <xdr:row>15</xdr:row>
      <xdr:rowOff>45438</xdr:rowOff>
    </xdr:to>
    <xdr:sp macro="" textlink="">
      <xdr:nvSpPr>
        <xdr:cNvPr id="453" name="円/楕円 452"/>
        <xdr:cNvSpPr/>
      </xdr:nvSpPr>
      <xdr:spPr>
        <a:xfrm>
          <a:off x="13462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30215</xdr:rowOff>
    </xdr:from>
    <xdr:ext cx="762000" cy="259045"/>
    <xdr:sp macro="" textlink="">
      <xdr:nvSpPr>
        <xdr:cNvPr id="454" name="テキスト ボックス 453"/>
        <xdr:cNvSpPr txBox="1"/>
      </xdr:nvSpPr>
      <xdr:spPr>
        <a:xfrm>
          <a:off x="13131800" y="26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605
602
43.43
1,164,031
1,114,692
34,136
700,775
743,540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18.8</a:t>
          </a:r>
          <a:r>
            <a:rPr kumimoji="1" lang="ja-JP" altLang="en-US" sz="1300">
              <a:latin typeface="ＭＳ Ｐゴシック"/>
            </a:rPr>
            <a:t>％と類似団体内平均値得を</a:t>
          </a:r>
          <a:r>
            <a:rPr kumimoji="1" lang="en-US" altLang="ja-JP" sz="1300">
              <a:latin typeface="ＭＳ Ｐゴシック"/>
            </a:rPr>
            <a:t>4.9</a:t>
          </a:r>
          <a:r>
            <a:rPr kumimoji="1" lang="ja-JP" altLang="en-US" sz="1300">
              <a:latin typeface="ＭＳ Ｐゴシック"/>
            </a:rPr>
            <a:t>％下回っている。要因としては、議会議員報酬の削減、特別職の給与削減、一般職員の給与削減を平成</a:t>
          </a:r>
          <a:r>
            <a:rPr kumimoji="1" lang="en-US" altLang="ja-JP" sz="1300">
              <a:latin typeface="ＭＳ Ｐゴシック"/>
            </a:rPr>
            <a:t>15</a:t>
          </a:r>
          <a:r>
            <a:rPr kumimoji="1" lang="ja-JP" altLang="en-US" sz="1300">
              <a:latin typeface="ＭＳ Ｐゴシック"/>
            </a:rPr>
            <a:t>年度より実施し、給与の適正化に努めるとともに総人件費の抑制を図ってきた。今後については、住民の納得と支持が得られる給与体系、運用、水準の適正化が求められていることから、人事院勧告制度を尊重し、国家公務員の給与水準に準拠した給与体系とし適正な運用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157480</xdr:rowOff>
    </xdr:to>
    <xdr:cxnSp macro="">
      <xdr:nvCxnSpPr>
        <xdr:cNvPr id="64" name="直線コネクタ 63"/>
        <xdr:cNvCxnSpPr/>
      </xdr:nvCxnSpPr>
      <xdr:spPr>
        <a:xfrm>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34</xdr:row>
      <xdr:rowOff>138430</xdr:rowOff>
    </xdr:to>
    <xdr:cxnSp macro="">
      <xdr:nvCxnSpPr>
        <xdr:cNvPr id="67" name="直線コネクタ 66"/>
        <xdr:cNvCxnSpPr/>
      </xdr:nvCxnSpPr>
      <xdr:spPr>
        <a:xfrm flipV="1">
          <a:off x="3098800" y="5941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138430</xdr:rowOff>
    </xdr:from>
    <xdr:to>
      <xdr:col>4</xdr:col>
      <xdr:colOff>346075</xdr:colOff>
      <xdr:row>35</xdr:row>
      <xdr:rowOff>119380</xdr:rowOff>
    </xdr:to>
    <xdr:cxnSp macro="">
      <xdr:nvCxnSpPr>
        <xdr:cNvPr id="70" name="直線コネクタ 69"/>
        <xdr:cNvCxnSpPr/>
      </xdr:nvCxnSpPr>
      <xdr:spPr>
        <a:xfrm flipV="1">
          <a:off x="2209800" y="5967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5080</xdr:rowOff>
    </xdr:from>
    <xdr:to>
      <xdr:col>3</xdr:col>
      <xdr:colOff>142875</xdr:colOff>
      <xdr:row>35</xdr:row>
      <xdr:rowOff>119380</xdr:rowOff>
    </xdr:to>
    <xdr:cxnSp macro="">
      <xdr:nvCxnSpPr>
        <xdr:cNvPr id="73" name="直線コネクタ 72"/>
        <xdr:cNvCxnSpPr/>
      </xdr:nvCxnSpPr>
      <xdr:spPr>
        <a:xfrm>
          <a:off x="1320800" y="60058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3" name="円/楕円 82"/>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4"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5" name="円/楕円 84"/>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6" name="テキスト ボックス 85"/>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87630</xdr:rowOff>
    </xdr:from>
    <xdr:to>
      <xdr:col>4</xdr:col>
      <xdr:colOff>396875</xdr:colOff>
      <xdr:row>35</xdr:row>
      <xdr:rowOff>17780</xdr:rowOff>
    </xdr:to>
    <xdr:sp macro="" textlink="">
      <xdr:nvSpPr>
        <xdr:cNvPr id="87" name="円/楕円 86"/>
        <xdr:cNvSpPr/>
      </xdr:nvSpPr>
      <xdr:spPr>
        <a:xfrm>
          <a:off x="3048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27957</xdr:rowOff>
    </xdr:from>
    <xdr:ext cx="762000" cy="259045"/>
    <xdr:sp macro="" textlink="">
      <xdr:nvSpPr>
        <xdr:cNvPr id="88" name="テキスト ボックス 87"/>
        <xdr:cNvSpPr txBox="1"/>
      </xdr:nvSpPr>
      <xdr:spPr>
        <a:xfrm>
          <a:off x="2717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68580</xdr:rowOff>
    </xdr:from>
    <xdr:to>
      <xdr:col>3</xdr:col>
      <xdr:colOff>193675</xdr:colOff>
      <xdr:row>35</xdr:row>
      <xdr:rowOff>170180</xdr:rowOff>
    </xdr:to>
    <xdr:sp macro="" textlink="">
      <xdr:nvSpPr>
        <xdr:cNvPr id="89" name="円/楕円 88"/>
        <xdr:cNvSpPr/>
      </xdr:nvSpPr>
      <xdr:spPr>
        <a:xfrm>
          <a:off x="2159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8907</xdr:rowOff>
    </xdr:from>
    <xdr:ext cx="762000" cy="259045"/>
    <xdr:sp macro="" textlink="">
      <xdr:nvSpPr>
        <xdr:cNvPr id="90" name="テキスト ボックス 89"/>
        <xdr:cNvSpPr txBox="1"/>
      </xdr:nvSpPr>
      <xdr:spPr>
        <a:xfrm>
          <a:off x="1828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125730</xdr:rowOff>
    </xdr:from>
    <xdr:to>
      <xdr:col>1</xdr:col>
      <xdr:colOff>676275</xdr:colOff>
      <xdr:row>35</xdr:row>
      <xdr:rowOff>55880</xdr:rowOff>
    </xdr:to>
    <xdr:sp macro="" textlink="">
      <xdr:nvSpPr>
        <xdr:cNvPr id="91" name="円/楕円 90"/>
        <xdr:cNvSpPr/>
      </xdr:nvSpPr>
      <xdr:spPr>
        <a:xfrm>
          <a:off x="1270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66057</xdr:rowOff>
    </xdr:from>
    <xdr:ext cx="762000" cy="259045"/>
    <xdr:sp macro="" textlink="">
      <xdr:nvSpPr>
        <xdr:cNvPr id="92" name="テキスト ボックス 91"/>
        <xdr:cNvSpPr txBox="1"/>
      </xdr:nvSpPr>
      <xdr:spPr>
        <a:xfrm>
          <a:off x="939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111760</xdr:rowOff>
    </xdr:from>
    <xdr:to>
      <xdr:col>24</xdr:col>
      <xdr:colOff>31750</xdr:colOff>
      <xdr:row>19</xdr:row>
      <xdr:rowOff>46990</xdr:rowOff>
    </xdr:to>
    <xdr:cxnSp macro="">
      <xdr:nvCxnSpPr>
        <xdr:cNvPr id="125" name="直線コネクタ 124"/>
        <xdr:cNvCxnSpPr/>
      </xdr:nvCxnSpPr>
      <xdr:spPr>
        <a:xfrm>
          <a:off x="15671800" y="3197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18</xdr:row>
      <xdr:rowOff>111760</xdr:rowOff>
    </xdr:to>
    <xdr:cxnSp macro="">
      <xdr:nvCxnSpPr>
        <xdr:cNvPr id="128" name="直線コネクタ 127"/>
        <xdr:cNvCxnSpPr/>
      </xdr:nvCxnSpPr>
      <xdr:spPr>
        <a:xfrm>
          <a:off x="14782800" y="3014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17</xdr:row>
      <xdr:rowOff>100330</xdr:rowOff>
    </xdr:to>
    <xdr:cxnSp macro="">
      <xdr:nvCxnSpPr>
        <xdr:cNvPr id="131" name="直線コネクタ 130"/>
        <xdr:cNvCxnSpPr/>
      </xdr:nvCxnSpPr>
      <xdr:spPr>
        <a:xfrm>
          <a:off x="13893800" y="27101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161290</xdr:rowOff>
    </xdr:to>
    <xdr:cxnSp macro="">
      <xdr:nvCxnSpPr>
        <xdr:cNvPr id="134" name="直線コネクタ 133"/>
        <xdr:cNvCxnSpPr/>
      </xdr:nvCxnSpPr>
      <xdr:spPr>
        <a:xfrm flipV="1">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4" name="円/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60960</xdr:rowOff>
    </xdr:from>
    <xdr:to>
      <xdr:col>22</xdr:col>
      <xdr:colOff>615950</xdr:colOff>
      <xdr:row>18</xdr:row>
      <xdr:rowOff>162560</xdr:rowOff>
    </xdr:to>
    <xdr:sp macro="" textlink="">
      <xdr:nvSpPr>
        <xdr:cNvPr id="146" name="円/楕円 145"/>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147337</xdr:rowOff>
    </xdr:from>
    <xdr:ext cx="736600" cy="259045"/>
    <xdr:sp macro="" textlink="">
      <xdr:nvSpPr>
        <xdr:cNvPr id="147" name="テキスト ボックス 146"/>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3" name="テキスト ボックス 152"/>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内平均値と比較してかなり低い数値となっている。養護老人ホーム入所者が１名と少なく、福祉医療費の支給が類似団体と比較し少額等が主な要因と思われる。今後も更に比率が上がらないよう予防、啓発が必要と思わ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87" name="直線コネクタ 186"/>
        <xdr:cNvCxnSpPr/>
      </xdr:nvCxnSpPr>
      <xdr:spPr>
        <a:xfrm flipV="1">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0" name="直線コネクタ 189"/>
        <xdr:cNvCxnSpPr/>
      </xdr:nvCxnSpPr>
      <xdr:spPr>
        <a:xfrm flipV="1">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167822</xdr:rowOff>
    </xdr:to>
    <xdr:cxnSp macro="">
      <xdr:nvCxnSpPr>
        <xdr:cNvPr id="196" name="直線コネクタ 195"/>
        <xdr:cNvCxnSpPr/>
      </xdr:nvCxnSpPr>
      <xdr:spPr>
        <a:xfrm>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6" name="円/楕円 205"/>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84562</xdr:rowOff>
    </xdr:from>
    <xdr:ext cx="762000" cy="259045"/>
    <xdr:sp macro="" textlink="">
      <xdr:nvSpPr>
        <xdr:cNvPr id="207"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・その他は公債費によるものが大きく、昨年より</a:t>
          </a:r>
          <a:r>
            <a:rPr kumimoji="1" lang="en-US" altLang="ja-JP" sz="1300">
              <a:latin typeface="ＭＳ Ｐゴシック"/>
            </a:rPr>
            <a:t>1.6</a:t>
          </a:r>
          <a:r>
            <a:rPr kumimoji="1" lang="ja-JP" altLang="en-US" sz="1300">
              <a:latin typeface="ＭＳ Ｐゴシック"/>
            </a:rPr>
            <a:t>％増加している。新規発行債の抑制と計画的な繰上償還を今後も引き続き検討し、数値の抑制に努める。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57</xdr:row>
      <xdr:rowOff>37846</xdr:rowOff>
    </xdr:to>
    <xdr:cxnSp macro="">
      <xdr:nvCxnSpPr>
        <xdr:cNvPr id="245" name="直線コネクタ 244"/>
        <xdr:cNvCxnSpPr/>
      </xdr:nvCxnSpPr>
      <xdr:spPr>
        <a:xfrm>
          <a:off x="15671800" y="97373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136144</xdr:rowOff>
    </xdr:to>
    <xdr:cxnSp macro="">
      <xdr:nvCxnSpPr>
        <xdr:cNvPr id="248" name="直線コネクタ 247"/>
        <xdr:cNvCxnSpPr/>
      </xdr:nvCxnSpPr>
      <xdr:spPr>
        <a:xfrm>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131572</xdr:rowOff>
    </xdr:to>
    <xdr:cxnSp macro="">
      <xdr:nvCxnSpPr>
        <xdr:cNvPr id="251" name="直線コネクタ 250"/>
        <xdr:cNvCxnSpPr/>
      </xdr:nvCxnSpPr>
      <xdr:spPr>
        <a:xfrm flipV="1">
          <a:off x="13893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56</xdr:row>
      <xdr:rowOff>136144</xdr:rowOff>
    </xdr:to>
    <xdr:cxnSp macro="">
      <xdr:nvCxnSpPr>
        <xdr:cNvPr id="254" name="直線コネクタ 253"/>
        <xdr:cNvCxnSpPr/>
      </xdr:nvCxnSpPr>
      <xdr:spPr>
        <a:xfrm flipV="1">
          <a:off x="13004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4" name="円/楕円 263"/>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5"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271</xdr:rowOff>
    </xdr:from>
    <xdr:ext cx="736600" cy="259045"/>
    <xdr:sp macro="" textlink="">
      <xdr:nvSpPr>
        <xdr:cNvPr id="267" name="テキスト ボックス 266"/>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8" name="円/楕円 267"/>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69" name="テキスト ボックス 268"/>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70" name="円/楕円 269"/>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167149</xdr:rowOff>
    </xdr:from>
    <xdr:ext cx="762000" cy="259045"/>
    <xdr:sp macro="" textlink="">
      <xdr:nvSpPr>
        <xdr:cNvPr id="271" name="テキスト ボックス 270"/>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72" name="円/楕円 271"/>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271</xdr:rowOff>
    </xdr:from>
    <xdr:ext cx="762000" cy="259045"/>
    <xdr:sp macro="" textlink="">
      <xdr:nvSpPr>
        <xdr:cNvPr id="273" name="テキスト ボックス 272"/>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・各種団体補助金等の支給見直しを行った結果、類似団体内平均値を下回っている現状である。今後も各事業を精査検証し、更に補助費抑制に努める。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21844</xdr:rowOff>
    </xdr:to>
    <xdr:cxnSp macro="">
      <xdr:nvCxnSpPr>
        <xdr:cNvPr id="303" name="直線コネクタ 302"/>
        <xdr:cNvCxnSpPr/>
      </xdr:nvCxnSpPr>
      <xdr:spPr>
        <a:xfrm>
          <a:off x="15671800" y="6130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129286</xdr:rowOff>
    </xdr:to>
    <xdr:cxnSp macro="">
      <xdr:nvCxnSpPr>
        <xdr:cNvPr id="306" name="直線コネクタ 305"/>
        <xdr:cNvCxnSpPr/>
      </xdr:nvCxnSpPr>
      <xdr:spPr>
        <a:xfrm>
          <a:off x="14782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161290</xdr:rowOff>
    </xdr:to>
    <xdr:cxnSp macro="">
      <xdr:nvCxnSpPr>
        <xdr:cNvPr id="309" name="直線コネクタ 308"/>
        <xdr:cNvCxnSpPr/>
      </xdr:nvCxnSpPr>
      <xdr:spPr>
        <a:xfrm flipV="1">
          <a:off x="13893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161290</xdr:rowOff>
    </xdr:to>
    <xdr:cxnSp macro="">
      <xdr:nvCxnSpPr>
        <xdr:cNvPr id="312" name="直線コネクタ 311"/>
        <xdr:cNvCxnSpPr/>
      </xdr:nvCxnSpPr>
      <xdr:spPr>
        <a:xfrm>
          <a:off x="13004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2" name="円/楕円 32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8" name="円/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9" name="テキスト ボックス 32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0" name="円/楕円 329"/>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1" name="テキスト ボックス 330"/>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に充当可能な特定財源が減少したため、公債費の経常収支比率が高くなっている。起債の償還はピークを過ぎ、今後も引き続き新規発行債の抑制を強化し、財政に余裕があれば財政融資資金等の繰上償還を検討する必要がある。</a:t>
          </a:r>
          <a:endParaRPr kumimoji="1" lang="en-US" altLang="ja-JP" sz="1300">
            <a:latin typeface="ＭＳ Ｐゴシック"/>
          </a:endParaRPr>
        </a:p>
        <a:p>
          <a:r>
            <a:rPr kumimoji="1" lang="ja-JP" altLang="en-US" sz="1300">
              <a:latin typeface="ＭＳ Ｐゴシック"/>
            </a:rPr>
            <a:t>今後大型の整備事業を予定しているため、必要な事業を絞り込むことにより抑制することとしている。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77</xdr:row>
      <xdr:rowOff>16511</xdr:rowOff>
    </xdr:to>
    <xdr:cxnSp macro="">
      <xdr:nvCxnSpPr>
        <xdr:cNvPr id="363" name="直線コネクタ 362"/>
        <xdr:cNvCxnSpPr/>
      </xdr:nvCxnSpPr>
      <xdr:spPr>
        <a:xfrm flipV="1">
          <a:off x="3987800" y="131076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77470</xdr:rowOff>
    </xdr:to>
    <xdr:cxnSp macro="">
      <xdr:nvCxnSpPr>
        <xdr:cNvPr id="366" name="直線コネクタ 365"/>
        <xdr:cNvCxnSpPr/>
      </xdr:nvCxnSpPr>
      <xdr:spPr>
        <a:xfrm flipV="1">
          <a:off x="3098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146050</xdr:rowOff>
    </xdr:to>
    <xdr:cxnSp macro="">
      <xdr:nvCxnSpPr>
        <xdr:cNvPr id="369" name="直線コネクタ 368"/>
        <xdr:cNvCxnSpPr/>
      </xdr:nvCxnSpPr>
      <xdr:spPr>
        <a:xfrm flipV="1">
          <a:off x="2209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146050</xdr:rowOff>
    </xdr:to>
    <xdr:cxnSp macro="">
      <xdr:nvCxnSpPr>
        <xdr:cNvPr id="372" name="直線コネクタ 371"/>
        <xdr:cNvCxnSpPr/>
      </xdr:nvCxnSpPr>
      <xdr:spPr>
        <a:xfrm>
          <a:off x="1320800" y="132676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2" name="円/楕円 381"/>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3"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4" name="円/楕円 383"/>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85" name="テキスト ボックス 384"/>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6" name="円/楕円 38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7" name="テキスト ボックス 386"/>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8" name="円/楕円 38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90" name="円/楕円 389"/>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127016</xdr:rowOff>
    </xdr:from>
    <xdr:ext cx="762000" cy="259045"/>
    <xdr:sp macro="" textlink="">
      <xdr:nvSpPr>
        <xdr:cNvPr id="391" name="テキスト ボックス 390"/>
        <xdr:cNvSpPr txBox="1"/>
      </xdr:nvSpPr>
      <xdr:spPr>
        <a:xfrm>
          <a:off x="939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・公債費以外の分析は類似団体内平均値にほぼ近接している。経常経費抑制のため、更に検証、精査する必要がある。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19231</xdr:rowOff>
    </xdr:from>
    <xdr:to>
      <xdr:col>24</xdr:col>
      <xdr:colOff>31750</xdr:colOff>
      <xdr:row>77</xdr:row>
      <xdr:rowOff>24130</xdr:rowOff>
    </xdr:to>
    <xdr:cxnSp macro="">
      <xdr:nvCxnSpPr>
        <xdr:cNvPr id="426" name="直線コネクタ 425"/>
        <xdr:cNvCxnSpPr/>
      </xdr:nvCxnSpPr>
      <xdr:spPr>
        <a:xfrm>
          <a:off x="15671800" y="13049431"/>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128633</xdr:rowOff>
    </xdr:from>
    <xdr:to>
      <xdr:col>22</xdr:col>
      <xdr:colOff>565150</xdr:colOff>
      <xdr:row>76</xdr:row>
      <xdr:rowOff>19231</xdr:rowOff>
    </xdr:to>
    <xdr:cxnSp macro="">
      <xdr:nvCxnSpPr>
        <xdr:cNvPr id="429" name="直線コネクタ 428"/>
        <xdr:cNvCxnSpPr/>
      </xdr:nvCxnSpPr>
      <xdr:spPr>
        <a:xfrm>
          <a:off x="14782800" y="129873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128633</xdr:rowOff>
    </xdr:from>
    <xdr:to>
      <xdr:col>21</xdr:col>
      <xdr:colOff>361950</xdr:colOff>
      <xdr:row>75</xdr:row>
      <xdr:rowOff>158024</xdr:rowOff>
    </xdr:to>
    <xdr:cxnSp macro="">
      <xdr:nvCxnSpPr>
        <xdr:cNvPr id="432" name="直線コネクタ 431"/>
        <xdr:cNvCxnSpPr/>
      </xdr:nvCxnSpPr>
      <xdr:spPr>
        <a:xfrm flipV="1">
          <a:off x="13893800" y="129873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20865</xdr:rowOff>
    </xdr:from>
    <xdr:to>
      <xdr:col>20</xdr:col>
      <xdr:colOff>158750</xdr:colOff>
      <xdr:row>75</xdr:row>
      <xdr:rowOff>158024</xdr:rowOff>
    </xdr:to>
    <xdr:cxnSp macro="">
      <xdr:nvCxnSpPr>
        <xdr:cNvPr id="435" name="直線コネクタ 434"/>
        <xdr:cNvCxnSpPr/>
      </xdr:nvCxnSpPr>
      <xdr:spPr>
        <a:xfrm>
          <a:off x="13004800" y="128796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5" name="円/楕円 444"/>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6"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139881</xdr:rowOff>
    </xdr:from>
    <xdr:to>
      <xdr:col>22</xdr:col>
      <xdr:colOff>615950</xdr:colOff>
      <xdr:row>76</xdr:row>
      <xdr:rowOff>70031</xdr:rowOff>
    </xdr:to>
    <xdr:sp macro="" textlink="">
      <xdr:nvSpPr>
        <xdr:cNvPr id="447" name="円/楕円 446"/>
        <xdr:cNvSpPr/>
      </xdr:nvSpPr>
      <xdr:spPr>
        <a:xfrm>
          <a:off x="15621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80208</xdr:rowOff>
    </xdr:from>
    <xdr:ext cx="736600" cy="259045"/>
    <xdr:sp macro="" textlink="">
      <xdr:nvSpPr>
        <xdr:cNvPr id="448" name="テキスト ボックス 447"/>
        <xdr:cNvSpPr txBox="1"/>
      </xdr:nvSpPr>
      <xdr:spPr>
        <a:xfrm>
          <a:off x="15290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77833</xdr:rowOff>
    </xdr:from>
    <xdr:to>
      <xdr:col>21</xdr:col>
      <xdr:colOff>412750</xdr:colOff>
      <xdr:row>76</xdr:row>
      <xdr:rowOff>7984</xdr:rowOff>
    </xdr:to>
    <xdr:sp macro="" textlink="">
      <xdr:nvSpPr>
        <xdr:cNvPr id="449" name="円/楕円 448"/>
        <xdr:cNvSpPr/>
      </xdr:nvSpPr>
      <xdr:spPr>
        <a:xfrm>
          <a:off x="14732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18160</xdr:rowOff>
    </xdr:from>
    <xdr:ext cx="762000" cy="259045"/>
    <xdr:sp macro="" textlink="">
      <xdr:nvSpPr>
        <xdr:cNvPr id="450" name="テキスト ボックス 449"/>
        <xdr:cNvSpPr txBox="1"/>
      </xdr:nvSpPr>
      <xdr:spPr>
        <a:xfrm>
          <a:off x="14401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107224</xdr:rowOff>
    </xdr:from>
    <xdr:to>
      <xdr:col>20</xdr:col>
      <xdr:colOff>209550</xdr:colOff>
      <xdr:row>76</xdr:row>
      <xdr:rowOff>37374</xdr:rowOff>
    </xdr:to>
    <xdr:sp macro="" textlink="">
      <xdr:nvSpPr>
        <xdr:cNvPr id="451" name="円/楕円 450"/>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47551</xdr:rowOff>
    </xdr:from>
    <xdr:ext cx="762000" cy="259045"/>
    <xdr:sp macro="" textlink="">
      <xdr:nvSpPr>
        <xdr:cNvPr id="452" name="テキスト ボックス 451"/>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141515</xdr:rowOff>
    </xdr:from>
    <xdr:to>
      <xdr:col>19</xdr:col>
      <xdr:colOff>6350</xdr:colOff>
      <xdr:row>75</xdr:row>
      <xdr:rowOff>71665</xdr:rowOff>
    </xdr:to>
    <xdr:sp macro="" textlink="">
      <xdr:nvSpPr>
        <xdr:cNvPr id="453" name="円/楕円 452"/>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81842</xdr:rowOff>
    </xdr:from>
    <xdr:ext cx="762000" cy="259045"/>
    <xdr:sp macro="" textlink="">
      <xdr:nvSpPr>
        <xdr:cNvPr id="454" name="テキスト ボックス 453"/>
        <xdr:cNvSpPr txBox="1"/>
      </xdr:nvSpPr>
      <xdr:spPr>
        <a:xfrm>
          <a:off x="12623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長野県売木村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164398</xdr:rowOff>
    </xdr:from>
    <xdr:to>
      <xdr:col>4</xdr:col>
      <xdr:colOff>1117600</xdr:colOff>
      <xdr:row>15</xdr:row>
      <xdr:rowOff>50310</xdr:rowOff>
    </xdr:to>
    <xdr:cxnSp macro="">
      <xdr:nvCxnSpPr>
        <xdr:cNvPr id="47" name="直線コネクタ 46"/>
        <xdr:cNvCxnSpPr/>
      </xdr:nvCxnSpPr>
      <xdr:spPr bwMode="auto">
        <a:xfrm flipV="1">
          <a:off x="5003800" y="2612323"/>
          <a:ext cx="647700" cy="57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50310</xdr:rowOff>
    </xdr:from>
    <xdr:to>
      <xdr:col>4</xdr:col>
      <xdr:colOff>469900</xdr:colOff>
      <xdr:row>15</xdr:row>
      <xdr:rowOff>108244</xdr:rowOff>
    </xdr:to>
    <xdr:cxnSp macro="">
      <xdr:nvCxnSpPr>
        <xdr:cNvPr id="50" name="直線コネクタ 49"/>
        <xdr:cNvCxnSpPr/>
      </xdr:nvCxnSpPr>
      <xdr:spPr bwMode="auto">
        <a:xfrm flipV="1">
          <a:off x="4305300" y="2669685"/>
          <a:ext cx="698500" cy="5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100840</xdr:rowOff>
    </xdr:from>
    <xdr:to>
      <xdr:col>3</xdr:col>
      <xdr:colOff>904875</xdr:colOff>
      <xdr:row>15</xdr:row>
      <xdr:rowOff>108244</xdr:rowOff>
    </xdr:to>
    <xdr:cxnSp macro="">
      <xdr:nvCxnSpPr>
        <xdr:cNvPr id="53" name="直線コネクタ 52"/>
        <xdr:cNvCxnSpPr/>
      </xdr:nvCxnSpPr>
      <xdr:spPr bwMode="auto">
        <a:xfrm>
          <a:off x="3606800" y="2720215"/>
          <a:ext cx="698500" cy="7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99592</xdr:rowOff>
    </xdr:from>
    <xdr:to>
      <xdr:col>3</xdr:col>
      <xdr:colOff>206375</xdr:colOff>
      <xdr:row>15</xdr:row>
      <xdr:rowOff>100840</xdr:rowOff>
    </xdr:to>
    <xdr:cxnSp macro="">
      <xdr:nvCxnSpPr>
        <xdr:cNvPr id="56" name="直線コネクタ 55"/>
        <xdr:cNvCxnSpPr/>
      </xdr:nvCxnSpPr>
      <xdr:spPr bwMode="auto">
        <a:xfrm>
          <a:off x="2908300" y="2718967"/>
          <a:ext cx="698500" cy="1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113598</xdr:rowOff>
    </xdr:from>
    <xdr:to>
      <xdr:col>5</xdr:col>
      <xdr:colOff>34925</xdr:colOff>
      <xdr:row>15</xdr:row>
      <xdr:rowOff>43748</xdr:rowOff>
    </xdr:to>
    <xdr:sp macro="" textlink="">
      <xdr:nvSpPr>
        <xdr:cNvPr id="66" name="円/楕円 65"/>
        <xdr:cNvSpPr/>
      </xdr:nvSpPr>
      <xdr:spPr bwMode="auto">
        <a:xfrm>
          <a:off x="5600700" y="256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130125</xdr:rowOff>
    </xdr:from>
    <xdr:ext cx="762000" cy="259045"/>
    <xdr:sp macro="" textlink="">
      <xdr:nvSpPr>
        <xdr:cNvPr id="67" name="人口1人当たり決算額の推移該当値テキスト130"/>
        <xdr:cNvSpPr txBox="1"/>
      </xdr:nvSpPr>
      <xdr:spPr>
        <a:xfrm>
          <a:off x="5740400" y="240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379,474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170960</xdr:rowOff>
    </xdr:from>
    <xdr:to>
      <xdr:col>4</xdr:col>
      <xdr:colOff>520700</xdr:colOff>
      <xdr:row>15</xdr:row>
      <xdr:rowOff>101110</xdr:rowOff>
    </xdr:to>
    <xdr:sp macro="" textlink="">
      <xdr:nvSpPr>
        <xdr:cNvPr id="68" name="円/楕円 67"/>
        <xdr:cNvSpPr/>
      </xdr:nvSpPr>
      <xdr:spPr bwMode="auto">
        <a:xfrm>
          <a:off x="4953000" y="261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111287</xdr:rowOff>
    </xdr:from>
    <xdr:ext cx="736600" cy="259045"/>
    <xdr:sp macro="" textlink="">
      <xdr:nvSpPr>
        <xdr:cNvPr id="69" name="テキスト ボックス 68"/>
        <xdr:cNvSpPr txBox="1"/>
      </xdr:nvSpPr>
      <xdr:spPr>
        <a:xfrm>
          <a:off x="4622800" y="238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57444</xdr:rowOff>
    </xdr:from>
    <xdr:to>
      <xdr:col>3</xdr:col>
      <xdr:colOff>955675</xdr:colOff>
      <xdr:row>15</xdr:row>
      <xdr:rowOff>159044</xdr:rowOff>
    </xdr:to>
    <xdr:sp macro="" textlink="">
      <xdr:nvSpPr>
        <xdr:cNvPr id="70" name="円/楕円 69"/>
        <xdr:cNvSpPr/>
      </xdr:nvSpPr>
      <xdr:spPr bwMode="auto">
        <a:xfrm>
          <a:off x="4254500" y="267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169221</xdr:rowOff>
    </xdr:from>
    <xdr:ext cx="762000" cy="259045"/>
    <xdr:sp macro="" textlink="">
      <xdr:nvSpPr>
        <xdr:cNvPr id="71" name="テキスト ボックス 70"/>
        <xdr:cNvSpPr txBox="1"/>
      </xdr:nvSpPr>
      <xdr:spPr>
        <a:xfrm>
          <a:off x="3924300" y="244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50040</xdr:rowOff>
    </xdr:from>
    <xdr:to>
      <xdr:col>3</xdr:col>
      <xdr:colOff>257175</xdr:colOff>
      <xdr:row>15</xdr:row>
      <xdr:rowOff>151640</xdr:rowOff>
    </xdr:to>
    <xdr:sp macro="" textlink="">
      <xdr:nvSpPr>
        <xdr:cNvPr id="72" name="円/楕円 71"/>
        <xdr:cNvSpPr/>
      </xdr:nvSpPr>
      <xdr:spPr bwMode="auto">
        <a:xfrm>
          <a:off x="3556000" y="266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161817</xdr:rowOff>
    </xdr:from>
    <xdr:ext cx="762000" cy="259045"/>
    <xdr:sp macro="" textlink="">
      <xdr:nvSpPr>
        <xdr:cNvPr id="73" name="テキスト ボックス 72"/>
        <xdr:cNvSpPr txBox="1"/>
      </xdr:nvSpPr>
      <xdr:spPr>
        <a:xfrm>
          <a:off x="3225800" y="2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48792</xdr:rowOff>
    </xdr:from>
    <xdr:to>
      <xdr:col>2</xdr:col>
      <xdr:colOff>692150</xdr:colOff>
      <xdr:row>15</xdr:row>
      <xdr:rowOff>150392</xdr:rowOff>
    </xdr:to>
    <xdr:sp macro="" textlink="">
      <xdr:nvSpPr>
        <xdr:cNvPr id="74" name="円/楕円 73"/>
        <xdr:cNvSpPr/>
      </xdr:nvSpPr>
      <xdr:spPr bwMode="auto">
        <a:xfrm>
          <a:off x="2857500" y="266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160569</xdr:rowOff>
    </xdr:from>
    <xdr:ext cx="762000" cy="259045"/>
    <xdr:sp macro="" textlink="">
      <xdr:nvSpPr>
        <xdr:cNvPr id="75" name="テキスト ボックス 74"/>
        <xdr:cNvSpPr txBox="1"/>
      </xdr:nvSpPr>
      <xdr:spPr>
        <a:xfrm>
          <a:off x="2527300" y="24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5522</xdr:rowOff>
    </xdr:from>
    <xdr:to>
      <xdr:col>4</xdr:col>
      <xdr:colOff>1117600</xdr:colOff>
      <xdr:row>34</xdr:row>
      <xdr:rowOff>106312</xdr:rowOff>
    </xdr:to>
    <xdr:cxnSp macro="">
      <xdr:nvCxnSpPr>
        <xdr:cNvPr id="108" name="直線コネクタ 107"/>
        <xdr:cNvCxnSpPr/>
      </xdr:nvCxnSpPr>
      <xdr:spPr bwMode="auto">
        <a:xfrm>
          <a:off x="5003800" y="6272972"/>
          <a:ext cx="647700" cy="10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191511</xdr:rowOff>
    </xdr:from>
    <xdr:to>
      <xdr:col>4</xdr:col>
      <xdr:colOff>469900</xdr:colOff>
      <xdr:row>34</xdr:row>
      <xdr:rowOff>5522</xdr:rowOff>
    </xdr:to>
    <xdr:cxnSp macro="">
      <xdr:nvCxnSpPr>
        <xdr:cNvPr id="111" name="直線コネクタ 110"/>
        <xdr:cNvCxnSpPr/>
      </xdr:nvCxnSpPr>
      <xdr:spPr bwMode="auto">
        <a:xfrm>
          <a:off x="4305300" y="6116061"/>
          <a:ext cx="698500" cy="15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191511</xdr:rowOff>
    </xdr:from>
    <xdr:to>
      <xdr:col>3</xdr:col>
      <xdr:colOff>904875</xdr:colOff>
      <xdr:row>33</xdr:row>
      <xdr:rowOff>198902</xdr:rowOff>
    </xdr:to>
    <xdr:cxnSp macro="">
      <xdr:nvCxnSpPr>
        <xdr:cNvPr id="114" name="直線コネクタ 113"/>
        <xdr:cNvCxnSpPr/>
      </xdr:nvCxnSpPr>
      <xdr:spPr bwMode="auto">
        <a:xfrm flipV="1">
          <a:off x="3606800" y="6116061"/>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81303</xdr:rowOff>
    </xdr:from>
    <xdr:to>
      <xdr:col>3</xdr:col>
      <xdr:colOff>206375</xdr:colOff>
      <xdr:row>33</xdr:row>
      <xdr:rowOff>198902</xdr:rowOff>
    </xdr:to>
    <xdr:cxnSp macro="">
      <xdr:nvCxnSpPr>
        <xdr:cNvPr id="117" name="直線コネクタ 116"/>
        <xdr:cNvCxnSpPr/>
      </xdr:nvCxnSpPr>
      <xdr:spPr bwMode="auto">
        <a:xfrm>
          <a:off x="2908300" y="6005853"/>
          <a:ext cx="698500" cy="11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55512</xdr:rowOff>
    </xdr:from>
    <xdr:to>
      <xdr:col>5</xdr:col>
      <xdr:colOff>34925</xdr:colOff>
      <xdr:row>34</xdr:row>
      <xdr:rowOff>157112</xdr:rowOff>
    </xdr:to>
    <xdr:sp macro="" textlink="">
      <xdr:nvSpPr>
        <xdr:cNvPr id="127" name="円/楕円 126"/>
        <xdr:cNvSpPr/>
      </xdr:nvSpPr>
      <xdr:spPr bwMode="auto">
        <a:xfrm>
          <a:off x="5600700" y="632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243489</xdr:rowOff>
    </xdr:from>
    <xdr:ext cx="762000" cy="259045"/>
    <xdr:sp macro="" textlink="">
      <xdr:nvSpPr>
        <xdr:cNvPr id="128" name="人口1人当たり決算額の推移該当値テキスト445"/>
        <xdr:cNvSpPr txBox="1"/>
      </xdr:nvSpPr>
      <xdr:spPr>
        <a:xfrm>
          <a:off x="5740400" y="616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105,215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297622</xdr:rowOff>
    </xdr:from>
    <xdr:to>
      <xdr:col>4</xdr:col>
      <xdr:colOff>520700</xdr:colOff>
      <xdr:row>34</xdr:row>
      <xdr:rowOff>56322</xdr:rowOff>
    </xdr:to>
    <xdr:sp macro="" textlink="">
      <xdr:nvSpPr>
        <xdr:cNvPr id="129" name="円/楕円 128"/>
        <xdr:cNvSpPr/>
      </xdr:nvSpPr>
      <xdr:spPr bwMode="auto">
        <a:xfrm>
          <a:off x="4953000" y="6222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66499</xdr:rowOff>
    </xdr:from>
    <xdr:ext cx="736600" cy="259045"/>
    <xdr:sp macro="" textlink="">
      <xdr:nvSpPr>
        <xdr:cNvPr id="130" name="テキスト ボックス 129"/>
        <xdr:cNvSpPr txBox="1"/>
      </xdr:nvSpPr>
      <xdr:spPr>
        <a:xfrm>
          <a:off x="4622800" y="599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140711</xdr:rowOff>
    </xdr:from>
    <xdr:to>
      <xdr:col>3</xdr:col>
      <xdr:colOff>955675</xdr:colOff>
      <xdr:row>33</xdr:row>
      <xdr:rowOff>242311</xdr:rowOff>
    </xdr:to>
    <xdr:sp macro="" textlink="">
      <xdr:nvSpPr>
        <xdr:cNvPr id="131" name="円/楕円 130"/>
        <xdr:cNvSpPr/>
      </xdr:nvSpPr>
      <xdr:spPr bwMode="auto">
        <a:xfrm>
          <a:off x="4254500" y="606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81038</xdr:rowOff>
    </xdr:from>
    <xdr:ext cx="762000" cy="259045"/>
    <xdr:sp macro="" textlink="">
      <xdr:nvSpPr>
        <xdr:cNvPr id="132" name="テキスト ボックス 131"/>
        <xdr:cNvSpPr txBox="1"/>
      </xdr:nvSpPr>
      <xdr:spPr>
        <a:xfrm>
          <a:off x="3924300" y="583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148102</xdr:rowOff>
    </xdr:from>
    <xdr:to>
      <xdr:col>3</xdr:col>
      <xdr:colOff>257175</xdr:colOff>
      <xdr:row>33</xdr:row>
      <xdr:rowOff>249702</xdr:rowOff>
    </xdr:to>
    <xdr:sp macro="" textlink="">
      <xdr:nvSpPr>
        <xdr:cNvPr id="133" name="円/楕円 132"/>
        <xdr:cNvSpPr/>
      </xdr:nvSpPr>
      <xdr:spPr bwMode="auto">
        <a:xfrm>
          <a:off x="3556000" y="607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88429</xdr:rowOff>
    </xdr:from>
    <xdr:ext cx="762000" cy="259045"/>
    <xdr:sp macro="" textlink="">
      <xdr:nvSpPr>
        <xdr:cNvPr id="134" name="テキスト ボックス 133"/>
        <xdr:cNvSpPr txBox="1"/>
      </xdr:nvSpPr>
      <xdr:spPr>
        <a:xfrm>
          <a:off x="3225800" y="584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30503</xdr:rowOff>
    </xdr:from>
    <xdr:to>
      <xdr:col>2</xdr:col>
      <xdr:colOff>692150</xdr:colOff>
      <xdr:row>33</xdr:row>
      <xdr:rowOff>132103</xdr:rowOff>
    </xdr:to>
    <xdr:sp macro="" textlink="">
      <xdr:nvSpPr>
        <xdr:cNvPr id="135" name="円/楕円 134"/>
        <xdr:cNvSpPr/>
      </xdr:nvSpPr>
      <xdr:spPr bwMode="auto">
        <a:xfrm>
          <a:off x="2857500" y="595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313730</xdr:rowOff>
    </xdr:from>
    <xdr:ext cx="762000" cy="259045"/>
    <xdr:sp macro="" textlink="">
      <xdr:nvSpPr>
        <xdr:cNvPr id="136" name="テキスト ボックス 135"/>
        <xdr:cNvSpPr txBox="1"/>
      </xdr:nvSpPr>
      <xdr:spPr>
        <a:xfrm>
          <a:off x="2527300" y="572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・一般会計を含め全ての会計において黒字となった。今後も維持できるよう努める。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・起債の償還もピークを過ぎ、元利償還金の額も年々減少している。また、簡易水道及び下水道事業で借入した償還もピークを過ぎ減少している。今後も償還額が過大とならないよう努める必要がある。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・計画的に基金を積み立てた結果、将来負担額を充当可能財源等が上回った結果となった。今後も引き続き財政健全化に努めていく。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1164031</v>
      </c>
      <c r="BO4" s="379"/>
      <c r="BP4" s="379"/>
      <c r="BQ4" s="379"/>
      <c r="BR4" s="379"/>
      <c r="BS4" s="379"/>
      <c r="BT4" s="379"/>
      <c r="BU4" s="380"/>
      <c r="BV4" s="378">
        <v>1098740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10</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1114692</v>
      </c>
      <c r="BO5" s="384"/>
      <c r="BP5" s="384"/>
      <c r="BQ5" s="384"/>
      <c r="BR5" s="384"/>
      <c r="BS5" s="384"/>
      <c r="BT5" s="384"/>
      <c r="BU5" s="385"/>
      <c r="BV5" s="383">
        <v>1016716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79.3</v>
      </c>
      <c r="CU5" s="354"/>
      <c r="CV5" s="354"/>
      <c r="CW5" s="354"/>
      <c r="CX5" s="354"/>
      <c r="CY5" s="354"/>
      <c r="CZ5" s="354"/>
      <c r="DA5" s="355"/>
      <c r="DB5" s="353">
        <v>76.8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49339</v>
      </c>
      <c r="BO6" s="384"/>
      <c r="BP6" s="384"/>
      <c r="BQ6" s="384"/>
      <c r="BR6" s="384"/>
      <c r="BS6" s="384"/>
      <c r="BT6" s="384"/>
      <c r="BU6" s="385"/>
      <c r="BV6" s="383">
        <v>82024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79.3</v>
      </c>
      <c r="CU6" s="530"/>
      <c r="CV6" s="530"/>
      <c r="CW6" s="530"/>
      <c r="CX6" s="530"/>
      <c r="CY6" s="530"/>
      <c r="CZ6" s="530"/>
      <c r="DA6" s="531"/>
      <c r="DB6" s="529">
        <v>76.8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15203</v>
      </c>
      <c r="BO7" s="384"/>
      <c r="BP7" s="384"/>
      <c r="BQ7" s="384"/>
      <c r="BR7" s="384"/>
      <c r="BS7" s="384"/>
      <c r="BT7" s="384"/>
      <c r="BU7" s="385"/>
      <c r="BV7" s="383">
        <v>7510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700775</v>
      </c>
      <c r="CU7" s="384"/>
      <c r="CV7" s="384"/>
      <c r="CW7" s="384"/>
      <c r="CX7" s="384"/>
      <c r="CY7" s="384"/>
      <c r="CZ7" s="384"/>
      <c r="DA7" s="385"/>
      <c r="DB7" s="383">
        <v>742316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34136</v>
      </c>
      <c r="BO8" s="384"/>
      <c r="BP8" s="384"/>
      <c r="BQ8" s="384"/>
      <c r="BR8" s="384"/>
      <c r="BS8" s="384"/>
      <c r="BT8" s="384"/>
      <c r="BU8" s="385"/>
      <c r="BV8" s="383">
        <v>74514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656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-40378</v>
      </c>
      <c r="BO9" s="384"/>
      <c r="BP9" s="384"/>
      <c r="BQ9" s="384"/>
      <c r="BR9" s="384"/>
      <c r="BS9" s="384"/>
      <c r="BT9" s="384"/>
      <c r="BU9" s="385"/>
      <c r="BV9" s="383">
        <v>37344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15.1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735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71000</v>
      </c>
      <c r="BO10" s="384"/>
      <c r="BP10" s="384"/>
      <c r="BQ10" s="384"/>
      <c r="BR10" s="384"/>
      <c r="BS10" s="384"/>
      <c r="BT10" s="384"/>
      <c r="BU10" s="385"/>
      <c r="BV10" s="383">
        <v>43153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605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602</v>
      </c>
      <c r="S13" s="485"/>
      <c r="T13" s="485"/>
      <c r="U13" s="485"/>
      <c r="V13" s="486"/>
      <c r="W13" s="472" t="s">
        <v>124</v>
      </c>
      <c r="X13" s="396"/>
      <c r="Y13" s="396"/>
      <c r="Z13" s="396"/>
      <c r="AA13" s="396"/>
      <c r="AB13" s="397"/>
      <c r="AC13" s="359">
        <v>112</v>
      </c>
      <c r="AD13" s="360"/>
      <c r="AE13" s="360"/>
      <c r="AF13" s="360"/>
      <c r="AG13" s="361"/>
      <c r="AH13" s="359">
        <v>154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30622</v>
      </c>
      <c r="BO13" s="384"/>
      <c r="BP13" s="384"/>
      <c r="BQ13" s="384"/>
      <c r="BR13" s="384"/>
      <c r="BS13" s="384"/>
      <c r="BT13" s="384"/>
      <c r="BU13" s="385"/>
      <c r="BV13" s="383">
        <v>80497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620</v>
      </c>
      <c r="S14" s="485"/>
      <c r="T14" s="485"/>
      <c r="U14" s="485"/>
      <c r="V14" s="486"/>
      <c r="W14" s="487"/>
      <c r="X14" s="399"/>
      <c r="Y14" s="399"/>
      <c r="Z14" s="399"/>
      <c r="AA14" s="399"/>
      <c r="AB14" s="400"/>
      <c r="AC14" s="477">
        <v>32.4</v>
      </c>
      <c r="AD14" s="478"/>
      <c r="AE14" s="478"/>
      <c r="AF14" s="478"/>
      <c r="AG14" s="479"/>
      <c r="AH14" s="477">
        <v>36.6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617</v>
      </c>
      <c r="S15" s="485"/>
      <c r="T15" s="485"/>
      <c r="U15" s="485"/>
      <c r="V15" s="486"/>
      <c r="W15" s="472" t="s">
        <v>131</v>
      </c>
      <c r="X15" s="396"/>
      <c r="Y15" s="396"/>
      <c r="Z15" s="396"/>
      <c r="AA15" s="396"/>
      <c r="AB15" s="397"/>
      <c r="AC15" s="359">
        <v>45</v>
      </c>
      <c r="AD15" s="360"/>
      <c r="AE15" s="360"/>
      <c r="AF15" s="360"/>
      <c r="AG15" s="361"/>
      <c r="AH15" s="359">
        <v>73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65933</v>
      </c>
      <c r="BO15" s="379"/>
      <c r="BP15" s="379"/>
      <c r="BQ15" s="379"/>
      <c r="BR15" s="379"/>
      <c r="BS15" s="379"/>
      <c r="BT15" s="379"/>
      <c r="BU15" s="380"/>
      <c r="BV15" s="378">
        <v>63816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13</v>
      </c>
      <c r="AD16" s="478"/>
      <c r="AE16" s="478"/>
      <c r="AF16" s="478"/>
      <c r="AG16" s="479"/>
      <c r="AH16" s="477">
        <v>17.3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650164</v>
      </c>
      <c r="BO16" s="384"/>
      <c r="BP16" s="384"/>
      <c r="BQ16" s="384"/>
      <c r="BR16" s="384"/>
      <c r="BS16" s="384"/>
      <c r="BT16" s="384"/>
      <c r="BU16" s="385"/>
      <c r="BV16" s="383">
        <v>687603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189</v>
      </c>
      <c r="AD17" s="360"/>
      <c r="AE17" s="360"/>
      <c r="AF17" s="360"/>
      <c r="AG17" s="361"/>
      <c r="AH17" s="359">
        <v>193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82372</v>
      </c>
      <c r="BO17" s="384"/>
      <c r="BP17" s="384"/>
      <c r="BQ17" s="384"/>
      <c r="BR17" s="384"/>
      <c r="BS17" s="384"/>
      <c r="BT17" s="384"/>
      <c r="BU17" s="385"/>
      <c r="BV17" s="383">
        <v>79575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43.43</v>
      </c>
      <c r="M18" s="448"/>
      <c r="N18" s="448"/>
      <c r="O18" s="448"/>
      <c r="P18" s="448"/>
      <c r="Q18" s="448"/>
      <c r="R18" s="449"/>
      <c r="S18" s="449"/>
      <c r="T18" s="449"/>
      <c r="U18" s="449"/>
      <c r="V18" s="450"/>
      <c r="W18" s="464"/>
      <c r="X18" s="465"/>
      <c r="Y18" s="465"/>
      <c r="Z18" s="465"/>
      <c r="AA18" s="465"/>
      <c r="AB18" s="473"/>
      <c r="AC18" s="347">
        <v>54.6</v>
      </c>
      <c r="AD18" s="348"/>
      <c r="AE18" s="348"/>
      <c r="AF18" s="348"/>
      <c r="AG18" s="451"/>
      <c r="AH18" s="347">
        <v>45.8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548692</v>
      </c>
      <c r="BO18" s="384"/>
      <c r="BP18" s="384"/>
      <c r="BQ18" s="384"/>
      <c r="BR18" s="384"/>
      <c r="BS18" s="384"/>
      <c r="BT18" s="384"/>
      <c r="BU18" s="385"/>
      <c r="BV18" s="383">
        <v>563567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905795</v>
      </c>
      <c r="BO19" s="384"/>
      <c r="BP19" s="384"/>
      <c r="BQ19" s="384"/>
      <c r="BR19" s="384"/>
      <c r="BS19" s="384"/>
      <c r="BT19" s="384"/>
      <c r="BU19" s="385"/>
      <c r="BV19" s="383">
        <v>902794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743540</v>
      </c>
      <c r="BO23" s="384"/>
      <c r="BP23" s="384"/>
      <c r="BQ23" s="384"/>
      <c r="BR23" s="384"/>
      <c r="BS23" s="384"/>
      <c r="BT23" s="384"/>
      <c r="BU23" s="385"/>
      <c r="BV23" s="383">
        <v>807548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4950</v>
      </c>
      <c r="R24" s="360"/>
      <c r="S24" s="360"/>
      <c r="T24" s="360"/>
      <c r="U24" s="360"/>
      <c r="V24" s="361"/>
      <c r="W24" s="425"/>
      <c r="X24" s="416"/>
      <c r="Y24" s="417"/>
      <c r="Z24" s="356" t="s">
        <v>154</v>
      </c>
      <c r="AA24" s="357"/>
      <c r="AB24" s="357"/>
      <c r="AC24" s="357"/>
      <c r="AD24" s="357"/>
      <c r="AE24" s="357"/>
      <c r="AF24" s="357"/>
      <c r="AG24" s="358"/>
      <c r="AH24" s="359">
        <v>14</v>
      </c>
      <c r="AI24" s="360"/>
      <c r="AJ24" s="360"/>
      <c r="AK24" s="360"/>
      <c r="AL24" s="361"/>
      <c r="AM24" s="359">
        <v>38024</v>
      </c>
      <c r="AN24" s="360"/>
      <c r="AO24" s="360"/>
      <c r="AP24" s="360"/>
      <c r="AQ24" s="360"/>
      <c r="AR24" s="361"/>
      <c r="AS24" s="359">
        <v>2716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676412</v>
      </c>
      <c r="BO24" s="384"/>
      <c r="BP24" s="384"/>
      <c r="BQ24" s="384"/>
      <c r="BR24" s="384"/>
      <c r="BS24" s="384"/>
      <c r="BT24" s="384"/>
      <c r="BU24" s="385"/>
      <c r="BV24" s="383">
        <v>707964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4540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5132</v>
      </c>
      <c r="BO25" s="379"/>
      <c r="BP25" s="379"/>
      <c r="BQ25" s="379"/>
      <c r="BR25" s="379"/>
      <c r="BS25" s="379"/>
      <c r="BT25" s="379"/>
      <c r="BU25" s="380"/>
      <c r="BV25" s="378">
        <v>7632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4230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1711</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47333</v>
      </c>
      <c r="BO27" s="387"/>
      <c r="BP27" s="387"/>
      <c r="BQ27" s="387"/>
      <c r="BR27" s="387"/>
      <c r="BS27" s="387"/>
      <c r="BT27" s="387"/>
      <c r="BU27" s="388"/>
      <c r="BV27" s="386">
        <v>47333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1190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517536</v>
      </c>
      <c r="BO28" s="379"/>
      <c r="BP28" s="379"/>
      <c r="BQ28" s="379"/>
      <c r="BR28" s="379"/>
      <c r="BS28" s="379"/>
      <c r="BT28" s="379"/>
      <c r="BU28" s="380"/>
      <c r="BV28" s="378">
        <v>446536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v>
      </c>
      <c r="M29" s="360"/>
      <c r="N29" s="360"/>
      <c r="O29" s="360"/>
      <c r="P29" s="361"/>
      <c r="Q29" s="359">
        <v>1000</v>
      </c>
      <c r="R29" s="360"/>
      <c r="S29" s="360"/>
      <c r="T29" s="360"/>
      <c r="U29" s="360"/>
      <c r="V29" s="361"/>
      <c r="W29" s="426"/>
      <c r="X29" s="427"/>
      <c r="Y29" s="428"/>
      <c r="Z29" s="356" t="s">
        <v>170</v>
      </c>
      <c r="AA29" s="357"/>
      <c r="AB29" s="357"/>
      <c r="AC29" s="357"/>
      <c r="AD29" s="357"/>
      <c r="AE29" s="357"/>
      <c r="AF29" s="357"/>
      <c r="AG29" s="358"/>
      <c r="AH29" s="359">
        <v>14</v>
      </c>
      <c r="AI29" s="360"/>
      <c r="AJ29" s="360"/>
      <c r="AK29" s="360"/>
      <c r="AL29" s="361"/>
      <c r="AM29" s="359">
        <v>38024</v>
      </c>
      <c r="AN29" s="360"/>
      <c r="AO29" s="360"/>
      <c r="AP29" s="360"/>
      <c r="AQ29" s="360"/>
      <c r="AR29" s="361"/>
      <c r="AS29" s="359">
        <v>2716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201342</v>
      </c>
      <c r="BO29" s="384"/>
      <c r="BP29" s="384"/>
      <c r="BQ29" s="384"/>
      <c r="BR29" s="384"/>
      <c r="BS29" s="384"/>
      <c r="BT29" s="384"/>
      <c r="BU29" s="385"/>
      <c r="BV29" s="383">
        <v>201269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271067</v>
      </c>
      <c r="BO30" s="387"/>
      <c r="BP30" s="387"/>
      <c r="BQ30" s="387"/>
      <c r="BR30" s="387"/>
      <c r="BS30" s="387"/>
      <c r="BT30" s="387"/>
      <c r="BU30" s="388"/>
      <c r="BV30" s="386">
        <v>268902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1" t="s">
        <v>24</v>
      </c>
      <c r="C41" s="1192"/>
      <c r="D41" s="81"/>
      <c r="E41" s="1193" t="s">
        <v>25</v>
      </c>
      <c r="F41" s="1193"/>
      <c r="G41" s="1193"/>
      <c r="H41" s="1194"/>
      <c r="I41" s="82">
        <v>1040</v>
      </c>
      <c r="J41" s="83">
        <v>1035</v>
      </c>
      <c r="K41" s="83">
        <v>924</v>
      </c>
      <c r="L41" s="83">
        <v>808</v>
      </c>
      <c r="M41" s="84">
        <v>744</v>
      </c>
    </row>
    <row r="42" spans="2:13" ht="27.75" customHeight="1">
      <c r="B42" s="1181"/>
      <c r="C42" s="1182"/>
      <c r="D42" s="85"/>
      <c r="E42" s="1185" t="s">
        <v>26</v>
      </c>
      <c r="F42" s="1185"/>
      <c r="G42" s="1185"/>
      <c r="H42" s="1186"/>
      <c r="I42" s="86">
        <v>18</v>
      </c>
      <c r="J42" s="87">
        <v>14</v>
      </c>
      <c r="K42" s="87">
        <v>11</v>
      </c>
      <c r="L42" s="87">
        <v>8</v>
      </c>
      <c r="M42" s="88">
        <v>5</v>
      </c>
    </row>
    <row r="43" spans="2:13" ht="27.75" customHeight="1">
      <c r="B43" s="1181"/>
      <c r="C43" s="1182"/>
      <c r="D43" s="85"/>
      <c r="E43" s="1185" t="s">
        <v>27</v>
      </c>
      <c r="F43" s="1185"/>
      <c r="G43" s="1185"/>
      <c r="H43" s="1186"/>
      <c r="I43" s="86">
        <v>800</v>
      </c>
      <c r="J43" s="87">
        <v>757</v>
      </c>
      <c r="K43" s="87">
        <v>713</v>
      </c>
      <c r="L43" s="87">
        <v>644</v>
      </c>
      <c r="M43" s="88">
        <v>603</v>
      </c>
    </row>
    <row r="44" spans="2:13" ht="27.75" customHeight="1">
      <c r="B44" s="1181"/>
      <c r="C44" s="1182"/>
      <c r="D44" s="85"/>
      <c r="E44" s="1185" t="s">
        <v>28</v>
      </c>
      <c r="F44" s="1185"/>
      <c r="G44" s="1185"/>
      <c r="H44" s="1186"/>
      <c r="I44" s="86">
        <v>29</v>
      </c>
      <c r="J44" s="87">
        <v>23</v>
      </c>
      <c r="K44" s="87">
        <v>17</v>
      </c>
      <c r="L44" s="87">
        <v>7</v>
      </c>
      <c r="M44" s="88">
        <v>6</v>
      </c>
    </row>
    <row r="45" spans="2:13" ht="27.75" customHeight="1">
      <c r="B45" s="1181"/>
      <c r="C45" s="1182"/>
      <c r="D45" s="85"/>
      <c r="E45" s="1185" t="s">
        <v>29</v>
      </c>
      <c r="F45" s="1185"/>
      <c r="G45" s="1185"/>
      <c r="H45" s="1186"/>
      <c r="I45" s="86">
        <v>215</v>
      </c>
      <c r="J45" s="87">
        <v>217</v>
      </c>
      <c r="K45" s="87">
        <v>210</v>
      </c>
      <c r="L45" s="87">
        <v>199</v>
      </c>
      <c r="M45" s="88">
        <v>200</v>
      </c>
    </row>
    <row r="46" spans="2:13" ht="27.75" customHeight="1">
      <c r="B46" s="1181"/>
      <c r="C46" s="1182"/>
      <c r="D46" s="85"/>
      <c r="E46" s="1185" t="s">
        <v>30</v>
      </c>
      <c r="F46" s="1185"/>
      <c r="G46" s="1185"/>
      <c r="H46" s="1186"/>
      <c r="I46" s="86" t="s">
        <v>475</v>
      </c>
      <c r="J46" s="87" t="s">
        <v>475</v>
      </c>
      <c r="K46" s="87" t="s">
        <v>475</v>
      </c>
      <c r="L46" s="87" t="s">
        <v>475</v>
      </c>
      <c r="M46" s="88" t="s">
        <v>475</v>
      </c>
    </row>
    <row r="47" spans="2:13" ht="27.75" customHeight="1">
      <c r="B47" s="1181"/>
      <c r="C47" s="1182"/>
      <c r="D47" s="85"/>
      <c r="E47" s="1185" t="s">
        <v>31</v>
      </c>
      <c r="F47" s="1185"/>
      <c r="G47" s="1185"/>
      <c r="H47" s="1186"/>
      <c r="I47" s="86" t="s">
        <v>475</v>
      </c>
      <c r="J47" s="87" t="s">
        <v>475</v>
      </c>
      <c r="K47" s="87" t="s">
        <v>475</v>
      </c>
      <c r="L47" s="87" t="s">
        <v>475</v>
      </c>
      <c r="M47" s="88" t="s">
        <v>475</v>
      </c>
    </row>
    <row r="48" spans="2:13" ht="27.75" customHeight="1">
      <c r="B48" s="1183"/>
      <c r="C48" s="1184"/>
      <c r="D48" s="85"/>
      <c r="E48" s="1185" t="s">
        <v>32</v>
      </c>
      <c r="F48" s="1185"/>
      <c r="G48" s="1185"/>
      <c r="H48" s="1186"/>
      <c r="I48" s="86" t="s">
        <v>475</v>
      </c>
      <c r="J48" s="87" t="s">
        <v>475</v>
      </c>
      <c r="K48" s="87" t="s">
        <v>475</v>
      </c>
      <c r="L48" s="87" t="s">
        <v>475</v>
      </c>
      <c r="M48" s="88" t="s">
        <v>475</v>
      </c>
    </row>
    <row r="49" spans="2:13" ht="27.75" customHeight="1">
      <c r="B49" s="1179" t="s">
        <v>33</v>
      </c>
      <c r="C49" s="1180"/>
      <c r="D49" s="89"/>
      <c r="E49" s="1185" t="s">
        <v>34</v>
      </c>
      <c r="F49" s="1185"/>
      <c r="G49" s="1185"/>
      <c r="H49" s="1186"/>
      <c r="I49" s="86">
        <v>794</v>
      </c>
      <c r="J49" s="87">
        <v>853</v>
      </c>
      <c r="K49" s="87">
        <v>985</v>
      </c>
      <c r="L49" s="87">
        <v>1004</v>
      </c>
      <c r="M49" s="88">
        <v>1087</v>
      </c>
    </row>
    <row r="50" spans="2:13" ht="27.75" customHeight="1">
      <c r="B50" s="1181"/>
      <c r="C50" s="1182"/>
      <c r="D50" s="85"/>
      <c r="E50" s="1185" t="s">
        <v>35</v>
      </c>
      <c r="F50" s="1185"/>
      <c r="G50" s="1185"/>
      <c r="H50" s="1186"/>
      <c r="I50" s="86">
        <v>108</v>
      </c>
      <c r="J50" s="87">
        <v>73</v>
      </c>
      <c r="K50" s="87">
        <v>40</v>
      </c>
      <c r="L50" s="87">
        <v>33</v>
      </c>
      <c r="M50" s="88">
        <v>26</v>
      </c>
    </row>
    <row r="51" spans="2:13" ht="27.75" customHeight="1">
      <c r="B51" s="1183"/>
      <c r="C51" s="1184"/>
      <c r="D51" s="85"/>
      <c r="E51" s="1185" t="s">
        <v>36</v>
      </c>
      <c r="F51" s="1185"/>
      <c r="G51" s="1185"/>
      <c r="H51" s="1186"/>
      <c r="I51" s="86">
        <v>1111</v>
      </c>
      <c r="J51" s="87">
        <v>1174</v>
      </c>
      <c r="K51" s="87">
        <v>1128</v>
      </c>
      <c r="L51" s="87">
        <v>1069</v>
      </c>
      <c r="M51" s="88">
        <v>1037</v>
      </c>
    </row>
    <row r="52" spans="2:13" ht="27.75" customHeight="1" thickBot="1">
      <c r="B52" s="1187" t="s">
        <v>37</v>
      </c>
      <c r="C52" s="1188"/>
      <c r="D52" s="90"/>
      <c r="E52" s="1189" t="s">
        <v>38</v>
      </c>
      <c r="F52" s="1189"/>
      <c r="G52" s="1189"/>
      <c r="H52" s="1190"/>
      <c r="I52" s="91">
        <v>88</v>
      </c>
      <c r="J52" s="92">
        <v>-53</v>
      </c>
      <c r="K52" s="92">
        <v>-278</v>
      </c>
      <c r="L52" s="92">
        <v>-441</v>
      </c>
      <c r="M52" s="93">
        <v>-591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404210</v>
      </c>
      <c r="E3" s="116"/>
      <c r="F3" s="117">
        <v>334234</v>
      </c>
      <c r="G3" s="118"/>
      <c r="H3" s="119"/>
    </row>
    <row r="4" spans="1:8">
      <c r="A4" s="120"/>
      <c r="B4" s="121"/>
      <c r="C4" s="122"/>
      <c r="D4" s="123">
        <v>380119</v>
      </c>
      <c r="E4" s="124"/>
      <c r="F4" s="125">
        <v>135366</v>
      </c>
      <c r="G4" s="126"/>
      <c r="H4" s="127"/>
    </row>
    <row r="5" spans="1:8">
      <c r="A5" s="108" t="s">
        <v>508</v>
      </c>
      <c r="B5" s="113"/>
      <c r="C5" s="114"/>
      <c r="D5" s="115">
        <v>444568</v>
      </c>
      <c r="E5" s="116"/>
      <c r="F5" s="117">
        <v>216155</v>
      </c>
      <c r="G5" s="118"/>
      <c r="H5" s="119"/>
    </row>
    <row r="6" spans="1:8">
      <c r="A6" s="120"/>
      <c r="B6" s="121"/>
      <c r="C6" s="122"/>
      <c r="D6" s="123">
        <v>346762</v>
      </c>
      <c r="E6" s="124"/>
      <c r="F6" s="125">
        <v>108827</v>
      </c>
      <c r="G6" s="126"/>
      <c r="H6" s="127"/>
    </row>
    <row r="7" spans="1:8">
      <c r="A7" s="108" t="s">
        <v>509</v>
      </c>
      <c r="B7" s="113"/>
      <c r="C7" s="114"/>
      <c r="D7" s="115">
        <v>193094</v>
      </c>
      <c r="E7" s="116"/>
      <c r="F7" s="117">
        <v>228305</v>
      </c>
      <c r="G7" s="118"/>
      <c r="H7" s="119"/>
    </row>
    <row r="8" spans="1:8">
      <c r="A8" s="120"/>
      <c r="B8" s="121"/>
      <c r="C8" s="122"/>
      <c r="D8" s="123">
        <v>157987</v>
      </c>
      <c r="E8" s="124"/>
      <c r="F8" s="125">
        <v>86611</v>
      </c>
      <c r="G8" s="126"/>
      <c r="H8" s="127"/>
    </row>
    <row r="9" spans="1:8">
      <c r="A9" s="108" t="s">
        <v>510</v>
      </c>
      <c r="B9" s="113"/>
      <c r="C9" s="114"/>
      <c r="D9" s="115">
        <v>231953</v>
      </c>
      <c r="E9" s="116"/>
      <c r="F9" s="117">
        <v>316331</v>
      </c>
      <c r="G9" s="118"/>
      <c r="H9" s="119"/>
    </row>
    <row r="10" spans="1:8">
      <c r="A10" s="120"/>
      <c r="B10" s="121"/>
      <c r="C10" s="122"/>
      <c r="D10" s="123">
        <v>144603</v>
      </c>
      <c r="E10" s="124"/>
      <c r="F10" s="125">
        <v>106387</v>
      </c>
      <c r="G10" s="126"/>
      <c r="H10" s="127"/>
    </row>
    <row r="11" spans="1:8">
      <c r="A11" s="108" t="s">
        <v>511</v>
      </c>
      <c r="B11" s="113"/>
      <c r="C11" s="114"/>
      <c r="D11" s="115">
        <v>229365</v>
      </c>
      <c r="E11" s="116"/>
      <c r="F11" s="117">
        <v>333013</v>
      </c>
      <c r="G11" s="118"/>
      <c r="H11" s="119"/>
    </row>
    <row r="12" spans="1:8">
      <c r="A12" s="120"/>
      <c r="B12" s="121"/>
      <c r="C12" s="128"/>
      <c r="D12" s="123">
        <v>213093</v>
      </c>
      <c r="E12" s="124"/>
      <c r="F12" s="125">
        <v>126732</v>
      </c>
      <c r="G12" s="126"/>
      <c r="H12" s="127"/>
    </row>
    <row r="13" spans="1:8">
      <c r="A13" s="108"/>
      <c r="B13" s="113"/>
      <c r="C13" s="129"/>
      <c r="D13" s="130">
        <v>300638</v>
      </c>
      <c r="E13" s="131"/>
      <c r="F13" s="132">
        <v>285608</v>
      </c>
      <c r="G13" s="133"/>
      <c r="H13" s="119"/>
    </row>
    <row r="14" spans="1:8">
      <c r="A14" s="120"/>
      <c r="B14" s="121"/>
      <c r="C14" s="122"/>
      <c r="D14" s="123">
        <v>248513</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5.54</v>
      </c>
      <c r="C19" s="134">
        <f>ROUND(VALUE(SUBSTITUTE(実質収支比率等に係る経年分析!G$48,"▲","-")),2)</f>
        <v>5.71</v>
      </c>
      <c r="D19" s="134">
        <f>ROUND(VALUE(SUBSTITUTE(実質収支比率等に係る経年分析!H$48,"▲","-")),2)</f>
        <v>4.9400000000000004</v>
      </c>
      <c r="E19" s="134">
        <f>ROUND(VALUE(SUBSTITUTE(実質収支比率等に係る経年分析!I$48,"▲","-")),2)</f>
        <v>10.039999999999999</v>
      </c>
      <c r="F19" s="134">
        <f>ROUND(VALUE(SUBSTITUTE(実質収支比率等に係る経年分析!J$48,"▲","-")),2)</f>
        <v>4.87</v>
      </c>
    </row>
    <row r="20" spans="1:11">
      <c r="A20" s="134" t="s">
        <v>43</v>
      </c>
      <c r="B20" s="134">
        <f>ROUND(VALUE(SUBSTITUTE(実質収支比率等に係る経年分析!F$47,"▲","-")),2)</f>
        <v>32.65</v>
      </c>
      <c r="C20" s="134">
        <f>ROUND(VALUE(SUBSTITUTE(実質収支比率等に係る経年分析!G$47,"▲","-")),2)</f>
        <v>41.38</v>
      </c>
      <c r="D20" s="134">
        <f>ROUND(VALUE(SUBSTITUTE(実質収支比率等に係る経年分析!H$47,"▲","-")),2)</f>
        <v>53.57</v>
      </c>
      <c r="E20" s="134">
        <f>ROUND(VALUE(SUBSTITUTE(実質収支比率等に係る経年分析!I$47,"▲","-")),2)</f>
        <v>60.15</v>
      </c>
      <c r="F20" s="134">
        <f>ROUND(VALUE(SUBSTITUTE(実質収支比率等に係る経年分析!J$47,"▲","-")),2)</f>
        <v>73.849999999999994</v>
      </c>
    </row>
    <row r="21" spans="1:11">
      <c r="A21" s="134" t="s">
        <v>44</v>
      </c>
      <c r="B21" s="134">
        <f>IF(ISNUMBER(VALUE(SUBSTITUTE(実質収支比率等に係る経年分析!F$49,"▲","-"))),ROUND(VALUE(SUBSTITUTE(実質収支比率等に係る経年分析!F$49,"▲","-")),2),NA())</f>
        <v>11.98</v>
      </c>
      <c r="C21" s="134">
        <f>IF(ISNUMBER(VALUE(SUBSTITUTE(実質収支比率等に係る経年分析!G$49,"▲","-"))),ROUND(VALUE(SUBSTITUTE(実質収支比率等に係る経年分析!G$49,"▲","-")),2),NA())</f>
        <v>6.02</v>
      </c>
      <c r="D21" s="134">
        <f>IF(ISNUMBER(VALUE(SUBSTITUTE(実質収支比率等に係る経年分析!H$49,"▲","-"))),ROUND(VALUE(SUBSTITUTE(実質収支比率等に係る経年分析!H$49,"▲","-")),2),NA())</f>
        <v>15.92</v>
      </c>
      <c r="E21" s="134">
        <f>IF(ISNUMBER(VALUE(SUBSTITUTE(実質収支比率等に係る経年分析!I$49,"▲","-"))),ROUND(VALUE(SUBSTITUTE(実質収支比率等に係る経年分析!I$49,"▲","-")),2),NA())</f>
        <v>10.84</v>
      </c>
      <c r="F21" s="134">
        <f>IF(ISNUMBER(VALUE(SUBSTITUTE(実質収支比率等に係る経年分析!J$49,"▲","-"))),ROUND(VALUE(SUBSTITUTE(実質収支比率等に係る経年分析!J$49,"▲","-")),2),NA())</f>
        <v>4.37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0.28000000000000003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国民健康保険特別会計（診療施設事業）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国民健康保険特別会計（国民健康保険事業）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10.029999999999999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v>
      </c>
      <c r="E42" s="136"/>
      <c r="F42" s="136"/>
      <c r="G42" s="136">
        <f>'実質公債費比率（分子）の構造'!L$52</f>
        <v>138</v>
      </c>
      <c r="H42" s="136"/>
      <c r="I42" s="136"/>
      <c r="J42" s="136">
        <f>'実質公債費比率（分子）の構造'!M$52</f>
        <v>141</v>
      </c>
      <c r="K42" s="136"/>
      <c r="L42" s="136"/>
      <c r="M42" s="136">
        <f>'実質公債費比率（分子）の構造'!N$52</f>
        <v>136</v>
      </c>
      <c r="N42" s="136"/>
      <c r="O42" s="136"/>
      <c r="P42" s="136">
        <f>'実質公債費比率（分子）の構造'!O$52</f>
        <v>121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5</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2</v>
      </c>
      <c r="O45" s="136"/>
      <c r="P45" s="136"/>
    </row>
    <row r="46" spans="1:16">
      <c r="A46" s="136" t="s">
        <v>55</v>
      </c>
      <c r="B46" s="136">
        <f>'実質公債費比率（分子）の構造'!K$48</f>
        <v>73</v>
      </c>
      <c r="C46" s="136"/>
      <c r="D46" s="136"/>
      <c r="E46" s="136">
        <f>'実質公債費比率（分子）の構造'!L$48</f>
        <v>63</v>
      </c>
      <c r="F46" s="136"/>
      <c r="G46" s="136"/>
      <c r="H46" s="136">
        <f>'実質公債費比率（分子）の構造'!M$48</f>
        <v>63</v>
      </c>
      <c r="I46" s="136"/>
      <c r="J46" s="136"/>
      <c r="K46" s="136">
        <f>'実質公債費比率（分子）の構造'!N$48</f>
        <v>58</v>
      </c>
      <c r="L46" s="136"/>
      <c r="M46" s="136"/>
      <c r="N46" s="136">
        <f>'実質公債費比率（分子）の構造'!O$48</f>
        <v>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144</v>
      </c>
      <c r="C49" s="136"/>
      <c r="D49" s="136"/>
      <c r="E49" s="136">
        <f>'実質公債費比率（分子）の構造'!L$45</f>
        <v>155</v>
      </c>
      <c r="F49" s="136"/>
      <c r="G49" s="136"/>
      <c r="H49" s="136">
        <f>'実質公債費比率（分子）の構造'!M$45</f>
        <v>159</v>
      </c>
      <c r="I49" s="136"/>
      <c r="J49" s="136"/>
      <c r="K49" s="136">
        <f>'実質公債費比率（分子）の構造'!N$45</f>
        <v>146</v>
      </c>
      <c r="L49" s="136"/>
      <c r="M49" s="136"/>
      <c r="N49" s="136">
        <f>'実質公債費比率（分子）の構造'!O$45</f>
        <v>117</v>
      </c>
      <c r="O49" s="136"/>
      <c r="P49" s="136"/>
    </row>
    <row r="50" spans="1:16">
      <c r="A50" s="136" t="s">
        <v>59</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87</v>
      </c>
      <c r="G50" s="136" t="e">
        <f>NA()</f>
        <v>#N/A</v>
      </c>
      <c r="H50" s="136" t="e">
        <f>NA()</f>
        <v>#N/A</v>
      </c>
      <c r="I50" s="136">
        <f>IF(ISNUMBER('実質公債費比率（分子）の構造'!M$53),'実質公債費比率（分子）の構造'!M$53,NA())</f>
        <v>88</v>
      </c>
      <c r="J50" s="136" t="e">
        <f>NA()</f>
        <v>#N/A</v>
      </c>
      <c r="K50" s="136" t="e">
        <f>NA()</f>
        <v>#N/A</v>
      </c>
      <c r="L50" s="136">
        <f>IF(ISNUMBER('実質公債費比率（分子）の構造'!N$53),'実質公債費比率（分子）の構造'!N$53,NA())</f>
        <v>75</v>
      </c>
      <c r="M50" s="136" t="e">
        <f>NA()</f>
        <v>#N/A</v>
      </c>
      <c r="N50" s="136" t="e">
        <f>NA()</f>
        <v>#N/A</v>
      </c>
      <c r="O50" s="136">
        <f>IF(ISNUMBER('実質公債費比率（分子）の構造'!O$53),'実質公債費比率（分子）の構造'!O$53,NA())</f>
        <v>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1111</v>
      </c>
      <c r="E56" s="135"/>
      <c r="F56" s="135"/>
      <c r="G56" s="135">
        <f>'将来負担比率（分子）の構造'!J$51</f>
        <v>1174</v>
      </c>
      <c r="H56" s="135"/>
      <c r="I56" s="135"/>
      <c r="J56" s="135">
        <f>'将来負担比率（分子）の構造'!K$51</f>
        <v>1128</v>
      </c>
      <c r="K56" s="135"/>
      <c r="L56" s="135"/>
      <c r="M56" s="135">
        <f>'将来負担比率（分子）の構造'!L$51</f>
        <v>1069</v>
      </c>
      <c r="N56" s="135"/>
      <c r="O56" s="135"/>
      <c r="P56" s="135">
        <f>'将来負担比率（分子）の構造'!M$51</f>
        <v>1037</v>
      </c>
    </row>
    <row r="57" spans="1:16">
      <c r="A57" s="135" t="s">
        <v>35</v>
      </c>
      <c r="B57" s="135"/>
      <c r="C57" s="135"/>
      <c r="D57" s="135">
        <f>'将来負担比率（分子）の構造'!I$50</f>
        <v>108</v>
      </c>
      <c r="E57" s="135"/>
      <c r="F57" s="135"/>
      <c r="G57" s="135">
        <f>'将来負担比率（分子）の構造'!J$50</f>
        <v>73</v>
      </c>
      <c r="H57" s="135"/>
      <c r="I57" s="135"/>
      <c r="J57" s="135">
        <f>'将来負担比率（分子）の構造'!K$50</f>
        <v>40</v>
      </c>
      <c r="K57" s="135"/>
      <c r="L57" s="135"/>
      <c r="M57" s="135">
        <f>'将来負担比率（分子）の構造'!L$50</f>
        <v>33</v>
      </c>
      <c r="N57" s="135"/>
      <c r="O57" s="135"/>
      <c r="P57" s="135">
        <f>'将来負担比率（分子）の構造'!M$50</f>
        <v>26</v>
      </c>
    </row>
    <row r="58" spans="1:16">
      <c r="A58" s="135" t="s">
        <v>34</v>
      </c>
      <c r="B58" s="135"/>
      <c r="C58" s="135"/>
      <c r="D58" s="135">
        <f>'将来負担比率（分子）の構造'!I$49</f>
        <v>794</v>
      </c>
      <c r="E58" s="135"/>
      <c r="F58" s="135"/>
      <c r="G58" s="135">
        <f>'将来負担比率（分子）の構造'!J$49</f>
        <v>853</v>
      </c>
      <c r="H58" s="135"/>
      <c r="I58" s="135"/>
      <c r="J58" s="135">
        <f>'将来負担比率（分子）の構造'!K$49</f>
        <v>985</v>
      </c>
      <c r="K58" s="135"/>
      <c r="L58" s="135"/>
      <c r="M58" s="135">
        <f>'将来負担比率（分子）の構造'!L$49</f>
        <v>1004</v>
      </c>
      <c r="N58" s="135"/>
      <c r="O58" s="135"/>
      <c r="P58" s="135">
        <f>'将来負担比率（分子）の構造'!M$49</f>
        <v>1087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215</v>
      </c>
      <c r="C62" s="135"/>
      <c r="D62" s="135"/>
      <c r="E62" s="135">
        <f>'将来負担比率（分子）の構造'!J$45</f>
        <v>217</v>
      </c>
      <c r="F62" s="135"/>
      <c r="G62" s="135"/>
      <c r="H62" s="135">
        <f>'将来負担比率（分子）の構造'!K$45</f>
        <v>210</v>
      </c>
      <c r="I62" s="135"/>
      <c r="J62" s="135"/>
      <c r="K62" s="135">
        <f>'将来負担比率（分子）の構造'!L$45</f>
        <v>199</v>
      </c>
      <c r="L62" s="135"/>
      <c r="M62" s="135"/>
      <c r="N62" s="135">
        <f>'将来負担比率（分子）の構造'!M$45</f>
        <v>200</v>
      </c>
      <c r="O62" s="135"/>
      <c r="P62" s="135"/>
    </row>
    <row r="63" spans="1:16">
      <c r="A63" s="135" t="s">
        <v>28</v>
      </c>
      <c r="B63" s="135">
        <f>'将来負担比率（分子）の構造'!I$44</f>
        <v>29</v>
      </c>
      <c r="C63" s="135"/>
      <c r="D63" s="135"/>
      <c r="E63" s="135">
        <f>'将来負担比率（分子）の構造'!J$44</f>
        <v>23</v>
      </c>
      <c r="F63" s="135"/>
      <c r="G63" s="135"/>
      <c r="H63" s="135">
        <f>'将来負担比率（分子）の構造'!K$44</f>
        <v>17</v>
      </c>
      <c r="I63" s="135"/>
      <c r="J63" s="135"/>
      <c r="K63" s="135">
        <f>'将来負担比率（分子）の構造'!L$44</f>
        <v>7</v>
      </c>
      <c r="L63" s="135"/>
      <c r="M63" s="135"/>
      <c r="N63" s="135">
        <f>'将来負担比率（分子）の構造'!M$44</f>
        <v>6</v>
      </c>
      <c r="O63" s="135"/>
      <c r="P63" s="135"/>
    </row>
    <row r="64" spans="1:16">
      <c r="A64" s="135" t="s">
        <v>27</v>
      </c>
      <c r="B64" s="135">
        <f>'将来負担比率（分子）の構造'!I$43</f>
        <v>800</v>
      </c>
      <c r="C64" s="135"/>
      <c r="D64" s="135"/>
      <c r="E64" s="135">
        <f>'将来負担比率（分子）の構造'!J$43</f>
        <v>757</v>
      </c>
      <c r="F64" s="135"/>
      <c r="G64" s="135"/>
      <c r="H64" s="135">
        <f>'将来負担比率（分子）の構造'!K$43</f>
        <v>713</v>
      </c>
      <c r="I64" s="135"/>
      <c r="J64" s="135"/>
      <c r="K64" s="135">
        <f>'将来負担比率（分子）の構造'!L$43</f>
        <v>644</v>
      </c>
      <c r="L64" s="135"/>
      <c r="M64" s="135"/>
      <c r="N64" s="135">
        <f>'将来負担比率（分子）の構造'!M$43</f>
        <v>603</v>
      </c>
      <c r="O64" s="135"/>
      <c r="P64" s="135"/>
    </row>
    <row r="65" spans="1:16">
      <c r="A65" s="135" t="s">
        <v>26</v>
      </c>
      <c r="B65" s="135">
        <f>'将来負担比率（分子）の構造'!I$42</f>
        <v>18</v>
      </c>
      <c r="C65" s="135"/>
      <c r="D65" s="135"/>
      <c r="E65" s="135">
        <f>'将来負担比率（分子）の構造'!J$42</f>
        <v>14</v>
      </c>
      <c r="F65" s="135"/>
      <c r="G65" s="135"/>
      <c r="H65" s="135">
        <f>'将来負担比率（分子）の構造'!K$42</f>
        <v>11</v>
      </c>
      <c r="I65" s="135"/>
      <c r="J65" s="135"/>
      <c r="K65" s="135">
        <f>'将来負担比率（分子）の構造'!L$42</f>
        <v>8</v>
      </c>
      <c r="L65" s="135"/>
      <c r="M65" s="135"/>
      <c r="N65" s="135">
        <f>'将来負担比率（分子）の構造'!M$42</f>
        <v>5</v>
      </c>
      <c r="O65" s="135"/>
      <c r="P65" s="135"/>
    </row>
    <row r="66" spans="1:16">
      <c r="A66" s="135" t="s">
        <v>25</v>
      </c>
      <c r="B66" s="135">
        <f>'将来負担比率（分子）の構造'!I$41</f>
        <v>1040</v>
      </c>
      <c r="C66" s="135"/>
      <c r="D66" s="135"/>
      <c r="E66" s="135">
        <f>'将来負担比率（分子）の構造'!J$41</f>
        <v>1035</v>
      </c>
      <c r="F66" s="135"/>
      <c r="G66" s="135"/>
      <c r="H66" s="135">
        <f>'将来負担比率（分子）の構造'!K$41</f>
        <v>924</v>
      </c>
      <c r="I66" s="135"/>
      <c r="J66" s="135"/>
      <c r="K66" s="135">
        <f>'将来負担比率（分子）の構造'!L$41</f>
        <v>808</v>
      </c>
      <c r="L66" s="135"/>
      <c r="M66" s="135"/>
      <c r="N66" s="135">
        <f>'将来負担比率（分子）の構造'!M$41</f>
        <v>744</v>
      </c>
      <c r="O66" s="135"/>
      <c r="P66" s="135"/>
    </row>
    <row r="67" spans="1:16">
      <c r="A67" s="135" t="s">
        <v>63</v>
      </c>
      <c r="B67" s="135" t="e">
        <f>NA()</f>
        <v>#N/A</v>
      </c>
      <c r="C67" s="135">
        <f>IF(ISNUMBER('将来負担比率（分子）の構造'!I$52), IF('将来負担比率（分子）の構造'!I$52 &lt; 0, 0, '将来負担比率（分子）の構造'!I$52), NA())</f>
        <v>88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70176</v>
      </c>
      <c r="S5" s="639"/>
      <c r="T5" s="639"/>
      <c r="U5" s="639"/>
      <c r="V5" s="639"/>
      <c r="W5" s="639"/>
      <c r="X5" s="639"/>
      <c r="Y5" s="686"/>
      <c r="Z5" s="699">
        <v>6</v>
      </c>
      <c r="AA5" s="699"/>
      <c r="AB5" s="699"/>
      <c r="AC5" s="699"/>
      <c r="AD5" s="700">
        <v>70176</v>
      </c>
      <c r="AE5" s="700"/>
      <c r="AF5" s="700"/>
      <c r="AG5" s="700"/>
      <c r="AH5" s="700"/>
      <c r="AI5" s="700"/>
      <c r="AJ5" s="700"/>
      <c r="AK5" s="700"/>
      <c r="AL5" s="687">
        <v>10.1</v>
      </c>
      <c r="AM5" s="656"/>
      <c r="AN5" s="656"/>
      <c r="AO5" s="688"/>
      <c r="AP5" s="675" t="s">
        <v>208</v>
      </c>
      <c r="AQ5" s="676"/>
      <c r="AR5" s="676"/>
      <c r="AS5" s="676"/>
      <c r="AT5" s="676"/>
      <c r="AU5" s="676"/>
      <c r="AV5" s="676"/>
      <c r="AW5" s="676"/>
      <c r="AX5" s="676"/>
      <c r="AY5" s="676"/>
      <c r="AZ5" s="676"/>
      <c r="BA5" s="676"/>
      <c r="BB5" s="676"/>
      <c r="BC5" s="676"/>
      <c r="BD5" s="676"/>
      <c r="BE5" s="676"/>
      <c r="BF5" s="677"/>
      <c r="BG5" s="588">
        <v>59392</v>
      </c>
      <c r="BH5" s="589"/>
      <c r="BI5" s="589"/>
      <c r="BJ5" s="589"/>
      <c r="BK5" s="589"/>
      <c r="BL5" s="589"/>
      <c r="BM5" s="589"/>
      <c r="BN5" s="590"/>
      <c r="BO5" s="641">
        <v>84.6</v>
      </c>
      <c r="BP5" s="641"/>
      <c r="BQ5" s="641"/>
      <c r="BR5" s="641"/>
      <c r="BS5" s="642">
        <v>4867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11172</v>
      </c>
      <c r="S6" s="589"/>
      <c r="T6" s="589"/>
      <c r="U6" s="589"/>
      <c r="V6" s="589"/>
      <c r="W6" s="589"/>
      <c r="X6" s="589"/>
      <c r="Y6" s="590"/>
      <c r="Z6" s="641">
        <v>1</v>
      </c>
      <c r="AA6" s="641"/>
      <c r="AB6" s="641"/>
      <c r="AC6" s="641"/>
      <c r="AD6" s="642">
        <v>11172</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59392</v>
      </c>
      <c r="BH6" s="589"/>
      <c r="BI6" s="589"/>
      <c r="BJ6" s="589"/>
      <c r="BK6" s="589"/>
      <c r="BL6" s="589"/>
      <c r="BM6" s="589"/>
      <c r="BN6" s="590"/>
      <c r="BO6" s="641">
        <v>84.6</v>
      </c>
      <c r="BP6" s="641"/>
      <c r="BQ6" s="641"/>
      <c r="BR6" s="641"/>
      <c r="BS6" s="642">
        <v>4867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18541</v>
      </c>
      <c r="CS6" s="589"/>
      <c r="CT6" s="589"/>
      <c r="CU6" s="589"/>
      <c r="CV6" s="589"/>
      <c r="CW6" s="589"/>
      <c r="CX6" s="589"/>
      <c r="CY6" s="590"/>
      <c r="CZ6" s="641">
        <v>1.7</v>
      </c>
      <c r="DA6" s="641"/>
      <c r="DB6" s="641"/>
      <c r="DC6" s="641"/>
      <c r="DD6" s="594" t="s">
        <v>215</v>
      </c>
      <c r="DE6" s="589"/>
      <c r="DF6" s="589"/>
      <c r="DG6" s="589"/>
      <c r="DH6" s="589"/>
      <c r="DI6" s="589"/>
      <c r="DJ6" s="589"/>
      <c r="DK6" s="589"/>
      <c r="DL6" s="589"/>
      <c r="DM6" s="589"/>
      <c r="DN6" s="589"/>
      <c r="DO6" s="589"/>
      <c r="DP6" s="590"/>
      <c r="DQ6" s="594">
        <v>18541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74</v>
      </c>
      <c r="S7" s="589"/>
      <c r="T7" s="589"/>
      <c r="U7" s="589"/>
      <c r="V7" s="589"/>
      <c r="W7" s="589"/>
      <c r="X7" s="589"/>
      <c r="Y7" s="590"/>
      <c r="Z7" s="641">
        <v>0</v>
      </c>
      <c r="AA7" s="641"/>
      <c r="AB7" s="641"/>
      <c r="AC7" s="641"/>
      <c r="AD7" s="642">
        <v>74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17005</v>
      </c>
      <c r="BH7" s="589"/>
      <c r="BI7" s="589"/>
      <c r="BJ7" s="589"/>
      <c r="BK7" s="589"/>
      <c r="BL7" s="589"/>
      <c r="BM7" s="589"/>
      <c r="BN7" s="590"/>
      <c r="BO7" s="641">
        <v>24.2</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216412</v>
      </c>
      <c r="CS7" s="589"/>
      <c r="CT7" s="589"/>
      <c r="CU7" s="589"/>
      <c r="CV7" s="589"/>
      <c r="CW7" s="589"/>
      <c r="CX7" s="589"/>
      <c r="CY7" s="590"/>
      <c r="CZ7" s="641">
        <v>19.399999999999999</v>
      </c>
      <c r="DA7" s="641"/>
      <c r="DB7" s="641"/>
      <c r="DC7" s="641"/>
      <c r="DD7" s="594">
        <v>2480</v>
      </c>
      <c r="DE7" s="589"/>
      <c r="DF7" s="589"/>
      <c r="DG7" s="589"/>
      <c r="DH7" s="589"/>
      <c r="DI7" s="589"/>
      <c r="DJ7" s="589"/>
      <c r="DK7" s="589"/>
      <c r="DL7" s="589"/>
      <c r="DM7" s="589"/>
      <c r="DN7" s="589"/>
      <c r="DO7" s="589"/>
      <c r="DP7" s="590"/>
      <c r="DQ7" s="594">
        <v>194328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210</v>
      </c>
      <c r="S8" s="589"/>
      <c r="T8" s="589"/>
      <c r="U8" s="589"/>
      <c r="V8" s="589"/>
      <c r="W8" s="589"/>
      <c r="X8" s="589"/>
      <c r="Y8" s="590"/>
      <c r="Z8" s="641">
        <v>0</v>
      </c>
      <c r="AA8" s="641"/>
      <c r="AB8" s="641"/>
      <c r="AC8" s="641"/>
      <c r="AD8" s="642">
        <v>210</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1306</v>
      </c>
      <c r="BH8" s="589"/>
      <c r="BI8" s="589"/>
      <c r="BJ8" s="589"/>
      <c r="BK8" s="589"/>
      <c r="BL8" s="589"/>
      <c r="BM8" s="589"/>
      <c r="BN8" s="590"/>
      <c r="BO8" s="641">
        <v>1.9</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143432</v>
      </c>
      <c r="CS8" s="589"/>
      <c r="CT8" s="589"/>
      <c r="CU8" s="589"/>
      <c r="CV8" s="589"/>
      <c r="CW8" s="589"/>
      <c r="CX8" s="589"/>
      <c r="CY8" s="590"/>
      <c r="CZ8" s="641">
        <v>12.9</v>
      </c>
      <c r="DA8" s="641"/>
      <c r="DB8" s="641"/>
      <c r="DC8" s="641"/>
      <c r="DD8" s="594">
        <v>303</v>
      </c>
      <c r="DE8" s="589"/>
      <c r="DF8" s="589"/>
      <c r="DG8" s="589"/>
      <c r="DH8" s="589"/>
      <c r="DI8" s="589"/>
      <c r="DJ8" s="589"/>
      <c r="DK8" s="589"/>
      <c r="DL8" s="589"/>
      <c r="DM8" s="589"/>
      <c r="DN8" s="589"/>
      <c r="DO8" s="589"/>
      <c r="DP8" s="590"/>
      <c r="DQ8" s="594">
        <v>111106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160</v>
      </c>
      <c r="S9" s="589"/>
      <c r="T9" s="589"/>
      <c r="U9" s="589"/>
      <c r="V9" s="589"/>
      <c r="W9" s="589"/>
      <c r="X9" s="589"/>
      <c r="Y9" s="590"/>
      <c r="Z9" s="641">
        <v>0</v>
      </c>
      <c r="AA9" s="641"/>
      <c r="AB9" s="641"/>
      <c r="AC9" s="641"/>
      <c r="AD9" s="642">
        <v>160</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12243</v>
      </c>
      <c r="BH9" s="589"/>
      <c r="BI9" s="589"/>
      <c r="BJ9" s="589"/>
      <c r="BK9" s="589"/>
      <c r="BL9" s="589"/>
      <c r="BM9" s="589"/>
      <c r="BN9" s="590"/>
      <c r="BO9" s="641">
        <v>17.399999999999999</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106316</v>
      </c>
      <c r="CS9" s="589"/>
      <c r="CT9" s="589"/>
      <c r="CU9" s="589"/>
      <c r="CV9" s="589"/>
      <c r="CW9" s="589"/>
      <c r="CX9" s="589"/>
      <c r="CY9" s="590"/>
      <c r="CZ9" s="641">
        <v>9.5</v>
      </c>
      <c r="DA9" s="641"/>
      <c r="DB9" s="641"/>
      <c r="DC9" s="641"/>
      <c r="DD9" s="594">
        <v>572</v>
      </c>
      <c r="DE9" s="589"/>
      <c r="DF9" s="589"/>
      <c r="DG9" s="589"/>
      <c r="DH9" s="589"/>
      <c r="DI9" s="589"/>
      <c r="DJ9" s="589"/>
      <c r="DK9" s="589"/>
      <c r="DL9" s="589"/>
      <c r="DM9" s="589"/>
      <c r="DN9" s="589"/>
      <c r="DO9" s="589"/>
      <c r="DP9" s="590"/>
      <c r="DQ9" s="594">
        <v>79705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7486</v>
      </c>
      <c r="S10" s="589"/>
      <c r="T10" s="589"/>
      <c r="U10" s="589"/>
      <c r="V10" s="589"/>
      <c r="W10" s="589"/>
      <c r="X10" s="589"/>
      <c r="Y10" s="590"/>
      <c r="Z10" s="641">
        <v>0.6</v>
      </c>
      <c r="AA10" s="641"/>
      <c r="AB10" s="641"/>
      <c r="AC10" s="641"/>
      <c r="AD10" s="642">
        <v>7486</v>
      </c>
      <c r="AE10" s="642"/>
      <c r="AF10" s="642"/>
      <c r="AG10" s="642"/>
      <c r="AH10" s="642"/>
      <c r="AI10" s="642"/>
      <c r="AJ10" s="642"/>
      <c r="AK10" s="642"/>
      <c r="AL10" s="611">
        <v>1.1000000000000001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2955</v>
      </c>
      <c r="BH10" s="589"/>
      <c r="BI10" s="589"/>
      <c r="BJ10" s="589"/>
      <c r="BK10" s="589"/>
      <c r="BL10" s="589"/>
      <c r="BM10" s="589"/>
      <c r="BN10" s="590"/>
      <c r="BO10" s="641">
        <v>4.2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11766</v>
      </c>
      <c r="CS10" s="589"/>
      <c r="CT10" s="589"/>
      <c r="CU10" s="589"/>
      <c r="CV10" s="589"/>
      <c r="CW10" s="589"/>
      <c r="CX10" s="589"/>
      <c r="CY10" s="590"/>
      <c r="CZ10" s="641">
        <v>1.1000000000000001</v>
      </c>
      <c r="DA10" s="641"/>
      <c r="DB10" s="641"/>
      <c r="DC10" s="641"/>
      <c r="DD10" s="594" t="s">
        <v>112</v>
      </c>
      <c r="DE10" s="589"/>
      <c r="DF10" s="589"/>
      <c r="DG10" s="589"/>
      <c r="DH10" s="589"/>
      <c r="DI10" s="589"/>
      <c r="DJ10" s="589"/>
      <c r="DK10" s="589"/>
      <c r="DL10" s="589"/>
      <c r="DM10" s="589"/>
      <c r="DN10" s="589"/>
      <c r="DO10" s="589"/>
      <c r="DP10" s="590"/>
      <c r="DQ10" s="594">
        <v>737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5722</v>
      </c>
      <c r="S11" s="589"/>
      <c r="T11" s="589"/>
      <c r="U11" s="589"/>
      <c r="V11" s="589"/>
      <c r="W11" s="589"/>
      <c r="X11" s="589"/>
      <c r="Y11" s="590"/>
      <c r="Z11" s="641">
        <v>0.5</v>
      </c>
      <c r="AA11" s="641"/>
      <c r="AB11" s="641"/>
      <c r="AC11" s="641"/>
      <c r="AD11" s="642">
        <v>5722</v>
      </c>
      <c r="AE11" s="642"/>
      <c r="AF11" s="642"/>
      <c r="AG11" s="642"/>
      <c r="AH11" s="642"/>
      <c r="AI11" s="642"/>
      <c r="AJ11" s="642"/>
      <c r="AK11" s="642"/>
      <c r="AL11" s="611">
        <v>0.8</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501</v>
      </c>
      <c r="BH11" s="589"/>
      <c r="BI11" s="589"/>
      <c r="BJ11" s="589"/>
      <c r="BK11" s="589"/>
      <c r="BL11" s="589"/>
      <c r="BM11" s="589"/>
      <c r="BN11" s="590"/>
      <c r="BO11" s="641">
        <v>0.7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118914</v>
      </c>
      <c r="CS11" s="589"/>
      <c r="CT11" s="589"/>
      <c r="CU11" s="589"/>
      <c r="CV11" s="589"/>
      <c r="CW11" s="589"/>
      <c r="CX11" s="589"/>
      <c r="CY11" s="590"/>
      <c r="CZ11" s="641">
        <v>10.7</v>
      </c>
      <c r="DA11" s="641"/>
      <c r="DB11" s="641"/>
      <c r="DC11" s="641"/>
      <c r="DD11" s="594">
        <v>45703</v>
      </c>
      <c r="DE11" s="589"/>
      <c r="DF11" s="589"/>
      <c r="DG11" s="589"/>
      <c r="DH11" s="589"/>
      <c r="DI11" s="589"/>
      <c r="DJ11" s="589"/>
      <c r="DK11" s="589"/>
      <c r="DL11" s="589"/>
      <c r="DM11" s="589"/>
      <c r="DN11" s="589"/>
      <c r="DO11" s="589"/>
      <c r="DP11" s="590"/>
      <c r="DQ11" s="594">
        <v>58316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39026</v>
      </c>
      <c r="BH12" s="589"/>
      <c r="BI12" s="589"/>
      <c r="BJ12" s="589"/>
      <c r="BK12" s="589"/>
      <c r="BL12" s="589"/>
      <c r="BM12" s="589"/>
      <c r="BN12" s="590"/>
      <c r="BO12" s="641">
        <v>55.6</v>
      </c>
      <c r="BP12" s="641"/>
      <c r="BQ12" s="641"/>
      <c r="BR12" s="641"/>
      <c r="BS12" s="594">
        <v>4867</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153304</v>
      </c>
      <c r="CS12" s="589"/>
      <c r="CT12" s="589"/>
      <c r="CU12" s="589"/>
      <c r="CV12" s="589"/>
      <c r="CW12" s="589"/>
      <c r="CX12" s="589"/>
      <c r="CY12" s="590"/>
      <c r="CZ12" s="641">
        <v>13.8</v>
      </c>
      <c r="DA12" s="641"/>
      <c r="DB12" s="641"/>
      <c r="DC12" s="641"/>
      <c r="DD12" s="594">
        <v>7599</v>
      </c>
      <c r="DE12" s="589"/>
      <c r="DF12" s="589"/>
      <c r="DG12" s="589"/>
      <c r="DH12" s="589"/>
      <c r="DI12" s="589"/>
      <c r="DJ12" s="589"/>
      <c r="DK12" s="589"/>
      <c r="DL12" s="589"/>
      <c r="DM12" s="589"/>
      <c r="DN12" s="589"/>
      <c r="DO12" s="589"/>
      <c r="DP12" s="590"/>
      <c r="DQ12" s="594">
        <v>109700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1182</v>
      </c>
      <c r="S13" s="589"/>
      <c r="T13" s="589"/>
      <c r="U13" s="589"/>
      <c r="V13" s="589"/>
      <c r="W13" s="589"/>
      <c r="X13" s="589"/>
      <c r="Y13" s="590"/>
      <c r="Z13" s="641">
        <v>0.1</v>
      </c>
      <c r="AA13" s="641"/>
      <c r="AB13" s="641"/>
      <c r="AC13" s="641"/>
      <c r="AD13" s="642">
        <v>1182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39026</v>
      </c>
      <c r="BH13" s="589"/>
      <c r="BI13" s="589"/>
      <c r="BJ13" s="589"/>
      <c r="BK13" s="589"/>
      <c r="BL13" s="589"/>
      <c r="BM13" s="589"/>
      <c r="BN13" s="590"/>
      <c r="BO13" s="641">
        <v>55.6</v>
      </c>
      <c r="BP13" s="641"/>
      <c r="BQ13" s="641"/>
      <c r="BR13" s="641"/>
      <c r="BS13" s="594">
        <v>4867</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48527</v>
      </c>
      <c r="CS13" s="589"/>
      <c r="CT13" s="589"/>
      <c r="CU13" s="589"/>
      <c r="CV13" s="589"/>
      <c r="CW13" s="589"/>
      <c r="CX13" s="589"/>
      <c r="CY13" s="590"/>
      <c r="CZ13" s="641">
        <v>4.4000000000000004</v>
      </c>
      <c r="DA13" s="641"/>
      <c r="DB13" s="641"/>
      <c r="DC13" s="641"/>
      <c r="DD13" s="594">
        <v>40224</v>
      </c>
      <c r="DE13" s="589"/>
      <c r="DF13" s="589"/>
      <c r="DG13" s="589"/>
      <c r="DH13" s="589"/>
      <c r="DI13" s="589"/>
      <c r="DJ13" s="589"/>
      <c r="DK13" s="589"/>
      <c r="DL13" s="589"/>
      <c r="DM13" s="589"/>
      <c r="DN13" s="589"/>
      <c r="DO13" s="589"/>
      <c r="DP13" s="590"/>
      <c r="DQ13" s="594">
        <v>29043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1666</v>
      </c>
      <c r="BH14" s="589"/>
      <c r="BI14" s="589"/>
      <c r="BJ14" s="589"/>
      <c r="BK14" s="589"/>
      <c r="BL14" s="589"/>
      <c r="BM14" s="589"/>
      <c r="BN14" s="590"/>
      <c r="BO14" s="641">
        <v>2.4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31618</v>
      </c>
      <c r="CS14" s="589"/>
      <c r="CT14" s="589"/>
      <c r="CU14" s="589"/>
      <c r="CV14" s="589"/>
      <c r="CW14" s="589"/>
      <c r="CX14" s="589"/>
      <c r="CY14" s="590"/>
      <c r="CZ14" s="641">
        <v>2.8</v>
      </c>
      <c r="DA14" s="641"/>
      <c r="DB14" s="641"/>
      <c r="DC14" s="641"/>
      <c r="DD14" s="594">
        <v>7475</v>
      </c>
      <c r="DE14" s="589"/>
      <c r="DF14" s="589"/>
      <c r="DG14" s="589"/>
      <c r="DH14" s="589"/>
      <c r="DI14" s="589"/>
      <c r="DJ14" s="589"/>
      <c r="DK14" s="589"/>
      <c r="DL14" s="589"/>
      <c r="DM14" s="589"/>
      <c r="DN14" s="589"/>
      <c r="DO14" s="589"/>
      <c r="DP14" s="590"/>
      <c r="DQ14" s="594">
        <v>25855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161</v>
      </c>
      <c r="S15" s="589"/>
      <c r="T15" s="589"/>
      <c r="U15" s="589"/>
      <c r="V15" s="589"/>
      <c r="W15" s="589"/>
      <c r="X15" s="589"/>
      <c r="Y15" s="590"/>
      <c r="Z15" s="641">
        <v>0</v>
      </c>
      <c r="AA15" s="641"/>
      <c r="AB15" s="641"/>
      <c r="AC15" s="641"/>
      <c r="AD15" s="642">
        <v>161</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1695</v>
      </c>
      <c r="BH15" s="589"/>
      <c r="BI15" s="589"/>
      <c r="BJ15" s="589"/>
      <c r="BK15" s="589"/>
      <c r="BL15" s="589"/>
      <c r="BM15" s="589"/>
      <c r="BN15" s="590"/>
      <c r="BO15" s="641">
        <v>2.4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132434</v>
      </c>
      <c r="CS15" s="589"/>
      <c r="CT15" s="589"/>
      <c r="CU15" s="589"/>
      <c r="CV15" s="589"/>
      <c r="CW15" s="589"/>
      <c r="CX15" s="589"/>
      <c r="CY15" s="590"/>
      <c r="CZ15" s="641">
        <v>11.9</v>
      </c>
      <c r="DA15" s="641"/>
      <c r="DB15" s="641"/>
      <c r="DC15" s="641"/>
      <c r="DD15" s="594">
        <v>34410</v>
      </c>
      <c r="DE15" s="589"/>
      <c r="DF15" s="589"/>
      <c r="DG15" s="589"/>
      <c r="DH15" s="589"/>
      <c r="DI15" s="589"/>
      <c r="DJ15" s="589"/>
      <c r="DK15" s="589"/>
      <c r="DL15" s="589"/>
      <c r="DM15" s="589"/>
      <c r="DN15" s="589"/>
      <c r="DO15" s="589"/>
      <c r="DP15" s="590"/>
      <c r="DQ15" s="594">
        <v>115695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688434</v>
      </c>
      <c r="S16" s="589"/>
      <c r="T16" s="589"/>
      <c r="U16" s="589"/>
      <c r="V16" s="589"/>
      <c r="W16" s="589"/>
      <c r="X16" s="589"/>
      <c r="Y16" s="590"/>
      <c r="Z16" s="641">
        <v>59.1</v>
      </c>
      <c r="AA16" s="641"/>
      <c r="AB16" s="641"/>
      <c r="AC16" s="641"/>
      <c r="AD16" s="642">
        <v>584231</v>
      </c>
      <c r="AE16" s="642"/>
      <c r="AF16" s="642"/>
      <c r="AG16" s="642"/>
      <c r="AH16" s="642"/>
      <c r="AI16" s="642"/>
      <c r="AJ16" s="642"/>
      <c r="AK16" s="642"/>
      <c r="AL16" s="611">
        <v>84.5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16357</v>
      </c>
      <c r="CS16" s="589"/>
      <c r="CT16" s="589"/>
      <c r="CU16" s="589"/>
      <c r="CV16" s="589"/>
      <c r="CW16" s="589"/>
      <c r="CX16" s="589"/>
      <c r="CY16" s="590"/>
      <c r="CZ16" s="641">
        <v>1.5</v>
      </c>
      <c r="DA16" s="641"/>
      <c r="DB16" s="641"/>
      <c r="DC16" s="641"/>
      <c r="DD16" s="594" t="s">
        <v>112</v>
      </c>
      <c r="DE16" s="589"/>
      <c r="DF16" s="589"/>
      <c r="DG16" s="589"/>
      <c r="DH16" s="589"/>
      <c r="DI16" s="589"/>
      <c r="DJ16" s="589"/>
      <c r="DK16" s="589"/>
      <c r="DL16" s="589"/>
      <c r="DM16" s="589"/>
      <c r="DN16" s="589"/>
      <c r="DO16" s="589"/>
      <c r="DP16" s="590"/>
      <c r="DQ16" s="594">
        <v>4890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584231</v>
      </c>
      <c r="S17" s="589"/>
      <c r="T17" s="589"/>
      <c r="U17" s="589"/>
      <c r="V17" s="589"/>
      <c r="W17" s="589"/>
      <c r="X17" s="589"/>
      <c r="Y17" s="590"/>
      <c r="Z17" s="641">
        <v>50.2</v>
      </c>
      <c r="AA17" s="641"/>
      <c r="AB17" s="641"/>
      <c r="AC17" s="641"/>
      <c r="AD17" s="642">
        <v>584231</v>
      </c>
      <c r="AE17" s="642"/>
      <c r="AF17" s="642"/>
      <c r="AG17" s="642"/>
      <c r="AH17" s="642"/>
      <c r="AI17" s="642"/>
      <c r="AJ17" s="642"/>
      <c r="AK17" s="642"/>
      <c r="AL17" s="611">
        <v>84.5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117071</v>
      </c>
      <c r="CS17" s="589"/>
      <c r="CT17" s="589"/>
      <c r="CU17" s="589"/>
      <c r="CV17" s="589"/>
      <c r="CW17" s="589"/>
      <c r="CX17" s="589"/>
      <c r="CY17" s="590"/>
      <c r="CZ17" s="641">
        <v>10.5</v>
      </c>
      <c r="DA17" s="641"/>
      <c r="DB17" s="641"/>
      <c r="DC17" s="641"/>
      <c r="DD17" s="594" t="s">
        <v>112</v>
      </c>
      <c r="DE17" s="589"/>
      <c r="DF17" s="589"/>
      <c r="DG17" s="589"/>
      <c r="DH17" s="589"/>
      <c r="DI17" s="589"/>
      <c r="DJ17" s="589"/>
      <c r="DK17" s="589"/>
      <c r="DL17" s="589"/>
      <c r="DM17" s="589"/>
      <c r="DN17" s="589"/>
      <c r="DO17" s="589"/>
      <c r="DP17" s="590"/>
      <c r="DQ17" s="594">
        <v>108540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104203</v>
      </c>
      <c r="S18" s="589"/>
      <c r="T18" s="589"/>
      <c r="U18" s="589"/>
      <c r="V18" s="589"/>
      <c r="W18" s="589"/>
      <c r="X18" s="589"/>
      <c r="Y18" s="590"/>
      <c r="Z18" s="641">
        <v>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10784</v>
      </c>
      <c r="BH19" s="589"/>
      <c r="BI19" s="589"/>
      <c r="BJ19" s="589"/>
      <c r="BK19" s="589"/>
      <c r="BL19" s="589"/>
      <c r="BM19" s="589"/>
      <c r="BN19" s="590"/>
      <c r="BO19" s="641">
        <v>15.4</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784777</v>
      </c>
      <c r="S20" s="589"/>
      <c r="T20" s="589"/>
      <c r="U20" s="589"/>
      <c r="V20" s="589"/>
      <c r="W20" s="589"/>
      <c r="X20" s="589"/>
      <c r="Y20" s="590"/>
      <c r="Z20" s="641">
        <v>67.400000000000006</v>
      </c>
      <c r="AA20" s="641"/>
      <c r="AB20" s="641"/>
      <c r="AC20" s="641"/>
      <c r="AD20" s="642">
        <v>680574</v>
      </c>
      <c r="AE20" s="642"/>
      <c r="AF20" s="642"/>
      <c r="AG20" s="642"/>
      <c r="AH20" s="642"/>
      <c r="AI20" s="642"/>
      <c r="AJ20" s="642"/>
      <c r="AK20" s="642"/>
      <c r="AL20" s="611">
        <v>98.4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10784</v>
      </c>
      <c r="BH20" s="589"/>
      <c r="BI20" s="589"/>
      <c r="BJ20" s="589"/>
      <c r="BK20" s="589"/>
      <c r="BL20" s="589"/>
      <c r="BM20" s="589"/>
      <c r="BN20" s="590"/>
      <c r="BO20" s="641">
        <v>15.4</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1114692</v>
      </c>
      <c r="CS20" s="589"/>
      <c r="CT20" s="589"/>
      <c r="CU20" s="589"/>
      <c r="CV20" s="589"/>
      <c r="CW20" s="589"/>
      <c r="CX20" s="589"/>
      <c r="CY20" s="590"/>
      <c r="CZ20" s="641">
        <v>100</v>
      </c>
      <c r="DA20" s="641"/>
      <c r="DB20" s="641"/>
      <c r="DC20" s="641"/>
      <c r="DD20" s="594">
        <v>138766</v>
      </c>
      <c r="DE20" s="589"/>
      <c r="DF20" s="589"/>
      <c r="DG20" s="589"/>
      <c r="DH20" s="589"/>
      <c r="DI20" s="589"/>
      <c r="DJ20" s="589"/>
      <c r="DK20" s="589"/>
      <c r="DL20" s="589"/>
      <c r="DM20" s="589"/>
      <c r="DN20" s="589"/>
      <c r="DO20" s="589"/>
      <c r="DP20" s="590"/>
      <c r="DQ20" s="594">
        <v>856456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10784</v>
      </c>
      <c r="BH21" s="589"/>
      <c r="BI21" s="589"/>
      <c r="BJ21" s="589"/>
      <c r="BK21" s="589"/>
      <c r="BL21" s="589"/>
      <c r="BM21" s="589"/>
      <c r="BN21" s="590"/>
      <c r="BO21" s="641">
        <v>15.4</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1666</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54826</v>
      </c>
      <c r="S23" s="589"/>
      <c r="T23" s="589"/>
      <c r="U23" s="589"/>
      <c r="V23" s="589"/>
      <c r="W23" s="589"/>
      <c r="X23" s="589"/>
      <c r="Y23" s="590"/>
      <c r="Z23" s="641">
        <v>4.7</v>
      </c>
      <c r="AA23" s="641"/>
      <c r="AB23" s="641"/>
      <c r="AC23" s="641"/>
      <c r="AD23" s="642" t="s">
        <v>112</v>
      </c>
      <c r="AE23" s="642"/>
      <c r="AF23" s="642"/>
      <c r="AG23" s="642"/>
      <c r="AH23" s="642"/>
      <c r="AI23" s="642"/>
      <c r="AJ23" s="642"/>
      <c r="AK23" s="642"/>
      <c r="AL23" s="611" t="s">
        <v>112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2731</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285323</v>
      </c>
      <c r="CS24" s="639"/>
      <c r="CT24" s="639"/>
      <c r="CU24" s="639"/>
      <c r="CV24" s="639"/>
      <c r="CW24" s="639"/>
      <c r="CX24" s="639"/>
      <c r="CY24" s="686"/>
      <c r="CZ24" s="690">
        <v>25.6</v>
      </c>
      <c r="DA24" s="691"/>
      <c r="DB24" s="691"/>
      <c r="DC24" s="692"/>
      <c r="DD24" s="685">
        <v>249404</v>
      </c>
      <c r="DE24" s="639"/>
      <c r="DF24" s="639"/>
      <c r="DG24" s="639"/>
      <c r="DH24" s="639"/>
      <c r="DI24" s="639"/>
      <c r="DJ24" s="639"/>
      <c r="DK24" s="686"/>
      <c r="DL24" s="685">
        <v>246299</v>
      </c>
      <c r="DM24" s="639"/>
      <c r="DN24" s="639"/>
      <c r="DO24" s="639"/>
      <c r="DP24" s="639"/>
      <c r="DQ24" s="639"/>
      <c r="DR24" s="639"/>
      <c r="DS24" s="639"/>
      <c r="DT24" s="639"/>
      <c r="DU24" s="639"/>
      <c r="DV24" s="686"/>
      <c r="DW24" s="687">
        <v>35.6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50863</v>
      </c>
      <c r="S25" s="589"/>
      <c r="T25" s="589"/>
      <c r="U25" s="589"/>
      <c r="V25" s="589"/>
      <c r="W25" s="589"/>
      <c r="X25" s="589"/>
      <c r="Y25" s="590"/>
      <c r="Z25" s="641">
        <v>4.4000000000000004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139723</v>
      </c>
      <c r="CS25" s="607"/>
      <c r="CT25" s="607"/>
      <c r="CU25" s="607"/>
      <c r="CV25" s="607"/>
      <c r="CW25" s="607"/>
      <c r="CX25" s="607"/>
      <c r="CY25" s="608"/>
      <c r="CZ25" s="591">
        <v>12.5</v>
      </c>
      <c r="DA25" s="609"/>
      <c r="DB25" s="609"/>
      <c r="DC25" s="610"/>
      <c r="DD25" s="594">
        <v>131854</v>
      </c>
      <c r="DE25" s="607"/>
      <c r="DF25" s="607"/>
      <c r="DG25" s="607"/>
      <c r="DH25" s="607"/>
      <c r="DI25" s="607"/>
      <c r="DJ25" s="607"/>
      <c r="DK25" s="608"/>
      <c r="DL25" s="594">
        <v>129837</v>
      </c>
      <c r="DM25" s="607"/>
      <c r="DN25" s="607"/>
      <c r="DO25" s="607"/>
      <c r="DP25" s="607"/>
      <c r="DQ25" s="607"/>
      <c r="DR25" s="607"/>
      <c r="DS25" s="607"/>
      <c r="DT25" s="607"/>
      <c r="DU25" s="607"/>
      <c r="DV25" s="608"/>
      <c r="DW25" s="611">
        <v>18.8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68158</v>
      </c>
      <c r="CS26" s="589"/>
      <c r="CT26" s="589"/>
      <c r="CU26" s="589"/>
      <c r="CV26" s="589"/>
      <c r="CW26" s="589"/>
      <c r="CX26" s="589"/>
      <c r="CY26" s="590"/>
      <c r="CZ26" s="591">
        <v>6.1</v>
      </c>
      <c r="DA26" s="609"/>
      <c r="DB26" s="609"/>
      <c r="DC26" s="610"/>
      <c r="DD26" s="594">
        <v>61331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88208</v>
      </c>
      <c r="S27" s="589"/>
      <c r="T27" s="589"/>
      <c r="U27" s="589"/>
      <c r="V27" s="589"/>
      <c r="W27" s="589"/>
      <c r="X27" s="589"/>
      <c r="Y27" s="590"/>
      <c r="Z27" s="641">
        <v>7.6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70176</v>
      </c>
      <c r="BH27" s="589"/>
      <c r="BI27" s="589"/>
      <c r="BJ27" s="589"/>
      <c r="BK27" s="589"/>
      <c r="BL27" s="589"/>
      <c r="BM27" s="589"/>
      <c r="BN27" s="590"/>
      <c r="BO27" s="641">
        <v>100</v>
      </c>
      <c r="BP27" s="641"/>
      <c r="BQ27" s="641"/>
      <c r="BR27" s="641"/>
      <c r="BS27" s="594">
        <v>4867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28529</v>
      </c>
      <c r="CS27" s="607"/>
      <c r="CT27" s="607"/>
      <c r="CU27" s="607"/>
      <c r="CV27" s="607"/>
      <c r="CW27" s="607"/>
      <c r="CX27" s="607"/>
      <c r="CY27" s="608"/>
      <c r="CZ27" s="591">
        <v>2.6</v>
      </c>
      <c r="DA27" s="609"/>
      <c r="DB27" s="609"/>
      <c r="DC27" s="610"/>
      <c r="DD27" s="594">
        <v>9010</v>
      </c>
      <c r="DE27" s="607"/>
      <c r="DF27" s="607"/>
      <c r="DG27" s="607"/>
      <c r="DH27" s="607"/>
      <c r="DI27" s="607"/>
      <c r="DJ27" s="607"/>
      <c r="DK27" s="608"/>
      <c r="DL27" s="594">
        <v>7922</v>
      </c>
      <c r="DM27" s="607"/>
      <c r="DN27" s="607"/>
      <c r="DO27" s="607"/>
      <c r="DP27" s="607"/>
      <c r="DQ27" s="607"/>
      <c r="DR27" s="607"/>
      <c r="DS27" s="607"/>
      <c r="DT27" s="607"/>
      <c r="DU27" s="607"/>
      <c r="DV27" s="608"/>
      <c r="DW27" s="611">
        <v>1.1000000000000001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16184</v>
      </c>
      <c r="S28" s="589"/>
      <c r="T28" s="589"/>
      <c r="U28" s="589"/>
      <c r="V28" s="589"/>
      <c r="W28" s="589"/>
      <c r="X28" s="589"/>
      <c r="Y28" s="590"/>
      <c r="Z28" s="641">
        <v>1.4</v>
      </c>
      <c r="AA28" s="641"/>
      <c r="AB28" s="641"/>
      <c r="AC28" s="641"/>
      <c r="AD28" s="642">
        <v>11018</v>
      </c>
      <c r="AE28" s="642"/>
      <c r="AF28" s="642"/>
      <c r="AG28" s="642"/>
      <c r="AH28" s="642"/>
      <c r="AI28" s="642"/>
      <c r="AJ28" s="642"/>
      <c r="AK28" s="642"/>
      <c r="AL28" s="611">
        <v>1.6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117071</v>
      </c>
      <c r="CS28" s="589"/>
      <c r="CT28" s="589"/>
      <c r="CU28" s="589"/>
      <c r="CV28" s="589"/>
      <c r="CW28" s="589"/>
      <c r="CX28" s="589"/>
      <c r="CY28" s="590"/>
      <c r="CZ28" s="591">
        <v>10.5</v>
      </c>
      <c r="DA28" s="609"/>
      <c r="DB28" s="609"/>
      <c r="DC28" s="610"/>
      <c r="DD28" s="594">
        <v>108540</v>
      </c>
      <c r="DE28" s="589"/>
      <c r="DF28" s="589"/>
      <c r="DG28" s="589"/>
      <c r="DH28" s="589"/>
      <c r="DI28" s="589"/>
      <c r="DJ28" s="589"/>
      <c r="DK28" s="590"/>
      <c r="DL28" s="594">
        <v>108540</v>
      </c>
      <c r="DM28" s="589"/>
      <c r="DN28" s="589"/>
      <c r="DO28" s="589"/>
      <c r="DP28" s="589"/>
      <c r="DQ28" s="589"/>
      <c r="DR28" s="589"/>
      <c r="DS28" s="589"/>
      <c r="DT28" s="589"/>
      <c r="DU28" s="589"/>
      <c r="DV28" s="590"/>
      <c r="DW28" s="611">
        <v>15.7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1378</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117063</v>
      </c>
      <c r="CS29" s="607"/>
      <c r="CT29" s="607"/>
      <c r="CU29" s="607"/>
      <c r="CV29" s="607"/>
      <c r="CW29" s="607"/>
      <c r="CX29" s="607"/>
      <c r="CY29" s="608"/>
      <c r="CZ29" s="591">
        <v>10.5</v>
      </c>
      <c r="DA29" s="609"/>
      <c r="DB29" s="609"/>
      <c r="DC29" s="610"/>
      <c r="DD29" s="594">
        <v>108532</v>
      </c>
      <c r="DE29" s="607"/>
      <c r="DF29" s="607"/>
      <c r="DG29" s="607"/>
      <c r="DH29" s="607"/>
      <c r="DI29" s="607"/>
      <c r="DJ29" s="607"/>
      <c r="DK29" s="608"/>
      <c r="DL29" s="594">
        <v>108532</v>
      </c>
      <c r="DM29" s="607"/>
      <c r="DN29" s="607"/>
      <c r="DO29" s="607"/>
      <c r="DP29" s="607"/>
      <c r="DQ29" s="607"/>
      <c r="DR29" s="607"/>
      <c r="DS29" s="607"/>
      <c r="DT29" s="607"/>
      <c r="DU29" s="607"/>
      <c r="DV29" s="608"/>
      <c r="DW29" s="611">
        <v>15.7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2052</v>
      </c>
      <c r="S30" s="589"/>
      <c r="T30" s="589"/>
      <c r="U30" s="589"/>
      <c r="V30" s="589"/>
      <c r="W30" s="589"/>
      <c r="X30" s="589"/>
      <c r="Y30" s="590"/>
      <c r="Z30" s="641">
        <v>0.2</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99.9</v>
      </c>
      <c r="BH30" s="655"/>
      <c r="BI30" s="655"/>
      <c r="BJ30" s="655"/>
      <c r="BK30" s="655"/>
      <c r="BL30" s="655"/>
      <c r="BM30" s="656">
        <v>99.8</v>
      </c>
      <c r="BN30" s="655"/>
      <c r="BO30" s="655"/>
      <c r="BP30" s="655"/>
      <c r="BQ30" s="657"/>
      <c r="BR30" s="654">
        <v>99.8</v>
      </c>
      <c r="BS30" s="655"/>
      <c r="BT30" s="655"/>
      <c r="BU30" s="655"/>
      <c r="BV30" s="655"/>
      <c r="BW30" s="655"/>
      <c r="BX30" s="656">
        <v>99.7</v>
      </c>
      <c r="BY30" s="655"/>
      <c r="BZ30" s="655"/>
      <c r="CA30" s="655"/>
      <c r="CB30" s="657"/>
      <c r="CD30" s="660"/>
      <c r="CE30" s="661"/>
      <c r="CF30" s="625" t="s">
        <v>292</v>
      </c>
      <c r="CG30" s="622"/>
      <c r="CH30" s="622"/>
      <c r="CI30" s="622"/>
      <c r="CJ30" s="622"/>
      <c r="CK30" s="622"/>
      <c r="CL30" s="622"/>
      <c r="CM30" s="622"/>
      <c r="CN30" s="622"/>
      <c r="CO30" s="622"/>
      <c r="CP30" s="622"/>
      <c r="CQ30" s="623"/>
      <c r="CR30" s="588">
        <v>108808</v>
      </c>
      <c r="CS30" s="589"/>
      <c r="CT30" s="589"/>
      <c r="CU30" s="589"/>
      <c r="CV30" s="589"/>
      <c r="CW30" s="589"/>
      <c r="CX30" s="589"/>
      <c r="CY30" s="590"/>
      <c r="CZ30" s="591">
        <v>9.8000000000000007</v>
      </c>
      <c r="DA30" s="609"/>
      <c r="DB30" s="609"/>
      <c r="DC30" s="610"/>
      <c r="DD30" s="594">
        <v>100277</v>
      </c>
      <c r="DE30" s="589"/>
      <c r="DF30" s="589"/>
      <c r="DG30" s="589"/>
      <c r="DH30" s="589"/>
      <c r="DI30" s="589"/>
      <c r="DJ30" s="589"/>
      <c r="DK30" s="590"/>
      <c r="DL30" s="594">
        <v>100277</v>
      </c>
      <c r="DM30" s="589"/>
      <c r="DN30" s="589"/>
      <c r="DO30" s="589"/>
      <c r="DP30" s="589"/>
      <c r="DQ30" s="589"/>
      <c r="DR30" s="589"/>
      <c r="DS30" s="589"/>
      <c r="DT30" s="589"/>
      <c r="DU30" s="589"/>
      <c r="DV30" s="590"/>
      <c r="DW30" s="611">
        <v>14.5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82024</v>
      </c>
      <c r="S31" s="589"/>
      <c r="T31" s="589"/>
      <c r="U31" s="589"/>
      <c r="V31" s="589"/>
      <c r="W31" s="589"/>
      <c r="X31" s="589"/>
      <c r="Y31" s="590"/>
      <c r="Z31" s="641">
        <v>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99.9</v>
      </c>
      <c r="BS31" s="607"/>
      <c r="BT31" s="607"/>
      <c r="BU31" s="607"/>
      <c r="BV31" s="607"/>
      <c r="BW31" s="607"/>
      <c r="BX31" s="643">
        <v>99.9</v>
      </c>
      <c r="BY31" s="653"/>
      <c r="BZ31" s="653"/>
      <c r="CA31" s="653"/>
      <c r="CB31" s="617"/>
      <c r="CD31" s="660"/>
      <c r="CE31" s="661"/>
      <c r="CF31" s="625" t="s">
        <v>296</v>
      </c>
      <c r="CG31" s="622"/>
      <c r="CH31" s="622"/>
      <c r="CI31" s="622"/>
      <c r="CJ31" s="622"/>
      <c r="CK31" s="622"/>
      <c r="CL31" s="622"/>
      <c r="CM31" s="622"/>
      <c r="CN31" s="622"/>
      <c r="CO31" s="622"/>
      <c r="CP31" s="622"/>
      <c r="CQ31" s="623"/>
      <c r="CR31" s="588">
        <v>8255</v>
      </c>
      <c r="CS31" s="607"/>
      <c r="CT31" s="607"/>
      <c r="CU31" s="607"/>
      <c r="CV31" s="607"/>
      <c r="CW31" s="607"/>
      <c r="CX31" s="607"/>
      <c r="CY31" s="608"/>
      <c r="CZ31" s="591">
        <v>0.7</v>
      </c>
      <c r="DA31" s="609"/>
      <c r="DB31" s="609"/>
      <c r="DC31" s="610"/>
      <c r="DD31" s="594">
        <v>8255</v>
      </c>
      <c r="DE31" s="607"/>
      <c r="DF31" s="607"/>
      <c r="DG31" s="607"/>
      <c r="DH31" s="607"/>
      <c r="DI31" s="607"/>
      <c r="DJ31" s="607"/>
      <c r="DK31" s="608"/>
      <c r="DL31" s="594">
        <v>8255</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34522</v>
      </c>
      <c r="S32" s="589"/>
      <c r="T32" s="589"/>
      <c r="U32" s="589"/>
      <c r="V32" s="589"/>
      <c r="W32" s="589"/>
      <c r="X32" s="589"/>
      <c r="Y32" s="590"/>
      <c r="Z32" s="641">
        <v>3</v>
      </c>
      <c r="AA32" s="641"/>
      <c r="AB32" s="641"/>
      <c r="AC32" s="641"/>
      <c r="AD32" s="642">
        <v>178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99.9</v>
      </c>
      <c r="BH32" s="573"/>
      <c r="BI32" s="573"/>
      <c r="BJ32" s="573"/>
      <c r="BK32" s="573"/>
      <c r="BL32" s="573"/>
      <c r="BM32" s="636">
        <v>99.7</v>
      </c>
      <c r="BN32" s="573"/>
      <c r="BO32" s="573"/>
      <c r="BP32" s="573"/>
      <c r="BQ32" s="630"/>
      <c r="BR32" s="651">
        <v>99.8</v>
      </c>
      <c r="BS32" s="573"/>
      <c r="BT32" s="573"/>
      <c r="BU32" s="573"/>
      <c r="BV32" s="573"/>
      <c r="BW32" s="573"/>
      <c r="BX32" s="636">
        <v>99.6</v>
      </c>
      <c r="BY32" s="573"/>
      <c r="BZ32" s="573"/>
      <c r="CA32" s="573"/>
      <c r="CB32" s="630"/>
      <c r="CD32" s="662"/>
      <c r="CE32" s="663"/>
      <c r="CF32" s="625" t="s">
        <v>299</v>
      </c>
      <c r="CG32" s="622"/>
      <c r="CH32" s="622"/>
      <c r="CI32" s="622"/>
      <c r="CJ32" s="622"/>
      <c r="CK32" s="622"/>
      <c r="CL32" s="622"/>
      <c r="CM32" s="622"/>
      <c r="CN32" s="622"/>
      <c r="CO32" s="622"/>
      <c r="CP32" s="622"/>
      <c r="CQ32" s="623"/>
      <c r="CR32" s="588">
        <v>8</v>
      </c>
      <c r="CS32" s="589"/>
      <c r="CT32" s="589"/>
      <c r="CU32" s="589"/>
      <c r="CV32" s="589"/>
      <c r="CW32" s="589"/>
      <c r="CX32" s="589"/>
      <c r="CY32" s="590"/>
      <c r="CZ32" s="591">
        <v>0</v>
      </c>
      <c r="DA32" s="609"/>
      <c r="DB32" s="609"/>
      <c r="DC32" s="610"/>
      <c r="DD32" s="594">
        <v>8</v>
      </c>
      <c r="DE32" s="589"/>
      <c r="DF32" s="589"/>
      <c r="DG32" s="589"/>
      <c r="DH32" s="589"/>
      <c r="DI32" s="589"/>
      <c r="DJ32" s="589"/>
      <c r="DK32" s="590"/>
      <c r="DL32" s="594">
        <v>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44800</v>
      </c>
      <c r="S33" s="589"/>
      <c r="T33" s="589"/>
      <c r="U33" s="589"/>
      <c r="V33" s="589"/>
      <c r="W33" s="589"/>
      <c r="X33" s="589"/>
      <c r="Y33" s="590"/>
      <c r="Z33" s="641">
        <v>3.8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674246</v>
      </c>
      <c r="CS33" s="607"/>
      <c r="CT33" s="607"/>
      <c r="CU33" s="607"/>
      <c r="CV33" s="607"/>
      <c r="CW33" s="607"/>
      <c r="CX33" s="607"/>
      <c r="CY33" s="608"/>
      <c r="CZ33" s="591">
        <v>60.5</v>
      </c>
      <c r="DA33" s="609"/>
      <c r="DB33" s="609"/>
      <c r="DC33" s="610"/>
      <c r="DD33" s="594">
        <v>526111</v>
      </c>
      <c r="DE33" s="607"/>
      <c r="DF33" s="607"/>
      <c r="DG33" s="607"/>
      <c r="DH33" s="607"/>
      <c r="DI33" s="607"/>
      <c r="DJ33" s="607"/>
      <c r="DK33" s="608"/>
      <c r="DL33" s="594">
        <v>302393</v>
      </c>
      <c r="DM33" s="607"/>
      <c r="DN33" s="607"/>
      <c r="DO33" s="607"/>
      <c r="DP33" s="607"/>
      <c r="DQ33" s="607"/>
      <c r="DR33" s="607"/>
      <c r="DS33" s="607"/>
      <c r="DT33" s="607"/>
      <c r="DU33" s="607"/>
      <c r="DV33" s="608"/>
      <c r="DW33" s="611">
        <v>43.7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302295</v>
      </c>
      <c r="CS34" s="589"/>
      <c r="CT34" s="589"/>
      <c r="CU34" s="589"/>
      <c r="CV34" s="589"/>
      <c r="CW34" s="589"/>
      <c r="CX34" s="589"/>
      <c r="CY34" s="590"/>
      <c r="CZ34" s="591">
        <v>27.1</v>
      </c>
      <c r="DA34" s="609"/>
      <c r="DB34" s="609"/>
      <c r="DC34" s="610"/>
      <c r="DD34" s="594">
        <v>215654</v>
      </c>
      <c r="DE34" s="589"/>
      <c r="DF34" s="589"/>
      <c r="DG34" s="589"/>
      <c r="DH34" s="589"/>
      <c r="DI34" s="589"/>
      <c r="DJ34" s="589"/>
      <c r="DK34" s="590"/>
      <c r="DL34" s="594">
        <v>132694</v>
      </c>
      <c r="DM34" s="589"/>
      <c r="DN34" s="589"/>
      <c r="DO34" s="589"/>
      <c r="DP34" s="589"/>
      <c r="DQ34" s="589"/>
      <c r="DR34" s="589"/>
      <c r="DS34" s="589"/>
      <c r="DT34" s="589"/>
      <c r="DU34" s="589"/>
      <c r="DV34" s="590"/>
      <c r="DW34" s="611">
        <v>19.2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160387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11028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9573</v>
      </c>
      <c r="CS35" s="607"/>
      <c r="CT35" s="607"/>
      <c r="CU35" s="607"/>
      <c r="CV35" s="607"/>
      <c r="CW35" s="607"/>
      <c r="CX35" s="607"/>
      <c r="CY35" s="608"/>
      <c r="CZ35" s="591">
        <v>0.9</v>
      </c>
      <c r="DA35" s="609"/>
      <c r="DB35" s="609"/>
      <c r="DC35" s="610"/>
      <c r="DD35" s="594">
        <v>6942</v>
      </c>
      <c r="DE35" s="607"/>
      <c r="DF35" s="607"/>
      <c r="DG35" s="607"/>
      <c r="DH35" s="607"/>
      <c r="DI35" s="607"/>
      <c r="DJ35" s="607"/>
      <c r="DK35" s="608"/>
      <c r="DL35" s="594">
        <v>6942</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1164031</v>
      </c>
      <c r="S36" s="629"/>
      <c r="T36" s="629"/>
      <c r="U36" s="629"/>
      <c r="V36" s="629"/>
      <c r="W36" s="629"/>
      <c r="X36" s="629"/>
      <c r="Y36" s="632"/>
      <c r="Z36" s="633">
        <v>100</v>
      </c>
      <c r="AA36" s="633"/>
      <c r="AB36" s="633"/>
      <c r="AC36" s="633"/>
      <c r="AD36" s="634">
        <v>691770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47843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-2418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121441</v>
      </c>
      <c r="CS36" s="589"/>
      <c r="CT36" s="589"/>
      <c r="CU36" s="589"/>
      <c r="CV36" s="589"/>
      <c r="CW36" s="589"/>
      <c r="CX36" s="589"/>
      <c r="CY36" s="590"/>
      <c r="CZ36" s="591">
        <v>10.9</v>
      </c>
      <c r="DA36" s="609"/>
      <c r="DB36" s="609"/>
      <c r="DC36" s="610"/>
      <c r="DD36" s="594">
        <v>87122</v>
      </c>
      <c r="DE36" s="589"/>
      <c r="DF36" s="589"/>
      <c r="DG36" s="589"/>
      <c r="DH36" s="589"/>
      <c r="DI36" s="589"/>
      <c r="DJ36" s="589"/>
      <c r="DK36" s="590"/>
      <c r="DL36" s="594">
        <v>70391</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24373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112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44195</v>
      </c>
      <c r="CS37" s="607"/>
      <c r="CT37" s="607"/>
      <c r="CU37" s="607"/>
      <c r="CV37" s="607"/>
      <c r="CW37" s="607"/>
      <c r="CX37" s="607"/>
      <c r="CY37" s="608"/>
      <c r="CZ37" s="591">
        <v>4</v>
      </c>
      <c r="DA37" s="609"/>
      <c r="DB37" s="609"/>
      <c r="DC37" s="610"/>
      <c r="DD37" s="594">
        <v>39729</v>
      </c>
      <c r="DE37" s="607"/>
      <c r="DF37" s="607"/>
      <c r="DG37" s="607"/>
      <c r="DH37" s="607"/>
      <c r="DI37" s="607"/>
      <c r="DJ37" s="607"/>
      <c r="DK37" s="608"/>
      <c r="DL37" s="594">
        <v>39569</v>
      </c>
      <c r="DM37" s="607"/>
      <c r="DN37" s="607"/>
      <c r="DO37" s="607"/>
      <c r="DP37" s="607"/>
      <c r="DQ37" s="607"/>
      <c r="DR37" s="607"/>
      <c r="DS37" s="607"/>
      <c r="DT37" s="607"/>
      <c r="DU37" s="607"/>
      <c r="DV37" s="608"/>
      <c r="DW37" s="611">
        <v>5.7</v>
      </c>
      <c r="DX37" s="612"/>
      <c r="DY37" s="612"/>
      <c r="DZ37" s="612"/>
      <c r="EA37" s="612"/>
      <c r="EB37" s="612"/>
      <c r="EC37" s="613"/>
    </row>
    <row r="38" spans="2:133" ht="11.25" customHeight="1">
      <c r="AQ38" s="614" t="s">
        <v>317</v>
      </c>
      <c r="AR38" s="615"/>
      <c r="AS38" s="615"/>
      <c r="AT38" s="615"/>
      <c r="AU38" s="615"/>
      <c r="AV38" s="615"/>
      <c r="AW38" s="615"/>
      <c r="AX38" s="615"/>
      <c r="AY38" s="616"/>
      <c r="AZ38" s="588">
        <v>20092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173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160387</v>
      </c>
      <c r="CS38" s="589"/>
      <c r="CT38" s="589"/>
      <c r="CU38" s="589"/>
      <c r="CV38" s="589"/>
      <c r="CW38" s="589"/>
      <c r="CX38" s="589"/>
      <c r="CY38" s="590"/>
      <c r="CZ38" s="591">
        <v>14.4</v>
      </c>
      <c r="DA38" s="609"/>
      <c r="DB38" s="609"/>
      <c r="DC38" s="610"/>
      <c r="DD38" s="594">
        <v>141313</v>
      </c>
      <c r="DE38" s="589"/>
      <c r="DF38" s="589"/>
      <c r="DG38" s="589"/>
      <c r="DH38" s="589"/>
      <c r="DI38" s="589"/>
      <c r="DJ38" s="589"/>
      <c r="DK38" s="590"/>
      <c r="DL38" s="594">
        <v>92366</v>
      </c>
      <c r="DM38" s="589"/>
      <c r="DN38" s="589"/>
      <c r="DO38" s="589"/>
      <c r="DP38" s="589"/>
      <c r="DQ38" s="589"/>
      <c r="DR38" s="589"/>
      <c r="DS38" s="589"/>
      <c r="DT38" s="589"/>
      <c r="DU38" s="589"/>
      <c r="DV38" s="590"/>
      <c r="DW38" s="611">
        <v>13.4</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38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75290</v>
      </c>
      <c r="CS39" s="607"/>
      <c r="CT39" s="607"/>
      <c r="CU39" s="607"/>
      <c r="CV39" s="607"/>
      <c r="CW39" s="607"/>
      <c r="CX39" s="607"/>
      <c r="CY39" s="608"/>
      <c r="CZ39" s="591">
        <v>6.8</v>
      </c>
      <c r="DA39" s="609"/>
      <c r="DB39" s="609"/>
      <c r="DC39" s="610"/>
      <c r="DD39" s="594">
        <v>73960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30707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206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5260</v>
      </c>
      <c r="CS40" s="589"/>
      <c r="CT40" s="589"/>
      <c r="CU40" s="589"/>
      <c r="CV40" s="589"/>
      <c r="CW40" s="589"/>
      <c r="CX40" s="589"/>
      <c r="CY40" s="590"/>
      <c r="CZ40" s="591">
        <v>0.5</v>
      </c>
      <c r="DA40" s="609"/>
      <c r="DB40" s="609"/>
      <c r="DC40" s="610"/>
      <c r="DD40" s="594">
        <v>1120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37372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326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155123</v>
      </c>
      <c r="CS42" s="589"/>
      <c r="CT42" s="589"/>
      <c r="CU42" s="589"/>
      <c r="CV42" s="589"/>
      <c r="CW42" s="589"/>
      <c r="CX42" s="589"/>
      <c r="CY42" s="590"/>
      <c r="CZ42" s="591">
        <v>13.9</v>
      </c>
      <c r="DA42" s="592"/>
      <c r="DB42" s="592"/>
      <c r="DC42" s="593"/>
      <c r="DD42" s="594">
        <v>80941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8874</v>
      </c>
      <c r="CS43" s="607"/>
      <c r="CT43" s="607"/>
      <c r="CU43" s="607"/>
      <c r="CV43" s="607"/>
      <c r="CW43" s="607"/>
      <c r="CX43" s="607"/>
      <c r="CY43" s="608"/>
      <c r="CZ43" s="591">
        <v>0.8</v>
      </c>
      <c r="DA43" s="609"/>
      <c r="DB43" s="609"/>
      <c r="DC43" s="610"/>
      <c r="DD43" s="594">
        <v>8874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138766</v>
      </c>
      <c r="CS44" s="589"/>
      <c r="CT44" s="589"/>
      <c r="CU44" s="589"/>
      <c r="CV44" s="589"/>
      <c r="CW44" s="589"/>
      <c r="CX44" s="589"/>
      <c r="CY44" s="590"/>
      <c r="CZ44" s="591">
        <v>12.4</v>
      </c>
      <c r="DA44" s="592"/>
      <c r="DB44" s="592"/>
      <c r="DC44" s="593"/>
      <c r="DD44" s="594">
        <v>76051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9845</v>
      </c>
      <c r="CS45" s="607"/>
      <c r="CT45" s="607"/>
      <c r="CU45" s="607"/>
      <c r="CV45" s="607"/>
      <c r="CW45" s="607"/>
      <c r="CX45" s="607"/>
      <c r="CY45" s="608"/>
      <c r="CZ45" s="591">
        <v>0.9</v>
      </c>
      <c r="DA45" s="609"/>
      <c r="DB45" s="609"/>
      <c r="DC45" s="610"/>
      <c r="DD45" s="594" t="s">
        <v>321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128921</v>
      </c>
      <c r="CS46" s="589"/>
      <c r="CT46" s="589"/>
      <c r="CU46" s="589"/>
      <c r="CV46" s="589"/>
      <c r="CW46" s="589"/>
      <c r="CX46" s="589"/>
      <c r="CY46" s="590"/>
      <c r="CZ46" s="591">
        <v>11.6</v>
      </c>
      <c r="DA46" s="592"/>
      <c r="DB46" s="592"/>
      <c r="DC46" s="593"/>
      <c r="DD46" s="594">
        <v>76051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16357</v>
      </c>
      <c r="CS47" s="607"/>
      <c r="CT47" s="607"/>
      <c r="CU47" s="607"/>
      <c r="CV47" s="607"/>
      <c r="CW47" s="607"/>
      <c r="CX47" s="607"/>
      <c r="CY47" s="608"/>
      <c r="CZ47" s="591">
        <v>1.5</v>
      </c>
      <c r="DA47" s="609"/>
      <c r="DB47" s="609"/>
      <c r="DC47" s="610"/>
      <c r="DD47" s="594">
        <v>4890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1114692</v>
      </c>
      <c r="CS49" s="573"/>
      <c r="CT49" s="573"/>
      <c r="CU49" s="573"/>
      <c r="CV49" s="573"/>
      <c r="CW49" s="573"/>
      <c r="CX49" s="573"/>
      <c r="CY49" s="574"/>
      <c r="CZ49" s="575">
        <v>100</v>
      </c>
      <c r="DA49" s="576"/>
      <c r="DB49" s="576"/>
      <c r="DC49" s="577"/>
      <c r="DD49" s="578">
        <v>856456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344</v>
      </c>
      <c r="DK2" s="1117"/>
      <c r="DL2" s="1117"/>
      <c r="DM2" s="1117"/>
      <c r="DN2" s="1117"/>
      <c r="DO2" s="1118"/>
      <c r="DP2" s="200"/>
      <c r="DQ2" s="1116" t="s">
        <v>345</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346</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348</v>
      </c>
      <c r="B5" s="1002"/>
      <c r="C5" s="1002"/>
      <c r="D5" s="1002"/>
      <c r="E5" s="1002"/>
      <c r="F5" s="1002"/>
      <c r="G5" s="1002"/>
      <c r="H5" s="1002"/>
      <c r="I5" s="1002"/>
      <c r="J5" s="1002"/>
      <c r="K5" s="1002"/>
      <c r="L5" s="1002"/>
      <c r="M5" s="1002"/>
      <c r="N5" s="1002"/>
      <c r="O5" s="1002"/>
      <c r="P5" s="1003"/>
      <c r="Q5" s="1007" t="s">
        <v>349</v>
      </c>
      <c r="R5" s="1008"/>
      <c r="S5" s="1008"/>
      <c r="T5" s="1008"/>
      <c r="U5" s="1009"/>
      <c r="V5" s="1007" t="s">
        <v>350</v>
      </c>
      <c r="W5" s="1008"/>
      <c r="X5" s="1008"/>
      <c r="Y5" s="1008"/>
      <c r="Z5" s="1009"/>
      <c r="AA5" s="1007" t="s">
        <v>351</v>
      </c>
      <c r="AB5" s="1008"/>
      <c r="AC5" s="1008"/>
      <c r="AD5" s="1008"/>
      <c r="AE5" s="1008"/>
      <c r="AF5" s="1119" t="s">
        <v>352</v>
      </c>
      <c r="AG5" s="1008"/>
      <c r="AH5" s="1008"/>
      <c r="AI5" s="1008"/>
      <c r="AJ5" s="1023"/>
      <c r="AK5" s="1008" t="s">
        <v>353</v>
      </c>
      <c r="AL5" s="1008"/>
      <c r="AM5" s="1008"/>
      <c r="AN5" s="1008"/>
      <c r="AO5" s="1009"/>
      <c r="AP5" s="1007" t="s">
        <v>354</v>
      </c>
      <c r="AQ5" s="1008"/>
      <c r="AR5" s="1008"/>
      <c r="AS5" s="1008"/>
      <c r="AT5" s="1009"/>
      <c r="AU5" s="1007" t="s">
        <v>355</v>
      </c>
      <c r="AV5" s="1008"/>
      <c r="AW5" s="1008"/>
      <c r="AX5" s="1008"/>
      <c r="AY5" s="1023"/>
      <c r="AZ5" s="207"/>
      <c r="BA5" s="207"/>
      <c r="BB5" s="207"/>
      <c r="BC5" s="207"/>
      <c r="BD5" s="207"/>
      <c r="BE5" s="208"/>
      <c r="BF5" s="208"/>
      <c r="BG5" s="208"/>
      <c r="BH5" s="208"/>
      <c r="BI5" s="208"/>
      <c r="BJ5" s="208"/>
      <c r="BK5" s="208"/>
      <c r="BL5" s="208"/>
      <c r="BM5" s="208"/>
      <c r="BN5" s="208"/>
      <c r="BO5" s="208"/>
      <c r="BP5" s="208"/>
      <c r="BQ5" s="1001" t="s">
        <v>356</v>
      </c>
      <c r="BR5" s="1002"/>
      <c r="BS5" s="1002"/>
      <c r="BT5" s="1002"/>
      <c r="BU5" s="1002"/>
      <c r="BV5" s="1002"/>
      <c r="BW5" s="1002"/>
      <c r="BX5" s="1002"/>
      <c r="BY5" s="1002"/>
      <c r="BZ5" s="1002"/>
      <c r="CA5" s="1002"/>
      <c r="CB5" s="1002"/>
      <c r="CC5" s="1002"/>
      <c r="CD5" s="1002"/>
      <c r="CE5" s="1002"/>
      <c r="CF5" s="1002"/>
      <c r="CG5" s="1003"/>
      <c r="CH5" s="1007" t="s">
        <v>357</v>
      </c>
      <c r="CI5" s="1008"/>
      <c r="CJ5" s="1008"/>
      <c r="CK5" s="1008"/>
      <c r="CL5" s="1009"/>
      <c r="CM5" s="1007" t="s">
        <v>358</v>
      </c>
      <c r="CN5" s="1008"/>
      <c r="CO5" s="1008"/>
      <c r="CP5" s="1008"/>
      <c r="CQ5" s="1009"/>
      <c r="CR5" s="1007" t="s">
        <v>359</v>
      </c>
      <c r="CS5" s="1008"/>
      <c r="CT5" s="1008"/>
      <c r="CU5" s="1008"/>
      <c r="CV5" s="1009"/>
      <c r="CW5" s="1007" t="s">
        <v>360</v>
      </c>
      <c r="CX5" s="1008"/>
      <c r="CY5" s="1008"/>
      <c r="CZ5" s="1008"/>
      <c r="DA5" s="1009"/>
      <c r="DB5" s="1007" t="s">
        <v>361</v>
      </c>
      <c r="DC5" s="1008"/>
      <c r="DD5" s="1008"/>
      <c r="DE5" s="1008"/>
      <c r="DF5" s="1009"/>
      <c r="DG5" s="1104" t="s">
        <v>362</v>
      </c>
      <c r="DH5" s="1105"/>
      <c r="DI5" s="1105"/>
      <c r="DJ5" s="1105"/>
      <c r="DK5" s="1106"/>
      <c r="DL5" s="1104" t="s">
        <v>363</v>
      </c>
      <c r="DM5" s="1105"/>
      <c r="DN5" s="1105"/>
      <c r="DO5" s="1105"/>
      <c r="DP5" s="1106"/>
      <c r="DQ5" s="1007" t="s">
        <v>364</v>
      </c>
      <c r="DR5" s="1008"/>
      <c r="DS5" s="1008"/>
      <c r="DT5" s="1008"/>
      <c r="DU5" s="1009"/>
      <c r="DV5" s="1007" t="s">
        <v>355</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365</v>
      </c>
      <c r="C7" s="1057"/>
      <c r="D7" s="1057"/>
      <c r="E7" s="1057"/>
      <c r="F7" s="1057"/>
      <c r="G7" s="1057"/>
      <c r="H7" s="1057"/>
      <c r="I7" s="1057"/>
      <c r="J7" s="1057"/>
      <c r="K7" s="1057"/>
      <c r="L7" s="1057"/>
      <c r="M7" s="1057"/>
      <c r="N7" s="1057"/>
      <c r="O7" s="1057"/>
      <c r="P7" s="1058"/>
      <c r="Q7" s="1110">
        <v>1164</v>
      </c>
      <c r="R7" s="1111"/>
      <c r="S7" s="1111"/>
      <c r="T7" s="1111"/>
      <c r="U7" s="1111"/>
      <c r="V7" s="1111">
        <v>1115</v>
      </c>
      <c r="W7" s="1111"/>
      <c r="X7" s="1111"/>
      <c r="Y7" s="1111"/>
      <c r="Z7" s="1111"/>
      <c r="AA7" s="1111">
        <v>49</v>
      </c>
      <c r="AB7" s="1111"/>
      <c r="AC7" s="1111"/>
      <c r="AD7" s="1111"/>
      <c r="AE7" s="1112"/>
      <c r="AF7" s="1113">
        <v>34</v>
      </c>
      <c r="AG7" s="1114"/>
      <c r="AH7" s="1114"/>
      <c r="AI7" s="1114"/>
      <c r="AJ7" s="1115"/>
      <c r="AK7" s="1097">
        <v>2</v>
      </c>
      <c r="AL7" s="1098"/>
      <c r="AM7" s="1098"/>
      <c r="AN7" s="1098"/>
      <c r="AO7" s="1098"/>
      <c r="AP7" s="1098">
        <v>744</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c r="BT7" s="1102"/>
      <c r="BU7" s="1102"/>
      <c r="BV7" s="1102"/>
      <c r="BW7" s="1102"/>
      <c r="BX7" s="1102"/>
      <c r="BY7" s="1102"/>
      <c r="BZ7" s="1102"/>
      <c r="CA7" s="1102"/>
      <c r="CB7" s="1102"/>
      <c r="CC7" s="1102"/>
      <c r="CD7" s="1102"/>
      <c r="CE7" s="1102"/>
      <c r="CF7" s="1102"/>
      <c r="CG7" s="1103"/>
      <c r="CH7" s="1094"/>
      <c r="CI7" s="1095"/>
      <c r="CJ7" s="1095"/>
      <c r="CK7" s="1095"/>
      <c r="CL7" s="1096"/>
      <c r="CM7" s="1094"/>
      <c r="CN7" s="1095"/>
      <c r="CO7" s="1095"/>
      <c r="CP7" s="1095"/>
      <c r="CQ7" s="1096"/>
      <c r="CR7" s="1094"/>
      <c r="CS7" s="1095"/>
      <c r="CT7" s="1095"/>
      <c r="CU7" s="1095"/>
      <c r="CV7" s="1096"/>
      <c r="CW7" s="1094"/>
      <c r="CX7" s="1095"/>
      <c r="CY7" s="1095"/>
      <c r="CZ7" s="1095"/>
      <c r="DA7" s="1096"/>
      <c r="DB7" s="1094"/>
      <c r="DC7" s="1095"/>
      <c r="DD7" s="1095"/>
      <c r="DE7" s="1095"/>
      <c r="DF7" s="1096"/>
      <c r="DG7" s="1094"/>
      <c r="DH7" s="1095"/>
      <c r="DI7" s="1095"/>
      <c r="DJ7" s="1095"/>
      <c r="DK7" s="1096"/>
      <c r="DL7" s="1094"/>
      <c r="DM7" s="1095"/>
      <c r="DN7" s="1095"/>
      <c r="DO7" s="1095"/>
      <c r="DP7" s="1096"/>
      <c r="DQ7" s="1094"/>
      <c r="DR7" s="1095"/>
      <c r="DS7" s="1095"/>
      <c r="DT7" s="1095"/>
      <c r="DU7" s="1096"/>
      <c r="DV7" s="1121"/>
      <c r="DW7" s="1122"/>
      <c r="DX7" s="1122"/>
      <c r="DY7" s="1122"/>
      <c r="DZ7" s="1123"/>
      <c r="EA7" s="205"/>
    </row>
    <row r="8" spans="1:131" s="206" customFormat="1" ht="26.25" customHeight="1">
      <c r="A8" s="212">
        <v>2</v>
      </c>
      <c r="B8" s="1043"/>
      <c r="C8" s="1044"/>
      <c r="D8" s="1044"/>
      <c r="E8" s="1044"/>
      <c r="F8" s="1044"/>
      <c r="G8" s="1044"/>
      <c r="H8" s="1044"/>
      <c r="I8" s="1044"/>
      <c r="J8" s="1044"/>
      <c r="K8" s="1044"/>
      <c r="L8" s="1044"/>
      <c r="M8" s="1044"/>
      <c r="N8" s="1044"/>
      <c r="O8" s="1044"/>
      <c r="P8" s="1045"/>
      <c r="Q8" s="1049"/>
      <c r="R8" s="1050"/>
      <c r="S8" s="1050"/>
      <c r="T8" s="1050"/>
      <c r="U8" s="1050"/>
      <c r="V8" s="1050"/>
      <c r="W8" s="1050"/>
      <c r="X8" s="1050"/>
      <c r="Y8" s="1050"/>
      <c r="Z8" s="1050"/>
      <c r="AA8" s="1050"/>
      <c r="AB8" s="1050"/>
      <c r="AC8" s="1050"/>
      <c r="AD8" s="1050"/>
      <c r="AE8" s="1051"/>
      <c r="AF8" s="1025"/>
      <c r="AG8" s="1026"/>
      <c r="AH8" s="1026"/>
      <c r="AI8" s="1026"/>
      <c r="AJ8" s="1027"/>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c r="BT8" s="1021"/>
      <c r="BU8" s="1021"/>
      <c r="BV8" s="1021"/>
      <c r="BW8" s="1021"/>
      <c r="BX8" s="1021"/>
      <c r="BY8" s="1021"/>
      <c r="BZ8" s="1021"/>
      <c r="CA8" s="1021"/>
      <c r="CB8" s="1021"/>
      <c r="CC8" s="1021"/>
      <c r="CD8" s="1021"/>
      <c r="CE8" s="1021"/>
      <c r="CF8" s="1021"/>
      <c r="CG8" s="1022"/>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7"/>
      <c r="R22" s="1088"/>
      <c r="S22" s="1088"/>
      <c r="T22" s="1088"/>
      <c r="U22" s="1088"/>
      <c r="V22" s="1088"/>
      <c r="W22" s="1088"/>
      <c r="X22" s="1088"/>
      <c r="Y22" s="1088"/>
      <c r="Z22" s="1088"/>
      <c r="AA22" s="1088"/>
      <c r="AB22" s="1088"/>
      <c r="AC22" s="1088"/>
      <c r="AD22" s="1088"/>
      <c r="AE22" s="1089"/>
      <c r="AF22" s="1025"/>
      <c r="AG22" s="1026"/>
      <c r="AH22" s="1026"/>
      <c r="AI22" s="1026"/>
      <c r="AJ22" s="1027"/>
      <c r="AK22" s="1083"/>
      <c r="AL22" s="1084"/>
      <c r="AM22" s="1084"/>
      <c r="AN22" s="1084"/>
      <c r="AO22" s="1084"/>
      <c r="AP22" s="1084"/>
      <c r="AQ22" s="1084"/>
      <c r="AR22" s="1084"/>
      <c r="AS22" s="1084"/>
      <c r="AT22" s="1084"/>
      <c r="AU22" s="1085"/>
      <c r="AV22" s="1085"/>
      <c r="AW22" s="1085"/>
      <c r="AX22" s="1085"/>
      <c r="AY22" s="1086"/>
      <c r="AZ22" s="1041" t="s">
        <v>366</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74">
        <v>1164</v>
      </c>
      <c r="R23" s="1075"/>
      <c r="S23" s="1075"/>
      <c r="T23" s="1075"/>
      <c r="U23" s="1075"/>
      <c r="V23" s="1075">
        <v>1115</v>
      </c>
      <c r="W23" s="1075"/>
      <c r="X23" s="1075"/>
      <c r="Y23" s="1075"/>
      <c r="Z23" s="1075"/>
      <c r="AA23" s="1075">
        <v>49</v>
      </c>
      <c r="AB23" s="1075"/>
      <c r="AC23" s="1075"/>
      <c r="AD23" s="1075"/>
      <c r="AE23" s="1076"/>
      <c r="AF23" s="1077">
        <v>34</v>
      </c>
      <c r="AG23" s="1075"/>
      <c r="AH23" s="1075"/>
      <c r="AI23" s="1075"/>
      <c r="AJ23" s="1078"/>
      <c r="AK23" s="1079"/>
      <c r="AL23" s="1080"/>
      <c r="AM23" s="1080"/>
      <c r="AN23" s="1080"/>
      <c r="AO23" s="1080"/>
      <c r="AP23" s="1075">
        <v>744</v>
      </c>
      <c r="AQ23" s="1075"/>
      <c r="AR23" s="1075"/>
      <c r="AS23" s="1075"/>
      <c r="AT23" s="1075"/>
      <c r="AU23" s="1081"/>
      <c r="AV23" s="1081"/>
      <c r="AW23" s="1081"/>
      <c r="AX23" s="1081"/>
      <c r="AY23" s="1082"/>
      <c r="AZ23" s="1071" t="s">
        <v>112</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369</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370</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348</v>
      </c>
      <c r="B26" s="1002"/>
      <c r="C26" s="1002"/>
      <c r="D26" s="1002"/>
      <c r="E26" s="1002"/>
      <c r="F26" s="1002"/>
      <c r="G26" s="1002"/>
      <c r="H26" s="1002"/>
      <c r="I26" s="1002"/>
      <c r="J26" s="1002"/>
      <c r="K26" s="1002"/>
      <c r="L26" s="1002"/>
      <c r="M26" s="1002"/>
      <c r="N26" s="1002"/>
      <c r="O26" s="1002"/>
      <c r="P26" s="1003"/>
      <c r="Q26" s="1007" t="s">
        <v>371</v>
      </c>
      <c r="R26" s="1008"/>
      <c r="S26" s="1008"/>
      <c r="T26" s="1008"/>
      <c r="U26" s="1009"/>
      <c r="V26" s="1007" t="s">
        <v>372</v>
      </c>
      <c r="W26" s="1008"/>
      <c r="X26" s="1008"/>
      <c r="Y26" s="1008"/>
      <c r="Z26" s="1009"/>
      <c r="AA26" s="1007" t="s">
        <v>373</v>
      </c>
      <c r="AB26" s="1008"/>
      <c r="AC26" s="1008"/>
      <c r="AD26" s="1008"/>
      <c r="AE26" s="1008"/>
      <c r="AF26" s="1065" t="s">
        <v>374</v>
      </c>
      <c r="AG26" s="1014"/>
      <c r="AH26" s="1014"/>
      <c r="AI26" s="1014"/>
      <c r="AJ26" s="1066"/>
      <c r="AK26" s="1008" t="s">
        <v>375</v>
      </c>
      <c r="AL26" s="1008"/>
      <c r="AM26" s="1008"/>
      <c r="AN26" s="1008"/>
      <c r="AO26" s="1009"/>
      <c r="AP26" s="1007" t="s">
        <v>376</v>
      </c>
      <c r="AQ26" s="1008"/>
      <c r="AR26" s="1008"/>
      <c r="AS26" s="1008"/>
      <c r="AT26" s="1009"/>
      <c r="AU26" s="1007" t="s">
        <v>377</v>
      </c>
      <c r="AV26" s="1008"/>
      <c r="AW26" s="1008"/>
      <c r="AX26" s="1008"/>
      <c r="AY26" s="1009"/>
      <c r="AZ26" s="1007" t="s">
        <v>378</v>
      </c>
      <c r="BA26" s="1008"/>
      <c r="BB26" s="1008"/>
      <c r="BC26" s="1008"/>
      <c r="BD26" s="1009"/>
      <c r="BE26" s="1007" t="s">
        <v>355</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379</v>
      </c>
      <c r="C28" s="1057"/>
      <c r="D28" s="1057"/>
      <c r="E28" s="1057"/>
      <c r="F28" s="1057"/>
      <c r="G28" s="1057"/>
      <c r="H28" s="1057"/>
      <c r="I28" s="1057"/>
      <c r="J28" s="1057"/>
      <c r="K28" s="1057"/>
      <c r="L28" s="1057"/>
      <c r="M28" s="1057"/>
      <c r="N28" s="1057"/>
      <c r="O28" s="1057"/>
      <c r="P28" s="1058"/>
      <c r="Q28" s="1059">
        <v>118</v>
      </c>
      <c r="R28" s="1060"/>
      <c r="S28" s="1060"/>
      <c r="T28" s="1060"/>
      <c r="U28" s="1060"/>
      <c r="V28" s="1060">
        <v>107</v>
      </c>
      <c r="W28" s="1060"/>
      <c r="X28" s="1060"/>
      <c r="Y28" s="1060"/>
      <c r="Z28" s="1060"/>
      <c r="AA28" s="1060">
        <v>11</v>
      </c>
      <c r="AB28" s="1060"/>
      <c r="AC28" s="1060"/>
      <c r="AD28" s="1060"/>
      <c r="AE28" s="1061"/>
      <c r="AF28" s="1062">
        <v>11</v>
      </c>
      <c r="AG28" s="1060"/>
      <c r="AH28" s="1060"/>
      <c r="AI28" s="1060"/>
      <c r="AJ28" s="1063"/>
      <c r="AK28" s="1064">
        <v>10</v>
      </c>
      <c r="AL28" s="1052"/>
      <c r="AM28" s="1052"/>
      <c r="AN28" s="1052"/>
      <c r="AO28" s="1052"/>
      <c r="AP28" s="1052" t="s">
        <v>475</v>
      </c>
      <c r="AQ28" s="1052"/>
      <c r="AR28" s="1052"/>
      <c r="AS28" s="1052"/>
      <c r="AT28" s="1052"/>
      <c r="AU28" s="1052" t="s">
        <v>475</v>
      </c>
      <c r="AV28" s="1052"/>
      <c r="AW28" s="1052"/>
      <c r="AX28" s="1052"/>
      <c r="AY28" s="1052"/>
      <c r="AZ28" s="1053" t="s">
        <v>475</v>
      </c>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380</v>
      </c>
      <c r="C29" s="1044"/>
      <c r="D29" s="1044"/>
      <c r="E29" s="1044"/>
      <c r="F29" s="1044"/>
      <c r="G29" s="1044"/>
      <c r="H29" s="1044"/>
      <c r="I29" s="1044"/>
      <c r="J29" s="1044"/>
      <c r="K29" s="1044"/>
      <c r="L29" s="1044"/>
      <c r="M29" s="1044"/>
      <c r="N29" s="1044"/>
      <c r="O29" s="1044"/>
      <c r="P29" s="1045"/>
      <c r="Q29" s="1049">
        <v>56</v>
      </c>
      <c r="R29" s="1050"/>
      <c r="S29" s="1050"/>
      <c r="T29" s="1050"/>
      <c r="U29" s="1050"/>
      <c r="V29" s="1050">
        <v>50</v>
      </c>
      <c r="W29" s="1050"/>
      <c r="X29" s="1050"/>
      <c r="Y29" s="1050"/>
      <c r="Z29" s="1050"/>
      <c r="AA29" s="1050">
        <v>6</v>
      </c>
      <c r="AB29" s="1050"/>
      <c r="AC29" s="1050"/>
      <c r="AD29" s="1050"/>
      <c r="AE29" s="1051"/>
      <c r="AF29" s="1025">
        <v>6</v>
      </c>
      <c r="AG29" s="1026"/>
      <c r="AH29" s="1026"/>
      <c r="AI29" s="1026"/>
      <c r="AJ29" s="1027"/>
      <c r="AK29" s="976">
        <v>20</v>
      </c>
      <c r="AL29" s="967"/>
      <c r="AM29" s="967"/>
      <c r="AN29" s="967"/>
      <c r="AO29" s="967"/>
      <c r="AP29" s="967">
        <v>12</v>
      </c>
      <c r="AQ29" s="967"/>
      <c r="AR29" s="967"/>
      <c r="AS29" s="967"/>
      <c r="AT29" s="967"/>
      <c r="AU29" s="967">
        <v>4</v>
      </c>
      <c r="AV29" s="967"/>
      <c r="AW29" s="967"/>
      <c r="AX29" s="967"/>
      <c r="AY29" s="967"/>
      <c r="AZ29" s="1048" t="s">
        <v>475</v>
      </c>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381</v>
      </c>
      <c r="C30" s="1044"/>
      <c r="D30" s="1044"/>
      <c r="E30" s="1044"/>
      <c r="F30" s="1044"/>
      <c r="G30" s="1044"/>
      <c r="H30" s="1044"/>
      <c r="I30" s="1044"/>
      <c r="J30" s="1044"/>
      <c r="K30" s="1044"/>
      <c r="L30" s="1044"/>
      <c r="M30" s="1044"/>
      <c r="N30" s="1044"/>
      <c r="O30" s="1044"/>
      <c r="P30" s="1045"/>
      <c r="Q30" s="1049">
        <v>109</v>
      </c>
      <c r="R30" s="1050"/>
      <c r="S30" s="1050"/>
      <c r="T30" s="1050"/>
      <c r="U30" s="1050"/>
      <c r="V30" s="1050">
        <v>104</v>
      </c>
      <c r="W30" s="1050"/>
      <c r="X30" s="1050"/>
      <c r="Y30" s="1050"/>
      <c r="Z30" s="1050"/>
      <c r="AA30" s="1050">
        <v>5</v>
      </c>
      <c r="AB30" s="1050"/>
      <c r="AC30" s="1050"/>
      <c r="AD30" s="1050"/>
      <c r="AE30" s="1051"/>
      <c r="AF30" s="1025">
        <v>5</v>
      </c>
      <c r="AG30" s="1026"/>
      <c r="AH30" s="1026"/>
      <c r="AI30" s="1026"/>
      <c r="AJ30" s="1027"/>
      <c r="AK30" s="976">
        <v>22</v>
      </c>
      <c r="AL30" s="967"/>
      <c r="AM30" s="967"/>
      <c r="AN30" s="967"/>
      <c r="AO30" s="967"/>
      <c r="AP30" s="967" t="s">
        <v>475</v>
      </c>
      <c r="AQ30" s="967"/>
      <c r="AR30" s="967"/>
      <c r="AS30" s="967"/>
      <c r="AT30" s="967"/>
      <c r="AU30" s="967" t="s">
        <v>475</v>
      </c>
      <c r="AV30" s="967"/>
      <c r="AW30" s="967"/>
      <c r="AX30" s="967"/>
      <c r="AY30" s="967"/>
      <c r="AZ30" s="1048" t="s">
        <v>475</v>
      </c>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382</v>
      </c>
      <c r="C31" s="1044"/>
      <c r="D31" s="1044"/>
      <c r="E31" s="1044"/>
      <c r="F31" s="1044"/>
      <c r="G31" s="1044"/>
      <c r="H31" s="1044"/>
      <c r="I31" s="1044"/>
      <c r="J31" s="1044"/>
      <c r="K31" s="1044"/>
      <c r="L31" s="1044"/>
      <c r="M31" s="1044"/>
      <c r="N31" s="1044"/>
      <c r="O31" s="1044"/>
      <c r="P31" s="1045"/>
      <c r="Q31" s="1049">
        <v>9</v>
      </c>
      <c r="R31" s="1050"/>
      <c r="S31" s="1050"/>
      <c r="T31" s="1050"/>
      <c r="U31" s="1050"/>
      <c r="V31" s="1050">
        <v>9</v>
      </c>
      <c r="W31" s="1050"/>
      <c r="X31" s="1050"/>
      <c r="Y31" s="1050"/>
      <c r="Z31" s="1050"/>
      <c r="AA31" s="1050">
        <v>0</v>
      </c>
      <c r="AB31" s="1050"/>
      <c r="AC31" s="1050"/>
      <c r="AD31" s="1050"/>
      <c r="AE31" s="1051"/>
      <c r="AF31" s="1025">
        <v>0</v>
      </c>
      <c r="AG31" s="1026"/>
      <c r="AH31" s="1026"/>
      <c r="AI31" s="1026"/>
      <c r="AJ31" s="1027"/>
      <c r="AK31" s="976">
        <v>3</v>
      </c>
      <c r="AL31" s="967"/>
      <c r="AM31" s="967"/>
      <c r="AN31" s="967"/>
      <c r="AO31" s="967"/>
      <c r="AP31" s="967" t="s">
        <v>475</v>
      </c>
      <c r="AQ31" s="967"/>
      <c r="AR31" s="967"/>
      <c r="AS31" s="967"/>
      <c r="AT31" s="967"/>
      <c r="AU31" s="967" t="s">
        <v>475</v>
      </c>
      <c r="AV31" s="967"/>
      <c r="AW31" s="967"/>
      <c r="AX31" s="967"/>
      <c r="AY31" s="967"/>
      <c r="AZ31" s="1048" t="s">
        <v>475</v>
      </c>
      <c r="BA31" s="1048"/>
      <c r="BB31" s="1048"/>
      <c r="BC31" s="1048"/>
      <c r="BD31" s="1048"/>
      <c r="BE31" s="1038"/>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383</v>
      </c>
      <c r="C32" s="1044"/>
      <c r="D32" s="1044"/>
      <c r="E32" s="1044"/>
      <c r="F32" s="1044"/>
      <c r="G32" s="1044"/>
      <c r="H32" s="1044"/>
      <c r="I32" s="1044"/>
      <c r="J32" s="1044"/>
      <c r="K32" s="1044"/>
      <c r="L32" s="1044"/>
      <c r="M32" s="1044"/>
      <c r="N32" s="1044"/>
      <c r="O32" s="1044"/>
      <c r="P32" s="1045"/>
      <c r="Q32" s="1049">
        <v>11</v>
      </c>
      <c r="R32" s="1050"/>
      <c r="S32" s="1050"/>
      <c r="T32" s="1050"/>
      <c r="U32" s="1050"/>
      <c r="V32" s="1050">
        <v>11</v>
      </c>
      <c r="W32" s="1050"/>
      <c r="X32" s="1050"/>
      <c r="Y32" s="1050"/>
      <c r="Z32" s="1050"/>
      <c r="AA32" s="1050">
        <v>0</v>
      </c>
      <c r="AB32" s="1050"/>
      <c r="AC32" s="1050"/>
      <c r="AD32" s="1050"/>
      <c r="AE32" s="1051"/>
      <c r="AF32" s="1025">
        <v>0</v>
      </c>
      <c r="AG32" s="1026"/>
      <c r="AH32" s="1026"/>
      <c r="AI32" s="1026"/>
      <c r="AJ32" s="1027"/>
      <c r="AK32" s="976">
        <v>4</v>
      </c>
      <c r="AL32" s="967"/>
      <c r="AM32" s="967"/>
      <c r="AN32" s="967"/>
      <c r="AO32" s="967"/>
      <c r="AP32" s="967" t="s">
        <v>475</v>
      </c>
      <c r="AQ32" s="967"/>
      <c r="AR32" s="967"/>
      <c r="AS32" s="967"/>
      <c r="AT32" s="967"/>
      <c r="AU32" s="967" t="s">
        <v>475</v>
      </c>
      <c r="AV32" s="967"/>
      <c r="AW32" s="967"/>
      <c r="AX32" s="967"/>
      <c r="AY32" s="967"/>
      <c r="AZ32" s="1048" t="s">
        <v>475</v>
      </c>
      <c r="BA32" s="1048"/>
      <c r="BB32" s="1048"/>
      <c r="BC32" s="1048"/>
      <c r="BD32" s="1048"/>
      <c r="BE32" s="1038"/>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384</v>
      </c>
      <c r="C33" s="1044"/>
      <c r="D33" s="1044"/>
      <c r="E33" s="1044"/>
      <c r="F33" s="1044"/>
      <c r="G33" s="1044"/>
      <c r="H33" s="1044"/>
      <c r="I33" s="1044"/>
      <c r="J33" s="1044"/>
      <c r="K33" s="1044"/>
      <c r="L33" s="1044"/>
      <c r="M33" s="1044"/>
      <c r="N33" s="1044"/>
      <c r="O33" s="1044"/>
      <c r="P33" s="1045"/>
      <c r="Q33" s="1049">
        <v>65</v>
      </c>
      <c r="R33" s="1050"/>
      <c r="S33" s="1050"/>
      <c r="T33" s="1050"/>
      <c r="U33" s="1050"/>
      <c r="V33" s="1050">
        <v>65</v>
      </c>
      <c r="W33" s="1050"/>
      <c r="X33" s="1050"/>
      <c r="Y33" s="1050"/>
      <c r="Z33" s="1050"/>
      <c r="AA33" s="1050">
        <v>0</v>
      </c>
      <c r="AB33" s="1050"/>
      <c r="AC33" s="1050"/>
      <c r="AD33" s="1050"/>
      <c r="AE33" s="1051"/>
      <c r="AF33" s="1025">
        <v>0</v>
      </c>
      <c r="AG33" s="1026"/>
      <c r="AH33" s="1026"/>
      <c r="AI33" s="1026"/>
      <c r="AJ33" s="1027"/>
      <c r="AK33" s="976">
        <v>48</v>
      </c>
      <c r="AL33" s="967"/>
      <c r="AM33" s="967"/>
      <c r="AN33" s="967"/>
      <c r="AO33" s="967"/>
      <c r="AP33" s="967">
        <v>480</v>
      </c>
      <c r="AQ33" s="967"/>
      <c r="AR33" s="967"/>
      <c r="AS33" s="967"/>
      <c r="AT33" s="967"/>
      <c r="AU33" s="967">
        <v>379</v>
      </c>
      <c r="AV33" s="967"/>
      <c r="AW33" s="967"/>
      <c r="AX33" s="967"/>
      <c r="AY33" s="967"/>
      <c r="AZ33" s="1048" t="s">
        <v>530</v>
      </c>
      <c r="BA33" s="1048"/>
      <c r="BB33" s="1048"/>
      <c r="BC33" s="1048"/>
      <c r="BD33" s="1048"/>
      <c r="BE33" s="1038" t="s">
        <v>385</v>
      </c>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t="s">
        <v>386</v>
      </c>
      <c r="C34" s="1044"/>
      <c r="D34" s="1044"/>
      <c r="E34" s="1044"/>
      <c r="F34" s="1044"/>
      <c r="G34" s="1044"/>
      <c r="H34" s="1044"/>
      <c r="I34" s="1044"/>
      <c r="J34" s="1044"/>
      <c r="K34" s="1044"/>
      <c r="L34" s="1044"/>
      <c r="M34" s="1044"/>
      <c r="N34" s="1044"/>
      <c r="O34" s="1044"/>
      <c r="P34" s="1045"/>
      <c r="Q34" s="1049">
        <v>40</v>
      </c>
      <c r="R34" s="1050"/>
      <c r="S34" s="1050"/>
      <c r="T34" s="1050"/>
      <c r="U34" s="1050"/>
      <c r="V34" s="1050">
        <v>40</v>
      </c>
      <c r="W34" s="1050"/>
      <c r="X34" s="1050"/>
      <c r="Y34" s="1050"/>
      <c r="Z34" s="1050"/>
      <c r="AA34" s="1050">
        <v>0</v>
      </c>
      <c r="AB34" s="1050"/>
      <c r="AC34" s="1050"/>
      <c r="AD34" s="1050"/>
      <c r="AE34" s="1051"/>
      <c r="AF34" s="1025">
        <v>0</v>
      </c>
      <c r="AG34" s="1026"/>
      <c r="AH34" s="1026"/>
      <c r="AI34" s="1026"/>
      <c r="AJ34" s="1027"/>
      <c r="AK34" s="976">
        <v>24</v>
      </c>
      <c r="AL34" s="967"/>
      <c r="AM34" s="967"/>
      <c r="AN34" s="967"/>
      <c r="AO34" s="967"/>
      <c r="AP34" s="967">
        <v>237</v>
      </c>
      <c r="AQ34" s="967"/>
      <c r="AR34" s="967"/>
      <c r="AS34" s="967"/>
      <c r="AT34" s="967"/>
      <c r="AU34" s="967">
        <v>220</v>
      </c>
      <c r="AV34" s="967"/>
      <c r="AW34" s="967"/>
      <c r="AX34" s="967"/>
      <c r="AY34" s="967"/>
      <c r="AZ34" s="1048" t="s">
        <v>529</v>
      </c>
      <c r="BA34" s="1048"/>
      <c r="BB34" s="1048"/>
      <c r="BC34" s="1048"/>
      <c r="BD34" s="1048"/>
      <c r="BE34" s="1038" t="s">
        <v>385</v>
      </c>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976"/>
      <c r="AL35" s="967"/>
      <c r="AM35" s="967"/>
      <c r="AN35" s="967"/>
      <c r="AO35" s="967"/>
      <c r="AP35" s="967"/>
      <c r="AQ35" s="967"/>
      <c r="AR35" s="967"/>
      <c r="AS35" s="967"/>
      <c r="AT35" s="967"/>
      <c r="AU35" s="967"/>
      <c r="AV35" s="967"/>
      <c r="AW35" s="967"/>
      <c r="AX35" s="967"/>
      <c r="AY35" s="967"/>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976"/>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976"/>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976"/>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976"/>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976"/>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976"/>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976"/>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976"/>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976"/>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976"/>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976"/>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976"/>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976"/>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976"/>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387</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f>SUM(AF28:AJ62)</f>
        <v>22</v>
      </c>
      <c r="AG63" s="955"/>
      <c r="AH63" s="955"/>
      <c r="AI63" s="955"/>
      <c r="AJ63" s="1036"/>
      <c r="AK63" s="1037"/>
      <c r="AL63" s="959"/>
      <c r="AM63" s="959"/>
      <c r="AN63" s="959"/>
      <c r="AO63" s="959"/>
      <c r="AP63" s="955">
        <f t="shared" ref="AP63" si="0">SUM(AP28:AT62)</f>
        <v>729</v>
      </c>
      <c r="AQ63" s="955"/>
      <c r="AR63" s="955"/>
      <c r="AS63" s="955"/>
      <c r="AT63" s="955"/>
      <c r="AU63" s="955">
        <f t="shared" ref="AU63" si="1">SUM(AU28:AY62)</f>
        <v>603</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390</v>
      </c>
      <c r="B66" s="1002"/>
      <c r="C66" s="1002"/>
      <c r="D66" s="1002"/>
      <c r="E66" s="1002"/>
      <c r="F66" s="1002"/>
      <c r="G66" s="1002"/>
      <c r="H66" s="1002"/>
      <c r="I66" s="1002"/>
      <c r="J66" s="1002"/>
      <c r="K66" s="1002"/>
      <c r="L66" s="1002"/>
      <c r="M66" s="1002"/>
      <c r="N66" s="1002"/>
      <c r="O66" s="1002"/>
      <c r="P66" s="1003"/>
      <c r="Q66" s="1007" t="s">
        <v>371</v>
      </c>
      <c r="R66" s="1008"/>
      <c r="S66" s="1008"/>
      <c r="T66" s="1008"/>
      <c r="U66" s="1009"/>
      <c r="V66" s="1007" t="s">
        <v>372</v>
      </c>
      <c r="W66" s="1008"/>
      <c r="X66" s="1008"/>
      <c r="Y66" s="1008"/>
      <c r="Z66" s="1009"/>
      <c r="AA66" s="1007" t="s">
        <v>373</v>
      </c>
      <c r="AB66" s="1008"/>
      <c r="AC66" s="1008"/>
      <c r="AD66" s="1008"/>
      <c r="AE66" s="1009"/>
      <c r="AF66" s="1013" t="s">
        <v>374</v>
      </c>
      <c r="AG66" s="1014"/>
      <c r="AH66" s="1014"/>
      <c r="AI66" s="1014"/>
      <c r="AJ66" s="1015"/>
      <c r="AK66" s="1007" t="s">
        <v>375</v>
      </c>
      <c r="AL66" s="1002"/>
      <c r="AM66" s="1002"/>
      <c r="AN66" s="1002"/>
      <c r="AO66" s="1003"/>
      <c r="AP66" s="1007" t="s">
        <v>376</v>
      </c>
      <c r="AQ66" s="1008"/>
      <c r="AR66" s="1008"/>
      <c r="AS66" s="1008"/>
      <c r="AT66" s="1009"/>
      <c r="AU66" s="1007" t="s">
        <v>391</v>
      </c>
      <c r="AV66" s="1008"/>
      <c r="AW66" s="1008"/>
      <c r="AX66" s="1008"/>
      <c r="AY66" s="1009"/>
      <c r="AZ66" s="1007" t="s">
        <v>355</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531</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532</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7">
        <v>23</v>
      </c>
      <c r="R69" s="975"/>
      <c r="S69" s="975"/>
      <c r="T69" s="975"/>
      <c r="U69" s="976"/>
      <c r="V69" s="974">
        <v>17</v>
      </c>
      <c r="W69" s="975"/>
      <c r="X69" s="975"/>
      <c r="Y69" s="975"/>
      <c r="Z69" s="976"/>
      <c r="AA69" s="974">
        <v>6</v>
      </c>
      <c r="AB69" s="975"/>
      <c r="AC69" s="975"/>
      <c r="AD69" s="975"/>
      <c r="AE69" s="976"/>
      <c r="AF69" s="974">
        <v>6</v>
      </c>
      <c r="AG69" s="975"/>
      <c r="AH69" s="975"/>
      <c r="AI69" s="975"/>
      <c r="AJ69" s="976"/>
      <c r="AK69" s="974" t="s">
        <v>532</v>
      </c>
      <c r="AL69" s="975"/>
      <c r="AM69" s="975"/>
      <c r="AN69" s="975"/>
      <c r="AO69" s="976"/>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532</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535</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532</v>
      </c>
      <c r="AL71" s="982"/>
      <c r="AM71" s="982"/>
      <c r="AN71" s="982"/>
      <c r="AO71" s="983"/>
      <c r="AP71" s="974" t="s">
        <v>532</v>
      </c>
      <c r="AQ71" s="975"/>
      <c r="AR71" s="975"/>
      <c r="AS71" s="975"/>
      <c r="AT71" s="976"/>
      <c r="AU71" s="974" t="s">
        <v>532</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536</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532</v>
      </c>
      <c r="AL72" s="986"/>
      <c r="AM72" s="986"/>
      <c r="AN72" s="986"/>
      <c r="AO72" s="986"/>
      <c r="AP72" s="974" t="s">
        <v>532</v>
      </c>
      <c r="AQ72" s="975"/>
      <c r="AR72" s="975"/>
      <c r="AS72" s="975"/>
      <c r="AT72" s="976"/>
      <c r="AU72" s="974" t="s">
        <v>532</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537</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4" t="s">
        <v>532</v>
      </c>
      <c r="AQ73" s="975"/>
      <c r="AR73" s="975"/>
      <c r="AS73" s="975"/>
      <c r="AT73" s="976"/>
      <c r="AU73" s="974" t="s">
        <v>532</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538</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4" t="s">
        <v>532</v>
      </c>
      <c r="AQ74" s="975"/>
      <c r="AR74" s="975"/>
      <c r="AS74" s="975"/>
      <c r="AT74" s="976"/>
      <c r="AU74" s="974" t="s">
        <v>532</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539</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4" t="s">
        <v>532</v>
      </c>
      <c r="AQ75" s="975"/>
      <c r="AR75" s="975"/>
      <c r="AS75" s="975"/>
      <c r="AT75" s="976"/>
      <c r="AU75" s="974" t="s">
        <v>532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540</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4" t="s">
        <v>532</v>
      </c>
      <c r="AQ76" s="975"/>
      <c r="AR76" s="975"/>
      <c r="AS76" s="975"/>
      <c r="AT76" s="976"/>
      <c r="AU76" s="974" t="s">
        <v>532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541</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532</v>
      </c>
      <c r="AL77" s="982"/>
      <c r="AM77" s="982"/>
      <c r="AN77" s="982"/>
      <c r="AO77" s="983"/>
      <c r="AP77" s="974" t="s">
        <v>532</v>
      </c>
      <c r="AQ77" s="975"/>
      <c r="AR77" s="975"/>
      <c r="AS77" s="975"/>
      <c r="AT77" s="976"/>
      <c r="AU77" s="974" t="s">
        <v>532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542</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532</v>
      </c>
      <c r="AL78" s="982"/>
      <c r="AM78" s="982"/>
      <c r="AN78" s="982"/>
      <c r="AO78" s="983"/>
      <c r="AP78" s="974" t="s">
        <v>532</v>
      </c>
      <c r="AQ78" s="975"/>
      <c r="AR78" s="975"/>
      <c r="AS78" s="975"/>
      <c r="AT78" s="976"/>
      <c r="AU78" s="974" t="s">
        <v>532</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543</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532</v>
      </c>
      <c r="AL79" s="982"/>
      <c r="AM79" s="982"/>
      <c r="AN79" s="982"/>
      <c r="AO79" s="983"/>
      <c r="AP79" s="974" t="s">
        <v>532</v>
      </c>
      <c r="AQ79" s="975"/>
      <c r="AR79" s="975"/>
      <c r="AS79" s="975"/>
      <c r="AT79" s="976"/>
      <c r="AU79" s="974" t="s">
        <v>532</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544</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532</v>
      </c>
      <c r="AL80" s="982"/>
      <c r="AM80" s="982"/>
      <c r="AN80" s="982"/>
      <c r="AO80" s="983"/>
      <c r="AP80" s="974" t="s">
        <v>532</v>
      </c>
      <c r="AQ80" s="975"/>
      <c r="AR80" s="975"/>
      <c r="AS80" s="975"/>
      <c r="AT80" s="976"/>
      <c r="AU80" s="974" t="s">
        <v>532</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545</v>
      </c>
      <c r="C81" s="971"/>
      <c r="D81" s="971"/>
      <c r="E81" s="971"/>
      <c r="F81" s="971"/>
      <c r="G81" s="971"/>
      <c r="H81" s="971"/>
      <c r="I81" s="971"/>
      <c r="J81" s="971"/>
      <c r="K81" s="971"/>
      <c r="L81" s="971"/>
      <c r="M81" s="971"/>
      <c r="N81" s="971"/>
      <c r="O81" s="971"/>
      <c r="P81" s="972"/>
      <c r="Q81" s="977">
        <v>190</v>
      </c>
      <c r="R81" s="975"/>
      <c r="S81" s="975"/>
      <c r="T81" s="975"/>
      <c r="U81" s="976"/>
      <c r="V81" s="974">
        <v>179</v>
      </c>
      <c r="W81" s="975"/>
      <c r="X81" s="975"/>
      <c r="Y81" s="975"/>
      <c r="Z81" s="976"/>
      <c r="AA81" s="974">
        <v>11</v>
      </c>
      <c r="AB81" s="975"/>
      <c r="AC81" s="975"/>
      <c r="AD81" s="975"/>
      <c r="AE81" s="976"/>
      <c r="AF81" s="974">
        <v>11</v>
      </c>
      <c r="AG81" s="975"/>
      <c r="AH81" s="975"/>
      <c r="AI81" s="975"/>
      <c r="AJ81" s="976"/>
      <c r="AK81" s="974">
        <v>0</v>
      </c>
      <c r="AL81" s="975"/>
      <c r="AM81" s="975"/>
      <c r="AN81" s="975"/>
      <c r="AO81" s="976"/>
      <c r="AP81" s="974" t="s">
        <v>532</v>
      </c>
      <c r="AQ81" s="975"/>
      <c r="AR81" s="975"/>
      <c r="AS81" s="975"/>
      <c r="AT81" s="976"/>
      <c r="AU81" s="974" t="s">
        <v>532</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74"/>
      <c r="AQ82" s="975"/>
      <c r="AR82" s="975"/>
      <c r="AS82" s="975"/>
      <c r="AT82" s="976"/>
      <c r="AU82" s="974"/>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15111</v>
      </c>
      <c r="AG88" s="955"/>
      <c r="AH88" s="955"/>
      <c r="AI88" s="955"/>
      <c r="AJ88" s="955"/>
      <c r="AK88" s="959"/>
      <c r="AL88" s="959"/>
      <c r="AM88" s="959"/>
      <c r="AN88" s="959"/>
      <c r="AO88" s="959"/>
      <c r="AP88" s="955">
        <f t="shared" ref="AP88" si="2">SUM(AP68:AT87)</f>
        <v>861</v>
      </c>
      <c r="AQ88" s="955"/>
      <c r="AR88" s="955"/>
      <c r="AS88" s="955"/>
      <c r="AT88" s="955"/>
      <c r="AU88" s="955">
        <f t="shared" ref="AU88" si="3">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158620</v>
      </c>
      <c r="AB110" s="873"/>
      <c r="AC110" s="873"/>
      <c r="AD110" s="873"/>
      <c r="AE110" s="874"/>
      <c r="AF110" s="875">
        <v>145571</v>
      </c>
      <c r="AG110" s="873"/>
      <c r="AH110" s="873"/>
      <c r="AI110" s="873"/>
      <c r="AJ110" s="874"/>
      <c r="AK110" s="875">
        <v>117063</v>
      </c>
      <c r="AL110" s="873"/>
      <c r="AM110" s="873"/>
      <c r="AN110" s="873"/>
      <c r="AO110" s="874"/>
      <c r="AP110" s="876">
        <v>19.899999999999999</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924375</v>
      </c>
      <c r="BR110" s="800"/>
      <c r="BS110" s="800"/>
      <c r="BT110" s="800"/>
      <c r="BU110" s="800"/>
      <c r="BV110" s="800">
        <v>807548</v>
      </c>
      <c r="BW110" s="800"/>
      <c r="BX110" s="800"/>
      <c r="BY110" s="800"/>
      <c r="BZ110" s="800"/>
      <c r="CA110" s="800">
        <v>743540</v>
      </c>
      <c r="CB110" s="800"/>
      <c r="CC110" s="800"/>
      <c r="CD110" s="800"/>
      <c r="CE110" s="800"/>
      <c r="CF110" s="861">
        <v>126.5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11090</v>
      </c>
      <c r="BR111" s="771"/>
      <c r="BS111" s="771"/>
      <c r="BT111" s="771"/>
      <c r="BU111" s="771"/>
      <c r="BV111" s="771">
        <v>7632</v>
      </c>
      <c r="BW111" s="771"/>
      <c r="BX111" s="771"/>
      <c r="BY111" s="771"/>
      <c r="BZ111" s="771"/>
      <c r="CA111" s="771">
        <v>5132</v>
      </c>
      <c r="CB111" s="771"/>
      <c r="CC111" s="771"/>
      <c r="CD111" s="771"/>
      <c r="CE111" s="771"/>
      <c r="CF111" s="848">
        <v>0.9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712700</v>
      </c>
      <c r="BR112" s="771"/>
      <c r="BS112" s="771"/>
      <c r="BT112" s="771"/>
      <c r="BU112" s="771"/>
      <c r="BV112" s="771">
        <v>643967</v>
      </c>
      <c r="BW112" s="771"/>
      <c r="BX112" s="771"/>
      <c r="BY112" s="771"/>
      <c r="BZ112" s="771"/>
      <c r="CA112" s="771">
        <v>602827</v>
      </c>
      <c r="CB112" s="771"/>
      <c r="CC112" s="771"/>
      <c r="CD112" s="771"/>
      <c r="CE112" s="771"/>
      <c r="CF112" s="848">
        <v>102.5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63483</v>
      </c>
      <c r="AB113" s="909"/>
      <c r="AC113" s="909"/>
      <c r="AD113" s="909"/>
      <c r="AE113" s="910"/>
      <c r="AF113" s="911">
        <v>57834</v>
      </c>
      <c r="AG113" s="909"/>
      <c r="AH113" s="909"/>
      <c r="AI113" s="909"/>
      <c r="AJ113" s="910"/>
      <c r="AK113" s="911">
        <v>63930</v>
      </c>
      <c r="AL113" s="909"/>
      <c r="AM113" s="909"/>
      <c r="AN113" s="909"/>
      <c r="AO113" s="910"/>
      <c r="AP113" s="912">
        <v>10.9</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17156</v>
      </c>
      <c r="BR113" s="771"/>
      <c r="BS113" s="771"/>
      <c r="BT113" s="771"/>
      <c r="BU113" s="771"/>
      <c r="BV113" s="771">
        <v>7292</v>
      </c>
      <c r="BW113" s="771"/>
      <c r="BX113" s="771"/>
      <c r="BY113" s="771"/>
      <c r="BZ113" s="771"/>
      <c r="CA113" s="771">
        <v>5873</v>
      </c>
      <c r="CB113" s="771"/>
      <c r="CC113" s="771"/>
      <c r="CD113" s="771"/>
      <c r="CE113" s="771"/>
      <c r="CF113" s="848">
        <v>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11090</v>
      </c>
      <c r="DH113" s="784"/>
      <c r="DI113" s="784"/>
      <c r="DJ113" s="784"/>
      <c r="DK113" s="785"/>
      <c r="DL113" s="786">
        <v>7632</v>
      </c>
      <c r="DM113" s="784"/>
      <c r="DN113" s="784"/>
      <c r="DO113" s="784"/>
      <c r="DP113" s="785"/>
      <c r="DQ113" s="786">
        <v>5132</v>
      </c>
      <c r="DR113" s="784"/>
      <c r="DS113" s="784"/>
      <c r="DT113" s="784"/>
      <c r="DU113" s="785"/>
      <c r="DV113" s="754">
        <v>0.9</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4170</v>
      </c>
      <c r="AB114" s="784"/>
      <c r="AC114" s="784"/>
      <c r="AD114" s="784"/>
      <c r="AE114" s="785"/>
      <c r="AF114" s="786">
        <v>3536</v>
      </c>
      <c r="AG114" s="784"/>
      <c r="AH114" s="784"/>
      <c r="AI114" s="784"/>
      <c r="AJ114" s="785"/>
      <c r="AK114" s="786">
        <v>1570</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210496</v>
      </c>
      <c r="BR114" s="771"/>
      <c r="BS114" s="771"/>
      <c r="BT114" s="771"/>
      <c r="BU114" s="771"/>
      <c r="BV114" s="771">
        <v>199026</v>
      </c>
      <c r="BW114" s="771"/>
      <c r="BX114" s="771"/>
      <c r="BY114" s="771"/>
      <c r="BZ114" s="771"/>
      <c r="CA114" s="771">
        <v>200376</v>
      </c>
      <c r="CB114" s="771"/>
      <c r="CC114" s="771"/>
      <c r="CD114" s="771"/>
      <c r="CE114" s="771"/>
      <c r="CF114" s="848">
        <v>34.1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3341</v>
      </c>
      <c r="AB115" s="909"/>
      <c r="AC115" s="909"/>
      <c r="AD115" s="909"/>
      <c r="AE115" s="910"/>
      <c r="AF115" s="911">
        <v>3458</v>
      </c>
      <c r="AG115" s="909"/>
      <c r="AH115" s="909"/>
      <c r="AI115" s="909"/>
      <c r="AJ115" s="910"/>
      <c r="AK115" s="911">
        <v>2500</v>
      </c>
      <c r="AL115" s="909"/>
      <c r="AM115" s="909"/>
      <c r="AN115" s="909"/>
      <c r="AO115" s="910"/>
      <c r="AP115" s="912">
        <v>0.4</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229614</v>
      </c>
      <c r="AB117" s="895"/>
      <c r="AC117" s="895"/>
      <c r="AD117" s="895"/>
      <c r="AE117" s="896"/>
      <c r="AF117" s="898">
        <v>210399</v>
      </c>
      <c r="AG117" s="895"/>
      <c r="AH117" s="895"/>
      <c r="AI117" s="895"/>
      <c r="AJ117" s="896"/>
      <c r="AK117" s="898">
        <v>185063</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1875817</v>
      </c>
      <c r="BR118" s="858"/>
      <c r="BS118" s="858"/>
      <c r="BT118" s="858"/>
      <c r="BU118" s="858"/>
      <c r="BV118" s="858">
        <v>1665465</v>
      </c>
      <c r="BW118" s="858"/>
      <c r="BX118" s="858"/>
      <c r="BY118" s="858"/>
      <c r="BZ118" s="858"/>
      <c r="CA118" s="858">
        <v>1557748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984768</v>
      </c>
      <c r="BR119" s="800"/>
      <c r="BS119" s="800"/>
      <c r="BT119" s="800"/>
      <c r="BU119" s="800"/>
      <c r="BV119" s="800">
        <v>1004493</v>
      </c>
      <c r="BW119" s="800"/>
      <c r="BX119" s="800"/>
      <c r="BY119" s="800"/>
      <c r="BZ119" s="800"/>
      <c r="CA119" s="800">
        <v>1086570</v>
      </c>
      <c r="CB119" s="800"/>
      <c r="CC119" s="800"/>
      <c r="CD119" s="800"/>
      <c r="CE119" s="800"/>
      <c r="CF119" s="861">
        <v>184.8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40145</v>
      </c>
      <c r="BR120" s="771"/>
      <c r="BS120" s="771"/>
      <c r="BT120" s="771"/>
      <c r="BU120" s="771"/>
      <c r="BV120" s="771">
        <v>33169</v>
      </c>
      <c r="BW120" s="771"/>
      <c r="BX120" s="771"/>
      <c r="BY120" s="771"/>
      <c r="BZ120" s="771"/>
      <c r="CA120" s="771">
        <v>25824</v>
      </c>
      <c r="CB120" s="771"/>
      <c r="CC120" s="771"/>
      <c r="CD120" s="771"/>
      <c r="CE120" s="771"/>
      <c r="CF120" s="848">
        <v>4.4000000000000004</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448678</v>
      </c>
      <c r="DH120" s="800"/>
      <c r="DI120" s="800"/>
      <c r="DJ120" s="800"/>
      <c r="DK120" s="800"/>
      <c r="DL120" s="800">
        <v>402277</v>
      </c>
      <c r="DM120" s="800"/>
      <c r="DN120" s="800"/>
      <c r="DO120" s="800"/>
      <c r="DP120" s="800"/>
      <c r="DQ120" s="800">
        <v>378909</v>
      </c>
      <c r="DR120" s="800"/>
      <c r="DS120" s="800"/>
      <c r="DT120" s="800"/>
      <c r="DU120" s="800"/>
      <c r="DV120" s="801">
        <v>64.5</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3341</v>
      </c>
      <c r="AB121" s="784"/>
      <c r="AC121" s="784"/>
      <c r="AD121" s="784"/>
      <c r="AE121" s="785"/>
      <c r="AF121" s="786">
        <v>3458</v>
      </c>
      <c r="AG121" s="784"/>
      <c r="AH121" s="784"/>
      <c r="AI121" s="784"/>
      <c r="AJ121" s="785"/>
      <c r="AK121" s="786">
        <v>2500</v>
      </c>
      <c r="AL121" s="784"/>
      <c r="AM121" s="784"/>
      <c r="AN121" s="784"/>
      <c r="AO121" s="785"/>
      <c r="AP121" s="754">
        <v>0.4</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1128437</v>
      </c>
      <c r="BR121" s="858"/>
      <c r="BS121" s="858"/>
      <c r="BT121" s="858"/>
      <c r="BU121" s="858"/>
      <c r="BV121" s="858">
        <v>1068543</v>
      </c>
      <c r="BW121" s="858"/>
      <c r="BX121" s="858"/>
      <c r="BY121" s="858"/>
      <c r="BZ121" s="858"/>
      <c r="CA121" s="858">
        <v>1036563</v>
      </c>
      <c r="CB121" s="858"/>
      <c r="CC121" s="858"/>
      <c r="CD121" s="858"/>
      <c r="CE121" s="858"/>
      <c r="CF121" s="859">
        <v>176.3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264022</v>
      </c>
      <c r="DH121" s="771"/>
      <c r="DI121" s="771"/>
      <c r="DJ121" s="771"/>
      <c r="DK121" s="771"/>
      <c r="DL121" s="771">
        <v>238682</v>
      </c>
      <c r="DM121" s="771"/>
      <c r="DN121" s="771"/>
      <c r="DO121" s="771"/>
      <c r="DP121" s="771"/>
      <c r="DQ121" s="771">
        <v>220197</v>
      </c>
      <c r="DR121" s="771"/>
      <c r="DS121" s="771"/>
      <c r="DT121" s="771"/>
      <c r="DU121" s="771"/>
      <c r="DV121" s="823">
        <v>37.5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2153350</v>
      </c>
      <c r="BR122" s="840"/>
      <c r="BS122" s="840"/>
      <c r="BT122" s="840"/>
      <c r="BU122" s="840"/>
      <c r="BV122" s="840">
        <v>2106205</v>
      </c>
      <c r="BW122" s="840"/>
      <c r="BX122" s="840"/>
      <c r="BY122" s="840"/>
      <c r="BZ122" s="840"/>
      <c r="CA122" s="840">
        <v>2148957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8392</v>
      </c>
      <c r="AB128" s="724"/>
      <c r="AC128" s="724"/>
      <c r="AD128" s="724"/>
      <c r="AE128" s="725"/>
      <c r="AF128" s="726">
        <v>8857</v>
      </c>
      <c r="AG128" s="724"/>
      <c r="AH128" s="724"/>
      <c r="AI128" s="724"/>
      <c r="AJ128" s="725"/>
      <c r="AK128" s="726">
        <v>8531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753006</v>
      </c>
      <c r="AB129" s="784"/>
      <c r="AC129" s="784"/>
      <c r="AD129" s="784"/>
      <c r="AE129" s="785"/>
      <c r="AF129" s="786">
        <v>742316</v>
      </c>
      <c r="AG129" s="784"/>
      <c r="AH129" s="784"/>
      <c r="AI129" s="784"/>
      <c r="AJ129" s="785"/>
      <c r="AK129" s="786">
        <v>700775</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134326</v>
      </c>
      <c r="AB130" s="784"/>
      <c r="AC130" s="784"/>
      <c r="AD130" s="784"/>
      <c r="AE130" s="785"/>
      <c r="AF130" s="786">
        <v>128108</v>
      </c>
      <c r="AG130" s="784"/>
      <c r="AH130" s="784"/>
      <c r="AI130" s="784"/>
      <c r="AJ130" s="785"/>
      <c r="AK130" s="786">
        <v>112877</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618680</v>
      </c>
      <c r="AB131" s="717"/>
      <c r="AC131" s="717"/>
      <c r="AD131" s="717"/>
      <c r="AE131" s="718"/>
      <c r="AF131" s="719">
        <v>614208</v>
      </c>
      <c r="AG131" s="717"/>
      <c r="AH131" s="717"/>
      <c r="AI131" s="717"/>
      <c r="AJ131" s="718"/>
      <c r="AK131" s="719">
        <v>587898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14.045386949999999</v>
      </c>
      <c r="AB132" s="740"/>
      <c r="AC132" s="740"/>
      <c r="AD132" s="740"/>
      <c r="AE132" s="741"/>
      <c r="AF132" s="742">
        <v>11.95588465</v>
      </c>
      <c r="AG132" s="740"/>
      <c r="AH132" s="740"/>
      <c r="AI132" s="740"/>
      <c r="AJ132" s="741"/>
      <c r="AK132" s="742">
        <v>10.82755852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15</v>
      </c>
      <c r="AB133" s="749"/>
      <c r="AC133" s="749"/>
      <c r="AD133" s="749"/>
      <c r="AE133" s="750"/>
      <c r="AF133" s="748">
        <v>13.8</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9" t="s">
        <v>466</v>
      </c>
      <c r="L7" s="254"/>
      <c r="M7" s="255" t="s">
        <v>467</v>
      </c>
      <c r="N7" s="256"/>
    </row>
    <row r="8" spans="1:16">
      <c r="A8" s="248"/>
      <c r="B8" s="244"/>
      <c r="C8" s="244"/>
      <c r="D8" s="244"/>
      <c r="E8" s="244"/>
      <c r="F8" s="244"/>
      <c r="G8" s="257"/>
      <c r="H8" s="258"/>
      <c r="I8" s="258"/>
      <c r="J8" s="259"/>
      <c r="K8" s="1130"/>
      <c r="L8" s="260" t="s">
        <v>468</v>
      </c>
      <c r="M8" s="261" t="s">
        <v>469</v>
      </c>
      <c r="N8" s="262" t="s">
        <v>470</v>
      </c>
    </row>
    <row r="9" spans="1:16">
      <c r="A9" s="248"/>
      <c r="B9" s="244"/>
      <c r="C9" s="244"/>
      <c r="D9" s="244"/>
      <c r="E9" s="244"/>
      <c r="F9" s="244"/>
      <c r="G9" s="1143" t="s">
        <v>471</v>
      </c>
      <c r="H9" s="1144"/>
      <c r="I9" s="1144"/>
      <c r="J9" s="1145"/>
      <c r="K9" s="263">
        <v>139723</v>
      </c>
      <c r="L9" s="264">
        <v>230947</v>
      </c>
      <c r="M9" s="265">
        <v>189429</v>
      </c>
      <c r="N9" s="266">
        <v>21.9</v>
      </c>
    </row>
    <row r="10" spans="1:16">
      <c r="A10" s="248"/>
      <c r="B10" s="244"/>
      <c r="C10" s="244"/>
      <c r="D10" s="244"/>
      <c r="E10" s="244"/>
      <c r="F10" s="244"/>
      <c r="G10" s="1143" t="s">
        <v>472</v>
      </c>
      <c r="H10" s="1144"/>
      <c r="I10" s="1144"/>
      <c r="J10" s="1145"/>
      <c r="K10" s="267">
        <v>70592</v>
      </c>
      <c r="L10" s="268">
        <v>116681</v>
      </c>
      <c r="M10" s="269">
        <v>18027</v>
      </c>
      <c r="N10" s="270">
        <v>547.29999999999995</v>
      </c>
    </row>
    <row r="11" spans="1:16" ht="13.5" customHeight="1">
      <c r="A11" s="248"/>
      <c r="B11" s="244"/>
      <c r="C11" s="244"/>
      <c r="D11" s="244"/>
      <c r="E11" s="244"/>
      <c r="F11" s="244"/>
      <c r="G11" s="1143" t="s">
        <v>473</v>
      </c>
      <c r="H11" s="1144"/>
      <c r="I11" s="1144"/>
      <c r="J11" s="1145"/>
      <c r="K11" s="267">
        <v>14659</v>
      </c>
      <c r="L11" s="268">
        <v>24230</v>
      </c>
      <c r="M11" s="269">
        <v>27251</v>
      </c>
      <c r="N11" s="270">
        <v>-11.1</v>
      </c>
    </row>
    <row r="12" spans="1:16" ht="13.5" customHeight="1">
      <c r="A12" s="248"/>
      <c r="B12" s="244"/>
      <c r="C12" s="244"/>
      <c r="D12" s="244"/>
      <c r="E12" s="244"/>
      <c r="F12" s="244"/>
      <c r="G12" s="1143" t="s">
        <v>474</v>
      </c>
      <c r="H12" s="1144"/>
      <c r="I12" s="1144"/>
      <c r="J12" s="1145"/>
      <c r="K12" s="267" t="s">
        <v>475</v>
      </c>
      <c r="L12" s="268" t="s">
        <v>475</v>
      </c>
      <c r="M12" s="269">
        <v>4133</v>
      </c>
      <c r="N12" s="270" t="s">
        <v>475</v>
      </c>
    </row>
    <row r="13" spans="1:16" ht="13.5" customHeight="1">
      <c r="A13" s="248"/>
      <c r="B13" s="244"/>
      <c r="C13" s="244"/>
      <c r="D13" s="244"/>
      <c r="E13" s="244"/>
      <c r="F13" s="244"/>
      <c r="G13" s="1143" t="s">
        <v>476</v>
      </c>
      <c r="H13" s="1144"/>
      <c r="I13" s="1144"/>
      <c r="J13" s="1145"/>
      <c r="K13" s="267" t="s">
        <v>475</v>
      </c>
      <c r="L13" s="268" t="s">
        <v>475</v>
      </c>
      <c r="M13" s="269" t="s">
        <v>475</v>
      </c>
      <c r="N13" s="270" t="s">
        <v>475</v>
      </c>
    </row>
    <row r="14" spans="1:16" ht="13.5" customHeight="1">
      <c r="A14" s="248"/>
      <c r="B14" s="244"/>
      <c r="C14" s="244"/>
      <c r="D14" s="244"/>
      <c r="E14" s="244"/>
      <c r="F14" s="244"/>
      <c r="G14" s="1143" t="s">
        <v>477</v>
      </c>
      <c r="H14" s="1144"/>
      <c r="I14" s="1144"/>
      <c r="J14" s="1145"/>
      <c r="K14" s="267">
        <v>7822</v>
      </c>
      <c r="L14" s="268">
        <v>12929</v>
      </c>
      <c r="M14" s="269">
        <v>9019</v>
      </c>
      <c r="N14" s="270">
        <v>43.4</v>
      </c>
    </row>
    <row r="15" spans="1:16" ht="13.5" customHeight="1">
      <c r="A15" s="248"/>
      <c r="B15" s="244"/>
      <c r="C15" s="244"/>
      <c r="D15" s="244"/>
      <c r="E15" s="244"/>
      <c r="F15" s="244"/>
      <c r="G15" s="1143" t="s">
        <v>478</v>
      </c>
      <c r="H15" s="1144"/>
      <c r="I15" s="1144"/>
      <c r="J15" s="1145"/>
      <c r="K15" s="267">
        <v>8874</v>
      </c>
      <c r="L15" s="268">
        <v>14668</v>
      </c>
      <c r="M15" s="269">
        <v>5105</v>
      </c>
      <c r="N15" s="270">
        <v>187.3</v>
      </c>
    </row>
    <row r="16" spans="1:16">
      <c r="A16" s="248"/>
      <c r="B16" s="244"/>
      <c r="C16" s="244"/>
      <c r="D16" s="244"/>
      <c r="E16" s="244"/>
      <c r="F16" s="244"/>
      <c r="G16" s="1146" t="s">
        <v>479</v>
      </c>
      <c r="H16" s="1147"/>
      <c r="I16" s="1147"/>
      <c r="J16" s="1148"/>
      <c r="K16" s="268">
        <v>-12088</v>
      </c>
      <c r="L16" s="268">
        <v>-19980</v>
      </c>
      <c r="M16" s="269">
        <v>-20971</v>
      </c>
      <c r="N16" s="270">
        <v>-4.7</v>
      </c>
    </row>
    <row r="17" spans="1:16">
      <c r="A17" s="248"/>
      <c r="B17" s="244"/>
      <c r="C17" s="244"/>
      <c r="D17" s="244"/>
      <c r="E17" s="244"/>
      <c r="F17" s="244"/>
      <c r="G17" s="1146" t="s">
        <v>170</v>
      </c>
      <c r="H17" s="1147"/>
      <c r="I17" s="1147"/>
      <c r="J17" s="1148"/>
      <c r="K17" s="268">
        <v>229582</v>
      </c>
      <c r="L17" s="268">
        <v>379474</v>
      </c>
      <c r="M17" s="269">
        <v>231994</v>
      </c>
      <c r="N17" s="270">
        <v>63.6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0" t="s">
        <v>484</v>
      </c>
      <c r="H21" s="1141"/>
      <c r="I21" s="1141"/>
      <c r="J21" s="1142"/>
      <c r="K21" s="280">
        <v>23.14</v>
      </c>
      <c r="L21" s="281">
        <v>21.1</v>
      </c>
      <c r="M21" s="282">
        <v>2.04</v>
      </c>
      <c r="N21" s="249"/>
      <c r="O21" s="283"/>
      <c r="P21" s="279"/>
    </row>
    <row r="22" spans="1:16" s="284" customFormat="1">
      <c r="A22" s="279"/>
      <c r="B22" s="249"/>
      <c r="C22" s="249"/>
      <c r="D22" s="249"/>
      <c r="E22" s="249"/>
      <c r="F22" s="249"/>
      <c r="G22" s="1140" t="s">
        <v>485</v>
      </c>
      <c r="H22" s="1141"/>
      <c r="I22" s="1141"/>
      <c r="J22" s="1142"/>
      <c r="K22" s="285">
        <v>89.7</v>
      </c>
      <c r="L22" s="286">
        <v>95</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9" t="s">
        <v>466</v>
      </c>
      <c r="L30" s="254"/>
      <c r="M30" s="255" t="s">
        <v>467</v>
      </c>
      <c r="N30" s="256"/>
    </row>
    <row r="31" spans="1:16">
      <c r="A31" s="248"/>
      <c r="B31" s="244"/>
      <c r="C31" s="244"/>
      <c r="D31" s="244"/>
      <c r="E31" s="244"/>
      <c r="F31" s="244"/>
      <c r="G31" s="257"/>
      <c r="H31" s="258"/>
      <c r="I31" s="258"/>
      <c r="J31" s="259"/>
      <c r="K31" s="1130"/>
      <c r="L31" s="260" t="s">
        <v>468</v>
      </c>
      <c r="M31" s="261" t="s">
        <v>469</v>
      </c>
      <c r="N31" s="262" t="s">
        <v>470</v>
      </c>
    </row>
    <row r="32" spans="1:16" ht="27" customHeight="1">
      <c r="A32" s="248"/>
      <c r="B32" s="244"/>
      <c r="C32" s="244"/>
      <c r="D32" s="244"/>
      <c r="E32" s="244"/>
      <c r="F32" s="244"/>
      <c r="G32" s="1131" t="s">
        <v>488</v>
      </c>
      <c r="H32" s="1132"/>
      <c r="I32" s="1132"/>
      <c r="J32" s="1133"/>
      <c r="K32" s="294">
        <v>117063</v>
      </c>
      <c r="L32" s="294">
        <v>193493</v>
      </c>
      <c r="M32" s="295">
        <v>144190</v>
      </c>
      <c r="N32" s="296">
        <v>34.200000000000003</v>
      </c>
    </row>
    <row r="33" spans="1:16" ht="13.5" customHeight="1">
      <c r="A33" s="248"/>
      <c r="B33" s="244"/>
      <c r="C33" s="244"/>
      <c r="D33" s="244"/>
      <c r="E33" s="244"/>
      <c r="F33" s="244"/>
      <c r="G33" s="1131" t="s">
        <v>489</v>
      </c>
      <c r="H33" s="1132"/>
      <c r="I33" s="1132"/>
      <c r="J33" s="1133"/>
      <c r="K33" s="294" t="s">
        <v>475</v>
      </c>
      <c r="L33" s="294" t="s">
        <v>475</v>
      </c>
      <c r="M33" s="295" t="s">
        <v>475</v>
      </c>
      <c r="N33" s="296" t="s">
        <v>475</v>
      </c>
    </row>
    <row r="34" spans="1:16" ht="27" customHeight="1">
      <c r="A34" s="248"/>
      <c r="B34" s="244"/>
      <c r="C34" s="244"/>
      <c r="D34" s="244"/>
      <c r="E34" s="244"/>
      <c r="F34" s="244"/>
      <c r="G34" s="1131" t="s">
        <v>490</v>
      </c>
      <c r="H34" s="1132"/>
      <c r="I34" s="1132"/>
      <c r="J34" s="1133"/>
      <c r="K34" s="294" t="s">
        <v>475</v>
      </c>
      <c r="L34" s="294" t="s">
        <v>475</v>
      </c>
      <c r="M34" s="295" t="s">
        <v>475</v>
      </c>
      <c r="N34" s="296" t="s">
        <v>475</v>
      </c>
    </row>
    <row r="35" spans="1:16" ht="27" customHeight="1">
      <c r="A35" s="248"/>
      <c r="B35" s="244"/>
      <c r="C35" s="244"/>
      <c r="D35" s="244"/>
      <c r="E35" s="244"/>
      <c r="F35" s="244"/>
      <c r="G35" s="1131" t="s">
        <v>491</v>
      </c>
      <c r="H35" s="1132"/>
      <c r="I35" s="1132"/>
      <c r="J35" s="1133"/>
      <c r="K35" s="294">
        <v>63930</v>
      </c>
      <c r="L35" s="294">
        <v>105669</v>
      </c>
      <c r="M35" s="295">
        <v>29858</v>
      </c>
      <c r="N35" s="296">
        <v>253.9</v>
      </c>
    </row>
    <row r="36" spans="1:16" ht="27" customHeight="1">
      <c r="A36" s="248"/>
      <c r="B36" s="244"/>
      <c r="C36" s="244"/>
      <c r="D36" s="244"/>
      <c r="E36" s="244"/>
      <c r="F36" s="244"/>
      <c r="G36" s="1131" t="s">
        <v>492</v>
      </c>
      <c r="H36" s="1132"/>
      <c r="I36" s="1132"/>
      <c r="J36" s="1133"/>
      <c r="K36" s="294">
        <v>1570</v>
      </c>
      <c r="L36" s="294">
        <v>2595</v>
      </c>
      <c r="M36" s="295">
        <v>6079</v>
      </c>
      <c r="N36" s="296">
        <v>-57.3</v>
      </c>
    </row>
    <row r="37" spans="1:16" ht="13.5" customHeight="1">
      <c r="A37" s="248"/>
      <c r="B37" s="244"/>
      <c r="C37" s="244"/>
      <c r="D37" s="244"/>
      <c r="E37" s="244"/>
      <c r="F37" s="244"/>
      <c r="G37" s="1131" t="s">
        <v>493</v>
      </c>
      <c r="H37" s="1132"/>
      <c r="I37" s="1132"/>
      <c r="J37" s="1133"/>
      <c r="K37" s="294">
        <v>2500</v>
      </c>
      <c r="L37" s="294">
        <v>4132</v>
      </c>
      <c r="M37" s="295">
        <v>2554</v>
      </c>
      <c r="N37" s="296">
        <v>61.8</v>
      </c>
    </row>
    <row r="38" spans="1:16" ht="27" customHeight="1">
      <c r="A38" s="248"/>
      <c r="B38" s="244"/>
      <c r="C38" s="244"/>
      <c r="D38" s="244"/>
      <c r="E38" s="244"/>
      <c r="F38" s="244"/>
      <c r="G38" s="1134" t="s">
        <v>494</v>
      </c>
      <c r="H38" s="1135"/>
      <c r="I38" s="1135"/>
      <c r="J38" s="1136"/>
      <c r="K38" s="297" t="s">
        <v>475</v>
      </c>
      <c r="L38" s="297" t="s">
        <v>475</v>
      </c>
      <c r="M38" s="298">
        <v>44</v>
      </c>
      <c r="N38" s="299" t="s">
        <v>475</v>
      </c>
      <c r="O38" s="293"/>
    </row>
    <row r="39" spans="1:16">
      <c r="A39" s="248"/>
      <c r="B39" s="244"/>
      <c r="C39" s="244"/>
      <c r="D39" s="244"/>
      <c r="E39" s="244"/>
      <c r="F39" s="244"/>
      <c r="G39" s="1134" t="s">
        <v>495</v>
      </c>
      <c r="H39" s="1135"/>
      <c r="I39" s="1135"/>
      <c r="J39" s="1136"/>
      <c r="K39" s="300">
        <v>-8531</v>
      </c>
      <c r="L39" s="300">
        <v>-14101</v>
      </c>
      <c r="M39" s="301">
        <v>-7957</v>
      </c>
      <c r="N39" s="302">
        <v>77.2</v>
      </c>
      <c r="O39" s="293"/>
    </row>
    <row r="40" spans="1:16" ht="27" customHeight="1">
      <c r="A40" s="248"/>
      <c r="B40" s="244"/>
      <c r="C40" s="244"/>
      <c r="D40" s="244"/>
      <c r="E40" s="244"/>
      <c r="F40" s="244"/>
      <c r="G40" s="1131" t="s">
        <v>496</v>
      </c>
      <c r="H40" s="1132"/>
      <c r="I40" s="1132"/>
      <c r="J40" s="1133"/>
      <c r="K40" s="300">
        <v>-112877</v>
      </c>
      <c r="L40" s="300">
        <v>-186574</v>
      </c>
      <c r="M40" s="301">
        <v>-129245</v>
      </c>
      <c r="N40" s="302">
        <v>44.4</v>
      </c>
      <c r="O40" s="293"/>
    </row>
    <row r="41" spans="1:16">
      <c r="A41" s="248"/>
      <c r="B41" s="244"/>
      <c r="C41" s="244"/>
      <c r="D41" s="244"/>
      <c r="E41" s="244"/>
      <c r="F41" s="244"/>
      <c r="G41" s="1137" t="s">
        <v>280</v>
      </c>
      <c r="H41" s="1138"/>
      <c r="I41" s="1138"/>
      <c r="J41" s="1139"/>
      <c r="K41" s="294">
        <v>63655</v>
      </c>
      <c r="L41" s="300">
        <v>105215</v>
      </c>
      <c r="M41" s="301">
        <v>45523</v>
      </c>
      <c r="N41" s="302">
        <v>131.1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4" t="s">
        <v>466</v>
      </c>
      <c r="J49" s="1126" t="s">
        <v>500</v>
      </c>
      <c r="K49" s="1127"/>
      <c r="L49" s="1127"/>
      <c r="M49" s="1127"/>
      <c r="N49" s="1128"/>
    </row>
    <row r="50" spans="1:14">
      <c r="A50" s="248"/>
      <c r="B50" s="244"/>
      <c r="C50" s="244"/>
      <c r="D50" s="244"/>
      <c r="E50" s="244"/>
      <c r="F50" s="244"/>
      <c r="G50" s="312"/>
      <c r="H50" s="313"/>
      <c r="I50" s="1125"/>
      <c r="J50" s="314" t="s">
        <v>501</v>
      </c>
      <c r="K50" s="315" t="s">
        <v>502</v>
      </c>
      <c r="L50" s="316" t="s">
        <v>503</v>
      </c>
      <c r="M50" s="317" t="s">
        <v>504</v>
      </c>
      <c r="N50" s="318" t="s">
        <v>505</v>
      </c>
    </row>
    <row r="51" spans="1:14">
      <c r="A51" s="248"/>
      <c r="B51" s="244"/>
      <c r="C51" s="244"/>
      <c r="D51" s="244"/>
      <c r="E51" s="244"/>
      <c r="F51" s="244"/>
      <c r="G51" s="310" t="s">
        <v>506</v>
      </c>
      <c r="H51" s="311"/>
      <c r="I51" s="319">
        <v>244951</v>
      </c>
      <c r="J51" s="320">
        <v>404210</v>
      </c>
      <c r="K51" s="321">
        <v>-51.7</v>
      </c>
      <c r="L51" s="322">
        <v>334234</v>
      </c>
      <c r="M51" s="323">
        <v>27.2</v>
      </c>
      <c r="N51" s="324">
        <v>-78.900000000000006</v>
      </c>
    </row>
    <row r="52" spans="1:14">
      <c r="A52" s="248"/>
      <c r="B52" s="244"/>
      <c r="C52" s="244"/>
      <c r="D52" s="244"/>
      <c r="E52" s="244"/>
      <c r="F52" s="244"/>
      <c r="G52" s="325"/>
      <c r="H52" s="326" t="s">
        <v>507</v>
      </c>
      <c r="I52" s="327">
        <v>230352</v>
      </c>
      <c r="J52" s="328">
        <v>380119</v>
      </c>
      <c r="K52" s="329">
        <v>-28.6</v>
      </c>
      <c r="L52" s="330">
        <v>135366</v>
      </c>
      <c r="M52" s="331">
        <v>-8.1999999999999993</v>
      </c>
      <c r="N52" s="332">
        <v>-20.399999999999999</v>
      </c>
    </row>
    <row r="53" spans="1:14">
      <c r="A53" s="248"/>
      <c r="B53" s="244"/>
      <c r="C53" s="244"/>
      <c r="D53" s="244"/>
      <c r="E53" s="244"/>
      <c r="F53" s="244"/>
      <c r="G53" s="310" t="s">
        <v>508</v>
      </c>
      <c r="H53" s="311"/>
      <c r="I53" s="319">
        <v>276521</v>
      </c>
      <c r="J53" s="320">
        <v>444568</v>
      </c>
      <c r="K53" s="321">
        <v>10</v>
      </c>
      <c r="L53" s="322">
        <v>216155</v>
      </c>
      <c r="M53" s="323">
        <v>-35.299999999999997</v>
      </c>
      <c r="N53" s="324">
        <v>45.3</v>
      </c>
    </row>
    <row r="54" spans="1:14">
      <c r="A54" s="248"/>
      <c r="B54" s="244"/>
      <c r="C54" s="244"/>
      <c r="D54" s="244"/>
      <c r="E54" s="244"/>
      <c r="F54" s="244"/>
      <c r="G54" s="325"/>
      <c r="H54" s="326" t="s">
        <v>507</v>
      </c>
      <c r="I54" s="327">
        <v>215686</v>
      </c>
      <c r="J54" s="328">
        <v>346762</v>
      </c>
      <c r="K54" s="329">
        <v>-8.8000000000000007</v>
      </c>
      <c r="L54" s="330">
        <v>108827</v>
      </c>
      <c r="M54" s="331">
        <v>-19.600000000000001</v>
      </c>
      <c r="N54" s="332">
        <v>10.8</v>
      </c>
    </row>
    <row r="55" spans="1:14">
      <c r="A55" s="248"/>
      <c r="B55" s="244"/>
      <c r="C55" s="244"/>
      <c r="D55" s="244"/>
      <c r="E55" s="244"/>
      <c r="F55" s="244"/>
      <c r="G55" s="310" t="s">
        <v>509</v>
      </c>
      <c r="H55" s="311"/>
      <c r="I55" s="319">
        <v>120684</v>
      </c>
      <c r="J55" s="320">
        <v>193094</v>
      </c>
      <c r="K55" s="321">
        <v>-56.6</v>
      </c>
      <c r="L55" s="322">
        <v>228305</v>
      </c>
      <c r="M55" s="323">
        <v>5.6</v>
      </c>
      <c r="N55" s="324">
        <v>-62.2</v>
      </c>
    </row>
    <row r="56" spans="1:14">
      <c r="A56" s="248"/>
      <c r="B56" s="244"/>
      <c r="C56" s="244"/>
      <c r="D56" s="244"/>
      <c r="E56" s="244"/>
      <c r="F56" s="244"/>
      <c r="G56" s="325"/>
      <c r="H56" s="326" t="s">
        <v>507</v>
      </c>
      <c r="I56" s="327">
        <v>98742</v>
      </c>
      <c r="J56" s="328">
        <v>157987</v>
      </c>
      <c r="K56" s="329">
        <v>-54.4</v>
      </c>
      <c r="L56" s="330">
        <v>86611</v>
      </c>
      <c r="M56" s="331">
        <v>-20.399999999999999</v>
      </c>
      <c r="N56" s="332">
        <v>-34</v>
      </c>
    </row>
    <row r="57" spans="1:14">
      <c r="A57" s="248"/>
      <c r="B57" s="244"/>
      <c r="C57" s="244"/>
      <c r="D57" s="244"/>
      <c r="E57" s="244"/>
      <c r="F57" s="244"/>
      <c r="G57" s="310" t="s">
        <v>510</v>
      </c>
      <c r="H57" s="311"/>
      <c r="I57" s="319">
        <v>143811</v>
      </c>
      <c r="J57" s="320">
        <v>231953</v>
      </c>
      <c r="K57" s="321">
        <v>20.100000000000001</v>
      </c>
      <c r="L57" s="322">
        <v>316331</v>
      </c>
      <c r="M57" s="323">
        <v>38.6</v>
      </c>
      <c r="N57" s="324">
        <v>-18.5</v>
      </c>
    </row>
    <row r="58" spans="1:14">
      <c r="A58" s="248"/>
      <c r="B58" s="244"/>
      <c r="C58" s="244"/>
      <c r="D58" s="244"/>
      <c r="E58" s="244"/>
      <c r="F58" s="244"/>
      <c r="G58" s="325"/>
      <c r="H58" s="326" t="s">
        <v>507</v>
      </c>
      <c r="I58" s="327">
        <v>89654</v>
      </c>
      <c r="J58" s="328">
        <v>144603</v>
      </c>
      <c r="K58" s="329">
        <v>-8.5</v>
      </c>
      <c r="L58" s="330">
        <v>106387</v>
      </c>
      <c r="M58" s="331">
        <v>22.8</v>
      </c>
      <c r="N58" s="332">
        <v>-31.3</v>
      </c>
    </row>
    <row r="59" spans="1:14">
      <c r="A59" s="248"/>
      <c r="B59" s="244"/>
      <c r="C59" s="244"/>
      <c r="D59" s="244"/>
      <c r="E59" s="244"/>
      <c r="F59" s="244"/>
      <c r="G59" s="310" t="s">
        <v>511</v>
      </c>
      <c r="H59" s="311"/>
      <c r="I59" s="319">
        <v>138766</v>
      </c>
      <c r="J59" s="320">
        <v>229365</v>
      </c>
      <c r="K59" s="321">
        <v>-1.1000000000000001</v>
      </c>
      <c r="L59" s="322">
        <v>333013</v>
      </c>
      <c r="M59" s="323">
        <v>5.3</v>
      </c>
      <c r="N59" s="324">
        <v>-6.4</v>
      </c>
    </row>
    <row r="60" spans="1:14">
      <c r="A60" s="248"/>
      <c r="B60" s="244"/>
      <c r="C60" s="244"/>
      <c r="D60" s="244"/>
      <c r="E60" s="244"/>
      <c r="F60" s="244"/>
      <c r="G60" s="325"/>
      <c r="H60" s="326" t="s">
        <v>507</v>
      </c>
      <c r="I60" s="333">
        <v>128921</v>
      </c>
      <c r="J60" s="328">
        <v>213093</v>
      </c>
      <c r="K60" s="329">
        <v>47.4</v>
      </c>
      <c r="L60" s="330">
        <v>126732</v>
      </c>
      <c r="M60" s="331">
        <v>19.100000000000001</v>
      </c>
      <c r="N60" s="332">
        <v>28.3</v>
      </c>
    </row>
    <row r="61" spans="1:14">
      <c r="A61" s="248"/>
      <c r="B61" s="244"/>
      <c r="C61" s="244"/>
      <c r="D61" s="244"/>
      <c r="E61" s="244"/>
      <c r="F61" s="244"/>
      <c r="G61" s="310" t="s">
        <v>512</v>
      </c>
      <c r="H61" s="334"/>
      <c r="I61" s="335">
        <v>184947</v>
      </c>
      <c r="J61" s="336">
        <v>300638</v>
      </c>
      <c r="K61" s="337">
        <v>-15.9</v>
      </c>
      <c r="L61" s="338">
        <v>285608</v>
      </c>
      <c r="M61" s="339">
        <v>8.3000000000000007</v>
      </c>
      <c r="N61" s="324">
        <v>-24.2</v>
      </c>
    </row>
    <row r="62" spans="1:14">
      <c r="A62" s="248"/>
      <c r="B62" s="244"/>
      <c r="C62" s="244"/>
      <c r="D62" s="244"/>
      <c r="E62" s="244"/>
      <c r="F62" s="244"/>
      <c r="G62" s="325"/>
      <c r="H62" s="326" t="s">
        <v>507</v>
      </c>
      <c r="I62" s="327">
        <v>152671</v>
      </c>
      <c r="J62" s="328">
        <v>248513</v>
      </c>
      <c r="K62" s="329">
        <v>-10.6</v>
      </c>
      <c r="L62" s="330">
        <v>112785</v>
      </c>
      <c r="M62" s="331">
        <v>-1.3</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9" t="s">
        <v>3</v>
      </c>
      <c r="D47" s="1149"/>
      <c r="E47" s="1150"/>
      <c r="F47" s="11">
        <v>32.65</v>
      </c>
      <c r="G47" s="12">
        <v>41.38</v>
      </c>
      <c r="H47" s="12">
        <v>53.57</v>
      </c>
      <c r="I47" s="12">
        <v>60.15</v>
      </c>
      <c r="J47" s="13">
        <v>73.849999999999994</v>
      </c>
    </row>
    <row r="48" spans="2:10" ht="57.75" customHeight="1">
      <c r="B48" s="14"/>
      <c r="C48" s="1151" t="s">
        <v>4</v>
      </c>
      <c r="D48" s="1151"/>
      <c r="E48" s="1152"/>
      <c r="F48" s="15">
        <v>5.54</v>
      </c>
      <c r="G48" s="16">
        <v>5.71</v>
      </c>
      <c r="H48" s="16">
        <v>4.9400000000000004</v>
      </c>
      <c r="I48" s="16">
        <v>10.039999999999999</v>
      </c>
      <c r="J48" s="17">
        <v>4.87</v>
      </c>
    </row>
    <row r="49" spans="2:10" ht="57.75" customHeight="1" thickBot="1">
      <c r="B49" s="18"/>
      <c r="C49" s="1153" t="s">
        <v>5</v>
      </c>
      <c r="D49" s="1153"/>
      <c r="E49" s="1154"/>
      <c r="F49" s="19">
        <v>11.98</v>
      </c>
      <c r="G49" s="20">
        <v>6.02</v>
      </c>
      <c r="H49" s="20">
        <v>15.92</v>
      </c>
      <c r="I49" s="20">
        <v>10.84</v>
      </c>
      <c r="J49" s="21">
        <v>4.37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61" t="s">
        <v>519</v>
      </c>
      <c r="D34" s="1161"/>
      <c r="E34" s="1162"/>
      <c r="F34" s="32">
        <v>5.53</v>
      </c>
      <c r="G34" s="33">
        <v>5.7</v>
      </c>
      <c r="H34" s="33">
        <v>4.93</v>
      </c>
      <c r="I34" s="33">
        <v>10.029999999999999</v>
      </c>
      <c r="J34" s="34">
        <v>4.87</v>
      </c>
      <c r="K34" s="22"/>
      <c r="L34" s="22"/>
      <c r="M34" s="22"/>
      <c r="N34" s="22"/>
      <c r="O34" s="22"/>
      <c r="P34" s="22"/>
    </row>
    <row r="35" spans="1:16" ht="39" customHeight="1">
      <c r="A35" s="22"/>
      <c r="B35" s="35"/>
      <c r="C35" s="1155" t="s">
        <v>520</v>
      </c>
      <c r="D35" s="1156"/>
      <c r="E35" s="1157"/>
      <c r="F35" s="36">
        <v>1.26</v>
      </c>
      <c r="G35" s="37">
        <v>2.29</v>
      </c>
      <c r="H35" s="37">
        <v>1.37</v>
      </c>
      <c r="I35" s="37">
        <v>1.29</v>
      </c>
      <c r="J35" s="38">
        <v>1.56</v>
      </c>
      <c r="K35" s="22"/>
      <c r="L35" s="22"/>
      <c r="M35" s="22"/>
      <c r="N35" s="22"/>
      <c r="O35" s="22"/>
      <c r="P35" s="22"/>
    </row>
    <row r="36" spans="1:16" ht="39" customHeight="1">
      <c r="A36" s="22"/>
      <c r="B36" s="35"/>
      <c r="C36" s="1155" t="s">
        <v>521</v>
      </c>
      <c r="D36" s="1156"/>
      <c r="E36" s="1157"/>
      <c r="F36" s="36">
        <v>0.3</v>
      </c>
      <c r="G36" s="37">
        <v>0.45</v>
      </c>
      <c r="H36" s="37">
        <v>0.33</v>
      </c>
      <c r="I36" s="37">
        <v>0.46</v>
      </c>
      <c r="J36" s="38">
        <v>0.9</v>
      </c>
      <c r="K36" s="22"/>
      <c r="L36" s="22"/>
      <c r="M36" s="22"/>
      <c r="N36" s="22"/>
      <c r="O36" s="22"/>
      <c r="P36" s="22"/>
    </row>
    <row r="37" spans="1:16" ht="39" customHeight="1">
      <c r="A37" s="22"/>
      <c r="B37" s="35"/>
      <c r="C37" s="1155" t="s">
        <v>522</v>
      </c>
      <c r="D37" s="1156"/>
      <c r="E37" s="1157"/>
      <c r="F37" s="36">
        <v>0.73</v>
      </c>
      <c r="G37" s="37">
        <v>0.28999999999999998</v>
      </c>
      <c r="H37" s="37">
        <v>0.09</v>
      </c>
      <c r="I37" s="37">
        <v>0.56999999999999995</v>
      </c>
      <c r="J37" s="38">
        <v>0.7</v>
      </c>
      <c r="K37" s="22"/>
      <c r="L37" s="22"/>
      <c r="M37" s="22"/>
      <c r="N37" s="22"/>
      <c r="O37" s="22"/>
      <c r="P37" s="22"/>
    </row>
    <row r="38" spans="1:16" ht="39" customHeight="1">
      <c r="A38" s="22"/>
      <c r="B38" s="35"/>
      <c r="C38" s="1155" t="s">
        <v>523</v>
      </c>
      <c r="D38" s="1156"/>
      <c r="E38" s="1157"/>
      <c r="F38" s="36">
        <v>0</v>
      </c>
      <c r="G38" s="37">
        <v>0</v>
      </c>
      <c r="H38" s="37">
        <v>0</v>
      </c>
      <c r="I38" s="37">
        <v>0</v>
      </c>
      <c r="J38" s="38">
        <v>0</v>
      </c>
      <c r="K38" s="22"/>
      <c r="L38" s="22"/>
      <c r="M38" s="22"/>
      <c r="N38" s="22"/>
      <c r="O38" s="22"/>
      <c r="P38" s="22"/>
    </row>
    <row r="39" spans="1:16" ht="39" customHeight="1">
      <c r="A39" s="22"/>
      <c r="B39" s="35"/>
      <c r="C39" s="1155" t="s">
        <v>524</v>
      </c>
      <c r="D39" s="1156"/>
      <c r="E39" s="1157"/>
      <c r="F39" s="36">
        <v>0</v>
      </c>
      <c r="G39" s="37">
        <v>0</v>
      </c>
      <c r="H39" s="37">
        <v>0</v>
      </c>
      <c r="I39" s="37">
        <v>0</v>
      </c>
      <c r="J39" s="38">
        <v>0</v>
      </c>
      <c r="K39" s="22"/>
      <c r="L39" s="22"/>
      <c r="M39" s="22"/>
      <c r="N39" s="22"/>
      <c r="O39" s="22"/>
      <c r="P39" s="22"/>
    </row>
    <row r="40" spans="1:16" ht="39" customHeight="1">
      <c r="A40" s="22"/>
      <c r="B40" s="35"/>
      <c r="C40" s="1155" t="s">
        <v>525</v>
      </c>
      <c r="D40" s="1156"/>
      <c r="E40" s="1157"/>
      <c r="F40" s="36">
        <v>0</v>
      </c>
      <c r="G40" s="37">
        <v>0.01</v>
      </c>
      <c r="H40" s="37">
        <v>0</v>
      </c>
      <c r="I40" s="37">
        <v>0</v>
      </c>
      <c r="J40" s="38">
        <v>0</v>
      </c>
      <c r="K40" s="22"/>
      <c r="L40" s="22"/>
      <c r="M40" s="22"/>
      <c r="N40" s="22"/>
      <c r="O40" s="22"/>
      <c r="P40" s="22"/>
    </row>
    <row r="41" spans="1:16" ht="39" customHeight="1">
      <c r="A41" s="22"/>
      <c r="B41" s="35"/>
      <c r="C41" s="1155" t="s">
        <v>526</v>
      </c>
      <c r="D41" s="1156"/>
      <c r="E41" s="1157"/>
      <c r="F41" s="36">
        <v>0.28000000000000003</v>
      </c>
      <c r="G41" s="37">
        <v>0.17</v>
      </c>
      <c r="H41" s="37">
        <v>0.05</v>
      </c>
      <c r="I41" s="37">
        <v>0.14000000000000001</v>
      </c>
      <c r="J41" s="38">
        <v>0</v>
      </c>
      <c r="K41" s="22"/>
      <c r="L41" s="22"/>
      <c r="M41" s="22"/>
      <c r="N41" s="22"/>
      <c r="O41" s="22"/>
      <c r="P41" s="22"/>
    </row>
    <row r="42" spans="1:16" ht="39" customHeight="1">
      <c r="A42" s="22"/>
      <c r="B42" s="39"/>
      <c r="C42" s="1155" t="s">
        <v>527</v>
      </c>
      <c r="D42" s="1156"/>
      <c r="E42" s="1157"/>
      <c r="F42" s="36" t="s">
        <v>475</v>
      </c>
      <c r="G42" s="37" t="s">
        <v>475</v>
      </c>
      <c r="H42" s="37" t="s">
        <v>475</v>
      </c>
      <c r="I42" s="37" t="s">
        <v>475</v>
      </c>
      <c r="J42" s="38" t="s">
        <v>475</v>
      </c>
      <c r="K42" s="22"/>
      <c r="L42" s="22"/>
      <c r="M42" s="22"/>
      <c r="N42" s="22"/>
      <c r="O42" s="22"/>
      <c r="P42" s="22"/>
    </row>
    <row r="43" spans="1:16" ht="39" customHeight="1" thickBot="1">
      <c r="A43" s="22"/>
      <c r="B43" s="40"/>
      <c r="C43" s="1158" t="s">
        <v>528</v>
      </c>
      <c r="D43" s="1159"/>
      <c r="E43" s="116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71" t="s">
        <v>11</v>
      </c>
      <c r="C45" s="1172"/>
      <c r="D45" s="58"/>
      <c r="E45" s="1177" t="s">
        <v>12</v>
      </c>
      <c r="F45" s="1177"/>
      <c r="G45" s="1177"/>
      <c r="H45" s="1177"/>
      <c r="I45" s="1177"/>
      <c r="J45" s="1178"/>
      <c r="K45" s="59">
        <v>144</v>
      </c>
      <c r="L45" s="60">
        <v>155</v>
      </c>
      <c r="M45" s="60">
        <v>159</v>
      </c>
      <c r="N45" s="60">
        <v>146</v>
      </c>
      <c r="O45" s="61">
        <v>117</v>
      </c>
      <c r="P45" s="48"/>
      <c r="Q45" s="48"/>
      <c r="R45" s="48"/>
      <c r="S45" s="48"/>
      <c r="T45" s="48"/>
      <c r="U45" s="48"/>
    </row>
    <row r="46" spans="1:21" ht="30.75" customHeight="1">
      <c r="A46" s="48"/>
      <c r="B46" s="1173"/>
      <c r="C46" s="1174"/>
      <c r="D46" s="62"/>
      <c r="E46" s="1165" t="s">
        <v>13</v>
      </c>
      <c r="F46" s="1165"/>
      <c r="G46" s="1165"/>
      <c r="H46" s="1165"/>
      <c r="I46" s="1165"/>
      <c r="J46" s="1166"/>
      <c r="K46" s="63" t="s">
        <v>475</v>
      </c>
      <c r="L46" s="64" t="s">
        <v>475</v>
      </c>
      <c r="M46" s="64" t="s">
        <v>475</v>
      </c>
      <c r="N46" s="64" t="s">
        <v>475</v>
      </c>
      <c r="O46" s="65" t="s">
        <v>475</v>
      </c>
      <c r="P46" s="48"/>
      <c r="Q46" s="48"/>
      <c r="R46" s="48"/>
      <c r="S46" s="48"/>
      <c r="T46" s="48"/>
      <c r="U46" s="48"/>
    </row>
    <row r="47" spans="1:21" ht="30.75" customHeight="1">
      <c r="A47" s="48"/>
      <c r="B47" s="1173"/>
      <c r="C47" s="1174"/>
      <c r="D47" s="62"/>
      <c r="E47" s="1165" t="s">
        <v>14</v>
      </c>
      <c r="F47" s="1165"/>
      <c r="G47" s="1165"/>
      <c r="H47" s="1165"/>
      <c r="I47" s="1165"/>
      <c r="J47" s="1166"/>
      <c r="K47" s="63" t="s">
        <v>475</v>
      </c>
      <c r="L47" s="64" t="s">
        <v>475</v>
      </c>
      <c r="M47" s="64" t="s">
        <v>475</v>
      </c>
      <c r="N47" s="64" t="s">
        <v>475</v>
      </c>
      <c r="O47" s="65" t="s">
        <v>475</v>
      </c>
      <c r="P47" s="48"/>
      <c r="Q47" s="48"/>
      <c r="R47" s="48"/>
      <c r="S47" s="48"/>
      <c r="T47" s="48"/>
      <c r="U47" s="48"/>
    </row>
    <row r="48" spans="1:21" ht="30.75" customHeight="1">
      <c r="A48" s="48"/>
      <c r="B48" s="1173"/>
      <c r="C48" s="1174"/>
      <c r="D48" s="62"/>
      <c r="E48" s="1165" t="s">
        <v>15</v>
      </c>
      <c r="F48" s="1165"/>
      <c r="G48" s="1165"/>
      <c r="H48" s="1165"/>
      <c r="I48" s="1165"/>
      <c r="J48" s="1166"/>
      <c r="K48" s="63">
        <v>73</v>
      </c>
      <c r="L48" s="64">
        <v>63</v>
      </c>
      <c r="M48" s="64">
        <v>63</v>
      </c>
      <c r="N48" s="64">
        <v>58</v>
      </c>
      <c r="O48" s="65">
        <v>64</v>
      </c>
      <c r="P48" s="48"/>
      <c r="Q48" s="48"/>
      <c r="R48" s="48"/>
      <c r="S48" s="48"/>
      <c r="T48" s="48"/>
      <c r="U48" s="48"/>
    </row>
    <row r="49" spans="1:21" ht="30.75" customHeight="1">
      <c r="A49" s="48"/>
      <c r="B49" s="1173"/>
      <c r="C49" s="1174"/>
      <c r="D49" s="62"/>
      <c r="E49" s="1165" t="s">
        <v>16</v>
      </c>
      <c r="F49" s="1165"/>
      <c r="G49" s="1165"/>
      <c r="H49" s="1165"/>
      <c r="I49" s="1165"/>
      <c r="J49" s="1166"/>
      <c r="K49" s="63">
        <v>5</v>
      </c>
      <c r="L49" s="64">
        <v>4</v>
      </c>
      <c r="M49" s="64">
        <v>4</v>
      </c>
      <c r="N49" s="64">
        <v>4</v>
      </c>
      <c r="O49" s="65">
        <v>2</v>
      </c>
      <c r="P49" s="48"/>
      <c r="Q49" s="48"/>
      <c r="R49" s="48"/>
      <c r="S49" s="48"/>
      <c r="T49" s="48"/>
      <c r="U49" s="48"/>
    </row>
    <row r="50" spans="1:21" ht="30.75" customHeight="1">
      <c r="A50" s="48"/>
      <c r="B50" s="1173"/>
      <c r="C50" s="1174"/>
      <c r="D50" s="62"/>
      <c r="E50" s="1165" t="s">
        <v>17</v>
      </c>
      <c r="F50" s="1165"/>
      <c r="G50" s="1165"/>
      <c r="H50" s="1165"/>
      <c r="I50" s="1165"/>
      <c r="J50" s="1166"/>
      <c r="K50" s="63">
        <v>3</v>
      </c>
      <c r="L50" s="64">
        <v>3</v>
      </c>
      <c r="M50" s="64">
        <v>3</v>
      </c>
      <c r="N50" s="64">
        <v>3</v>
      </c>
      <c r="O50" s="65">
        <v>3</v>
      </c>
      <c r="P50" s="48"/>
      <c r="Q50" s="48"/>
      <c r="R50" s="48"/>
      <c r="S50" s="48"/>
      <c r="T50" s="48"/>
      <c r="U50" s="48"/>
    </row>
    <row r="51" spans="1:21" ht="30.75" customHeight="1">
      <c r="A51" s="48"/>
      <c r="B51" s="1175"/>
      <c r="C51" s="1176"/>
      <c r="D51" s="66"/>
      <c r="E51" s="1165" t="s">
        <v>18</v>
      </c>
      <c r="F51" s="1165"/>
      <c r="G51" s="1165"/>
      <c r="H51" s="1165"/>
      <c r="I51" s="1165"/>
      <c r="J51" s="1166"/>
      <c r="K51" s="63" t="s">
        <v>475</v>
      </c>
      <c r="L51" s="64" t="s">
        <v>475</v>
      </c>
      <c r="M51" s="64" t="s">
        <v>475</v>
      </c>
      <c r="N51" s="64" t="s">
        <v>475</v>
      </c>
      <c r="O51" s="65" t="s">
        <v>475</v>
      </c>
      <c r="P51" s="48"/>
      <c r="Q51" s="48"/>
      <c r="R51" s="48"/>
      <c r="S51" s="48"/>
      <c r="T51" s="48"/>
      <c r="U51" s="48"/>
    </row>
    <row r="52" spans="1:21" ht="30.75" customHeight="1">
      <c r="A52" s="48"/>
      <c r="B52" s="1163" t="s">
        <v>19</v>
      </c>
      <c r="C52" s="1164"/>
      <c r="D52" s="66"/>
      <c r="E52" s="1165" t="s">
        <v>20</v>
      </c>
      <c r="F52" s="1165"/>
      <c r="G52" s="1165"/>
      <c r="H52" s="1165"/>
      <c r="I52" s="1165"/>
      <c r="J52" s="1166"/>
      <c r="K52" s="63">
        <v>132</v>
      </c>
      <c r="L52" s="64">
        <v>138</v>
      </c>
      <c r="M52" s="64">
        <v>141</v>
      </c>
      <c r="N52" s="64">
        <v>136</v>
      </c>
      <c r="O52" s="65">
        <v>121</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93</v>
      </c>
      <c r="L53" s="69">
        <v>87</v>
      </c>
      <c r="M53" s="69">
        <v>88</v>
      </c>
      <c r="N53" s="69">
        <v>75</v>
      </c>
      <c r="O53" s="70">
        <v>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2016-04-18T12:36:20Z</cp:lastPrinted>
  <dcterms:created xsi:type="dcterms:W3CDTF">2016-02-15T01:25:11Z</dcterms:created>
  <dcterms:modified xsi:type="dcterms:W3CDTF">2016-05-06T10:55:53Z</dcterms:modified>
</cp:coreProperties>
</file>