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5南信州\"/>
    </mc:Choice>
  </mc:AlternateContent>
  <xr:revisionPtr revIDLastSave="0" documentId="13_ncr:1_{1F70B93F-1536-4C8C-9857-13A719E5B266}"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<sst xmlns="http://schemas.openxmlformats.org/spreadsheetml/2006/main" count="1199" uniqueCount="607">
  <si>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</si>
  <si>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</si>
  <si>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</si>
  <si>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</si>
  <si>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</si>
  <si>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</si>
  <si>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</si>
  <si>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</si>
  <si>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</si>
  <si>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</si>
  <si>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</si>
  <si>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</si>
  <si>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</si>
  <si>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</si>
  <si>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</si>
  <si>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</si>
  <si>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</si>
  <si>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</si>
  <si>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</si>
  <si>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</si>
  <si>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</si>
  <si>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</si>
  <si>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</si>
  <si>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</si>
  <si>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</si>
  <si>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</si>
  <si>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</si>
  <si>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</si>
  <si>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</si>
  <si>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</si>
  <si>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</si>
  <si>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</si>
  <si>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</si>
  <si>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</si>
  <si>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</si>
  <si>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</si>
  <si>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</si>
  <si>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</si>
  <si>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</si>
  <si>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</si>
  <si>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</si>
  <si>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</si>
  <si>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</si>
  <si>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</si>
  <si>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</si>
  <si>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</si>
  <si>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</si>
  <si>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</si>
  <si>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</si>
  <si>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</si>
  <si>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</si>
  <si>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</si>
  <si>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</si>
  <si>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</si>
  <si>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</si>
  <si>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</si>
  <si>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</si>
  <si>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</si>
  <si>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</si>
  <si>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</si>
  <si>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</si>
  <si>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</si>
  <si>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</si>
  <si>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</si>
  <si>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</si>
  <si>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</si>
  <si>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</si>
  <si>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</si>
  <si>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</si>
  <si>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</si>
  <si>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</si>
  <si>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</si>
  <si>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</si>
  <si>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</si>
  <si>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</si>
  <si>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</si>
  <si>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</si>
  <si>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</si>
  <si>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</si>
  <si>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</si>
  <si>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</si>
  <si>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</si>
  <si>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</si>
  <si>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</si>
  <si>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</si>
  <si>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</si>
  <si>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</si>
  <si>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</si>
  <si>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</si>
  <si>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</si>
  <si>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</si>
  <si>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</si>
  <si>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</si>
  <si>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</si>
  <si>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</si>
  <si>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</si>
  <si>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</si>
  <si>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</si>
  <si>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</si>
  <si>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</si>
  <si>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根羽村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</si>
  <si>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</si>
  <si>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</si>
  <si>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</si>
  <si>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</si>
  <si>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</si>
  <si>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</si>
  <si>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</si>
  <si>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</si>
  <si>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</si>
  <si>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</si>
  <si>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</si>
  <si>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</si>
  <si>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</si>
  <si>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</si>
  <si>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</si>
  <si>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</si>
  <si>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</si>
  <si>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</si>
  <si>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</si>
  <si>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</si>
  <si>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</si>
  <si>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</si>
  <si>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</si>
  <si>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</si>
  <si>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</si>
  <si>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</si>
  <si>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</si>
  <si>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</si>
  <si>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</si>
  <si>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</si>
  <si>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</si>
  <si>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</si>
  <si>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</si>
  <si>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</si>
  <si>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</si>
  <si>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</si>
  <si>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</si>
  <si>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</si>
  <si>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</si>
  <si>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</si>
  <si>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</si>
  <si>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</si>
  <si>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</si>
  <si>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</si>
  <si>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</si>
  <si>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</si>
  <si>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</si>
  <si>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</si>
  <si>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</si>
  <si>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</si>
  <si>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</si>
  <si>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</si>
  <si>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</si>
  <si>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</si>
  <si>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</si>
  <si>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</si>
  <si>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</si>
  <si>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</si>
  <si>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</si>
  <si>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</si>
  <si>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</si>
  <si>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</si>
  <si>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</si>
  <si>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</si>
  <si>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</si>
  <si>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</si>
  <si>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</si>
  <si>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</si>
  <si>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</si>
  <si>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</si>
  <si>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</si>
  <si>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</si>
  <si>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</si>
  <si>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</si>
  <si>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</si>
  <si>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</si>
  <si>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</si>
  <si>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</si>
  <si>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</si>
  <si>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</si>
  <si>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</si>
  <si>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</si>
  <si>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</si>
  <si>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</si>
  <si>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</si>
  <si>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</si>
  <si>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</si>
  <si>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</si>
  <si>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</si>
  <si>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</si>
  <si>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</si>
  <si>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</si>
  <si>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</si>
  <si>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</si>
  <si>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</si>
  <si>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</si>
  <si>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</si>
  <si>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</si>
  <si>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</si>
  <si>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</si>
  <si>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</si>
  <si>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</si>
  <si>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</si>
  <si>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</si>
  <si>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</si>
  <si>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</si>
  <si>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</si>
  <si>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</si>
  <si>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</si>
  <si>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</si>
  <si>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</si>
  <si>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</si>
  <si>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</si>
  <si>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</si>
  <si>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</si>
  <si>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</si>
  <si>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</si>
  <si>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</si>
  <si>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</si>
  <si>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</si>
  <si>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</si>
  <si>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長野県根羽村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</si>
  <si>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</si>
  <si>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</si>
  <si>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</si>
  <si>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</si>
  <si>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</si>
  <si>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</si>
  <si>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</si>
  <si>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</si>
  <si>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</si>
  <si>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</si>
  <si>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</si>
  <si>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</si>
  <si>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</si>
  <si>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</si>
  <si>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</si>
  <si>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</si>
  <si>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</si>
  <si>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</si>
  <si>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</si>
  <si>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</si>
  <si>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</si>
  <si>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</si>
  <si>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</si>
  <si>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</si>
  <si>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</si>
  <si>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</si>
  <si>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</si>
  <si>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</si>
  <si>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</si>
  <si>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</si>
  <si>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</si>
  <si>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</si>
  <si>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</si>
  <si>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</si>
  <si>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</si>
  <si>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</si>
  <si>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</si>
  <si>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</si>
  <si>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</si>
  <si>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</si>
  <si>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</si>
  <si>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</si>
  <si>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</si>
  <si>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</si>
  <si>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</si>
  <si>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</si>
  <si>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</si>
  <si>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</si>
  <si>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</si>
  <si>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</si>
  <si>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</si>
  <si>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</si>
  <si>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</si>
  <si>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</si>
  <si>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</si>
  <si>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</si>
  <si>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</si>
  <si>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</si>
  <si>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</si>
  <si>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</si>
  <si>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</si>
  <si>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</si>
  <si>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</si>
  <si>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</si>
  <si>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</si>
  <si>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</si>
  <si>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</si>
  <si>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</si>
  <si>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</si>
  <si>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</si>
  <si>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</si>
  <si>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</si>
  <si>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</si>
  <si>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</si>
  <si>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</si>
  <si>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</si>
  <si>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</si>
  <si>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</si>
  <si>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</si>
  <si>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</si>
  <si>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</si>
  <si>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</si>
  <si>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</si>
  <si>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</si>
  <si>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</si>
  <si>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</si>
  <si>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</si>
  <si>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</si>
  <si>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</si>
  <si>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</si>
  <si>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</si>
  <si>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</si>
  <si>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</si>
  <si>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</si>
  <si>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</si>
  <si>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</si>
  <si>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</si>
  <si>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</si>
  <si>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</si>
  <si>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</si>
  <si>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</si>
  <si>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</si>
  <si>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</si>
  <si>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</si>
  <si>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</si>
  <si>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</si>
  <si>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</si>
  <si>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</si>
  <si>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</si>
  <si>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</si>
  <si>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</si>
  <si>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</si>
  <si>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</si>
  <si>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</si>
  <si>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</si>
  <si>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</si>
  <si>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</si>
  <si>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</si>
  <si>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</si>
  <si>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</si>
  <si>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</si>
  <si>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</si>
  <si>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</si>
  <si>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</si>
  <si>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</si>
  <si>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</si>
  <si>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</si>
  <si>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</si>
  <si>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</si>
  <si>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</si>
  <si>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</si>
  <si>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</si>
  <si>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</si>
  <si>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</si>
  <si>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</si>
  <si>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</si>
  <si>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</si>
  <si>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</si>
  <si>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</si>
  <si>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</si>
  <si>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</si>
  <si>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</si>
  <si>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</si>
  <si>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</si>
  <si>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</si>
  <si>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</si>
  <si>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</si>
  <si>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</si>
  <si>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</si>
  <si>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</si>
  <si>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</si>
  <si>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</si>
  <si>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長野県根羽村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</si>
  <si>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</si>
  <si>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</si>
  <si>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</si>
  <si>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</si>
  <si>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</si>
  <si>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</si>
  <si>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</si>
  <si>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</si>
  <si>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</si>
  <si>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</si>
  <si>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</si>
  <si>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</si>
  <si>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</si>
  <si>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</si>
  <si>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</si>
  <si>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</si>
  <si>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</si>
  <si>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</si>
  <si>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</si>
  <si>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</si>
  <si>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根羽村営バス特別会計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</si>
  <si>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</si>
  <si>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</si>
  <si>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</si>
  <si>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</si>
  <si>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</si>
  <si>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</si>
  <si>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</si>
  <si>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</si>
  <si>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</si>
  <si>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</si>
  <si>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</si>
  <si>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</si>
  <si>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</si>
  <si>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</si>
  <si>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根羽村国民健康保険特別会計</t>
    <phoneticPr fontId="5"/>
  </si>
  <si>
    <t>根羽村介護保険特別会計</t>
    <phoneticPr fontId="5"/>
  </si>
  <si>
    <t>根羽村後期高齢者医療特別会計</t>
    <phoneticPr fontId="5"/>
  </si>
  <si>
    <t>根羽村簡易水道特別会計</t>
    <phoneticPr fontId="5"/>
  </si>
  <si>
    <t>法非適用企業</t>
    <phoneticPr fontId="5"/>
  </si>
  <si>
    <t>根羽村下水道特別会計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</si>
  <si>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</si>
  <si>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</si>
  <si>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</si>
  <si>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</si>
  <si>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</si>
  <si>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</si>
  <si>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</si>
  <si>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</si>
  <si>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</si>
  <si>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</si>
  <si>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</si>
  <si>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</si>
  <si>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</si>
  <si>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</si>
  <si>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</si>
  <si>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</si>
  <si>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</si>
  <si>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</si>
  <si>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</si>
  <si>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</si>
  <si>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</si>
  <si>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</si>
  <si>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</si>
  <si>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</si>
  <si>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</si>
  <si>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</si>
  <si>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</si>
  <si>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</si>
  <si>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</si>
  <si>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</si>
  <si>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</si>
  <si>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</si>
  <si>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</si>
  <si>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</si>
  <si>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</si>
  <si>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</si>
  <si>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</si>
  <si>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</si>
  <si>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</si>
  <si>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</si>
  <si>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</si>
  <si>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</si>
  <si>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</si>
  <si>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</si>
  <si>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</si>
  <si>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</si>
  <si>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</si>
  <si>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</si>
  <si>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</si>
  <si>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</si>
  <si>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</si>
  <si>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</si>
  <si>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</si>
  <si>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</si>
  <si>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</si>
  <si>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</si>
  <si>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</si>
  <si>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</si>
  <si>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</si>
  <si>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</si>
  <si>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</si>
  <si>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根羽村簡易水道特別会計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</si>
  <si>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</si>
  <si>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根羽村介護保険特別会計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</si>
  <si>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</si>
  <si>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</si>
  <si>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</si>
  <si>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</si>
  <si>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</si>
  <si>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</si>
  <si>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</si>
  <si>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</si>
  <si>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</si>
  <si>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</si>
  <si>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</si>
  <si>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</si>
  <si>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</si>
  <si>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</si>
  <si>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</si>
  <si>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</si>
  <si>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</si>
  <si>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</si>
  <si>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</si>
  <si>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</si>
  <si>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</si>
  <si>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</si>
  <si>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</si>
  <si>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</si>
  <si>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</si>
  <si>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</si>
  <si>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</si>
  <si>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</si>
  <si>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</si>
  <si>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</si>
  <si>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</si>
  <si>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</si>
  <si>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</si>
  <si>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</si>
  <si>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</si>
  <si>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</si>
  <si>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</si>
  <si>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</si>
  <si>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</si>
  <si>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</si>
  <si>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</si>
  <si>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</si>
  <si>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</si>
  <si>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</si>
  <si>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</si>
  <si>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</si>
  <si>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</si>
  <si>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</si>
  <si>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</si>
  <si>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</si>
  <si>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</si>
  <si>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</si>
  <si>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</si>
  <si>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</si>
  <si>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</si>
  <si>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</si>
  <si>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</si>
  <si>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</si>
  <si>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</si>
  <si>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</si>
  <si>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</si>
  <si>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</si>
  <si>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</si>
  <si>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</si>
  <si>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</si>
  <si>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</si>
  <si>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</si>
  <si>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</si>
  <si>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</si>
  <si>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</si>
  <si>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</si>
  <si>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</si>
  <si>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</si>
  <si>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</si>
  <si>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</si>
  <si>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</si>
  <si>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</si>
  <si>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</si>
  <si>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</si>
  <si>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</si>
  <si>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</si>
  <si>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</si>
  <si>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</si>
  <si>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</si>
  <si>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</si>
  <si>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</si>
  <si>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0.20</t>
  </si>
  <si>
    <t>一般会計</t>
  </si>
  <si>
    <t>根羽村介護保険特別会計</t>
  </si>
  <si>
    <t>根羽村国民健康保険特別会計</t>
  </si>
  <si>
    <t>根羽村営バス特別会計</t>
  </si>
  <si>
    <t>▲ 0.26</t>
  </si>
  <si>
    <t>根羽村後期高齢者医療特別会計</t>
  </si>
  <si>
    <t>根羽村簡易水道特別会計</t>
  </si>
  <si>
    <t>根羽村下水道特別会計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</si>
  <si>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</si>
  <si>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</si>
  <si>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</si>
  <si>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</si>
  <si>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</si>
  <si>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</si>
  <si>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</si>
  <si>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</si>
  <si>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</si>
  <si>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</si>
  <si>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</si>
  <si>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</si>
  <si>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下伊那郡町村総合事務組合</t>
    <rPh sb="0" eb="4">
      <t>シモイナグン</t>
    </rPh>
    <rPh sb="4" eb="6">
      <t>チョウソン</t>
    </rPh>
    <rPh sb="6" eb="8">
      <t>ソウゴウ</t>
    </rPh>
    <rPh sb="8" eb="10">
      <t>ジム</t>
    </rPh>
    <rPh sb="10" eb="12">
      <t>クミアイ</t>
    </rPh>
    <phoneticPr fontId="5"/>
  </si>
  <si>
    <t>下伊那自治センター組合</t>
    <rPh sb="0" eb="3">
      <t>シモイナ</t>
    </rPh>
    <rPh sb="3" eb="5">
      <t>ジチ</t>
    </rPh>
    <rPh sb="9" eb="11">
      <t>クミアイ</t>
    </rPh>
    <phoneticPr fontId="2"/>
  </si>
  <si>
    <t>下伊那郡土木技術センター</t>
    <rPh sb="0" eb="4">
      <t>シモイナグン</t>
    </rPh>
    <rPh sb="4" eb="6">
      <t>ドボク</t>
    </rPh>
    <rPh sb="6" eb="8">
      <t>ギジュツ</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</si>
  <si>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</si>
  <si>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</si>
  <si>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</si>
  <si>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</si>
  <si>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</si>
  <si>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</si>
  <si>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</si>
  <si>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ネバーランド(株)</t>
    <rPh sb="6" eb="9">
      <t>カブ</t>
    </rPh>
    <phoneticPr fontId="2"/>
  </si>
  <si>
    <t>-</t>
    <phoneticPr fontId="2"/>
  </si>
  <si>
    <t>(公共施設整備基金(R04年度末現在))</t>
    <phoneticPr fontId="5"/>
  </si>
  <si>
    <t>(矢作川源流の郷基金(R04年度末現在))</t>
    <phoneticPr fontId="2"/>
  </si>
  <si>
    <t>(ふるさと創生基金(R04年度末現在))</t>
    <phoneticPr fontId="2"/>
  </si>
  <si>
    <t>(農業振興基金(R04年度末現在))</t>
    <phoneticPr fontId="2"/>
  </si>
  <si>
    <t>(森林林業振興基金(R04年度末現在))</t>
    <phoneticPr fontId="2"/>
  </si>
  <si>
    <t>北設広域事務組合(一般会計）</t>
    <rPh sb="0" eb="1">
      <t>キタ</t>
    </rPh>
    <rPh sb="1" eb="2">
      <t>セツ</t>
    </rPh>
    <rPh sb="2" eb="4">
      <t>コウイキ</t>
    </rPh>
    <rPh sb="4" eb="6">
      <t>ジム</t>
    </rPh>
    <rPh sb="6" eb="8">
      <t>クミアイ</t>
    </rPh>
    <rPh sb="9" eb="11">
      <t>イッパン</t>
    </rPh>
    <rPh sb="11" eb="13">
      <t>カイケイ</t>
    </rPh>
    <phoneticPr fontId="2"/>
  </si>
  <si>
    <t>北設広域事務組合(北設情報ネットワーク特別会計）</t>
    <rPh sb="0" eb="1">
      <t>キタ</t>
    </rPh>
    <rPh sb="1" eb="2">
      <t>セツ</t>
    </rPh>
    <rPh sb="2" eb="4">
      <t>コウイキ</t>
    </rPh>
    <rPh sb="4" eb="6">
      <t>ジム</t>
    </rPh>
    <rPh sb="6" eb="8">
      <t>クミアイ</t>
    </rPh>
    <rPh sb="9" eb="10">
      <t>キタ</t>
    </rPh>
    <rPh sb="10" eb="11">
      <t>セツ</t>
    </rPh>
    <rPh sb="11" eb="13">
      <t>ジョウホウ</t>
    </rPh>
    <rPh sb="19" eb="21">
      <t>トクベツ</t>
    </rPh>
    <rPh sb="21" eb="23">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</si>
</sst>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330026</c:v>
                </c:pt>
                <c:pt idx="4">
                  <c:v>278179</c:v>
                </c:pt>
              </c:numCache>
            </c:numRef>
          </c:val>
          <c:smooth val="0"/>
          <c:extLst>
            <c:ext xmlns:c16="http://schemas.microsoft.com/office/drawing/2014/chart" uri="{C3380CC4-5D6E-409C-BE32-E72D297353CC}">
              <c16:uniqueId val="{00000000-C49C-4E36-9B38-8ACBC32C6D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1114467</c:v>
                </c:pt>
                <c:pt idx="1">
                  <c:v>557588</c:v>
                </c:pt>
                <c:pt idx="2">
                  <c:v>714810</c:v>
                </c:pt>
                <c:pt idx="3">
                  <c:v>416707</c:v>
                </c:pt>
                <c:pt idx="4">
                  <c:v>404054</c:v>
                </c:pt>
              </c:numCache>
            </c:numRef>
          </c:val>
          <c:smooth val="0"/>
          <c:extLst>
            <c:ext xmlns:c16="http://schemas.microsoft.com/office/drawing/2014/chart" uri="{C3380CC4-5D6E-409C-BE32-E72D297353CC}">
              <c16:uniqueId val="{00000001-C49C-4E36-9B38-8ACBC32C6DD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14.53</c:v>
                </c:pt>
                <c:pt idx="1">
                  <c:v>13.91</c:v>
                </c:pt>
                <c:pt idx="2">
                  <c:v>13.52</c:v>
                </c:pt>
                <c:pt idx="3">
                  <c:v>12.29</c:v>
                </c:pt>
                <c:pt idx="4">
                  <c:v>12.55</c:v>
                </c:pt>
              </c:numCache>
            </c:numRef>
          </c:val>
          <c:extLst>
            <c:ext xmlns:c16="http://schemas.microsoft.com/office/drawing/2014/chart" uri="{C3380CC4-5D6E-409C-BE32-E72D297353CC}">
              <c16:uniqueId val="{00000000-A752-4835-8CA0-8B2D39D9B3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19.600000000000001</c:v>
                </c:pt>
                <c:pt idx="1">
                  <c:v>20.07</c:v>
                </c:pt>
                <c:pt idx="2">
                  <c:v>19.16</c:v>
                </c:pt>
                <c:pt idx="3">
                  <c:v>17.579999999999998</c:v>
                </c:pt>
                <c:pt idx="4">
                  <c:v>18.23</c:v>
                </c:pt>
              </c:numCache>
            </c:numRef>
          </c:val>
          <c:extLst>
            <c:ext xmlns:c16="http://schemas.microsoft.com/office/drawing/2014/chart" uri="{C3380CC4-5D6E-409C-BE32-E72D297353CC}">
              <c16:uniqueId val="{00000001-A752-4835-8CA0-8B2D39D9B3F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6.42</c:v>
                </c:pt>
                <c:pt idx="1">
                  <c:v>5.52</c:v>
                </c:pt>
                <c:pt idx="2">
                  <c:v>8.85</c:v>
                </c:pt>
                <c:pt idx="3">
                  <c:v>3.6</c:v>
                </c:pt>
                <c:pt idx="4">
                  <c:v>-0.2</c:v>
                </c:pt>
              </c:numCache>
            </c:numRef>
          </c:val>
          <c:smooth val="0"/>
          <c:extLst>
            <c:ext xmlns:c16="http://schemas.microsoft.com/office/drawing/2014/chart" uri="{C3380CC4-5D6E-409C-BE32-E72D297353CC}">
              <c16:uniqueId val="{00000002-A752-4835-8CA0-8B2D39D9B3F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7DD-4218-9AC1-7A4534FAB9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DD-4218-9AC1-7A4534FAB9C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7DD-4218-9AC1-7A4534FAB9C5}"/>
            </c:ext>
          </c:extLst>
        </c:ser>
        <c:ser>
          <c:idx val="3"/>
          <c:order val="3"/>
          <c:tx>
            <c:strRef>
              <c:f>データシート!$A$30</c:f>
              <c:strCache>
                <c:ptCount val="1"/>
                <c:pt idx="0">
                  <c:v>根羽村下水道特別会計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7DD-4218-9AC1-7A4534FAB9C5}"/>
            </c:ext>
          </c:extLst>
        </c:ser>
        <c:ser>
          <c:idx val="4"/>
          <c:order val="4"/>
          <c:tx>
            <c:strRef>
              <c:f>データシート!$A$31</c:f>
              <c:strCache>
                <c:ptCount val="1"/>
                <c:pt idx="0">
                  <c:v>根羽村簡易水道特別会計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7DD-4218-9AC1-7A4534FAB9C5}"/>
            </c:ext>
          </c:extLst>
        </c:ser>
        <c:ser>
          <c:idx val="5"/>
          <c:order val="5"/>
          <c:tx>
            <c:strRef>
              <c:f>データシート!$A$32</c:f>
              <c:strCache>
                <c:ptCount val="1"/>
                <c:pt idx="0">
                  <c:v>根羽村後期高齢者医療特別会計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7DD-4218-9AC1-7A4534FAB9C5}"/>
            </c:ext>
          </c:extLst>
        </c:ser>
        <c:ser>
          <c:idx val="6"/>
          <c:order val="6"/>
          <c:tx>
            <c:strRef>
              <c:f>データシート!$A$33</c:f>
              <c:strCache>
                <c:ptCount val="1"/>
                <c:pt idx="0">
                  <c:v>根羽村営バス特別会計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0.23</c:v>
                </c:pt>
                <c:pt idx="2">
                  <c:v>#N/A</c:v>
                </c:pt>
                <c:pt idx="3">
                  <c:v>0.22</c:v>
                </c:pt>
                <c:pt idx="4">
                  <c:v>#N/A</c:v>
                </c:pt>
                <c:pt idx="5">
                  <c:v>0.21</c:v>
                </c:pt>
                <c:pt idx="6">
                  <c:v>0.26</c:v>
                </c:pt>
                <c:pt idx="7">
                  <c:v>#N/A</c:v>
                </c:pt>
                <c:pt idx="8">
                  <c:v>#N/A</c:v>
                </c:pt>
                <c:pt idx="9">
                  <c:v>0</c:v>
                </c:pt>
              </c:numCache>
            </c:numRef>
          </c:val>
          <c:extLst>
            <c:ext xmlns:c16="http://schemas.microsoft.com/office/drawing/2014/chart" uri="{C3380CC4-5D6E-409C-BE32-E72D297353CC}">
              <c16:uniqueId val="{00000006-97DD-4218-9AC1-7A4534FAB9C5}"/>
            </c:ext>
          </c:extLst>
        </c:ser>
        <c:ser>
          <c:idx val="7"/>
          <c:order val="7"/>
          <c:tx>
            <c:strRef>
              <c:f>データシート!$A$34</c:f>
              <c:strCache>
                <c:ptCount val="1"/>
                <c:pt idx="0">
                  <c:v>根羽村国民健康保険特別会計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0.23</c:v>
                </c:pt>
                <c:pt idx="2">
                  <c:v>#N/A</c:v>
                </c:pt>
                <c:pt idx="3">
                  <c:v>0.06</c:v>
                </c:pt>
                <c:pt idx="4">
                  <c:v>#N/A</c:v>
                </c:pt>
                <c:pt idx="5">
                  <c:v>0.54</c:v>
                </c:pt>
                <c:pt idx="6">
                  <c:v>#N/A</c:v>
                </c:pt>
                <c:pt idx="7">
                  <c:v>0.49</c:v>
                </c:pt>
                <c:pt idx="8">
                  <c:v>#N/A</c:v>
                </c:pt>
                <c:pt idx="9">
                  <c:v>0.48</c:v>
                </c:pt>
              </c:numCache>
            </c:numRef>
          </c:val>
          <c:extLst>
            <c:ext xmlns:c16="http://schemas.microsoft.com/office/drawing/2014/chart" uri="{C3380CC4-5D6E-409C-BE32-E72D297353CC}">
              <c16:uniqueId val="{00000007-97DD-4218-9AC1-7A4534FAB9C5}"/>
            </c:ext>
          </c:extLst>
        </c:ser>
        <c:ser>
          <c:idx val="8"/>
          <c:order val="8"/>
          <c:tx>
            <c:strRef>
              <c:f>データシート!$A$35</c:f>
              <c:strCache>
                <c:ptCount val="1"/>
                <c:pt idx="0">
                  <c:v>根羽村介護保険特別会計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0.27</c:v>
                </c:pt>
                <c:pt idx="2">
                  <c:v>#N/A</c:v>
                </c:pt>
                <c:pt idx="3">
                  <c:v>0.06</c:v>
                </c:pt>
                <c:pt idx="4">
                  <c:v>#N/A</c:v>
                </c:pt>
                <c:pt idx="5">
                  <c:v>0.53</c:v>
                </c:pt>
                <c:pt idx="6">
                  <c:v>#N/A</c:v>
                </c:pt>
                <c:pt idx="7">
                  <c:v>0.9</c:v>
                </c:pt>
                <c:pt idx="8">
                  <c:v>#N/A</c:v>
                </c:pt>
                <c:pt idx="9">
                  <c:v>1.93</c:v>
                </c:pt>
              </c:numCache>
            </c:numRef>
          </c:val>
          <c:extLst>
            <c:ext xmlns:c16="http://schemas.microsoft.com/office/drawing/2014/chart" uri="{C3380CC4-5D6E-409C-BE32-E72D297353CC}">
              <c16:uniqueId val="{00000008-97DD-4218-9AC1-7A4534FAB9C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14.29</c:v>
                </c:pt>
                <c:pt idx="2">
                  <c:v>#N/A</c:v>
                </c:pt>
                <c:pt idx="3">
                  <c:v>13.67</c:v>
                </c:pt>
                <c:pt idx="4">
                  <c:v>#N/A</c:v>
                </c:pt>
                <c:pt idx="5">
                  <c:v>13.3</c:v>
                </c:pt>
                <c:pt idx="6">
                  <c:v>#N/A</c:v>
                </c:pt>
                <c:pt idx="7">
                  <c:v>12.55</c:v>
                </c:pt>
                <c:pt idx="8">
                  <c:v>#N/A</c:v>
                </c:pt>
                <c:pt idx="9">
                  <c:v>12.54</c:v>
                </c:pt>
              </c:numCache>
            </c:numRef>
          </c:val>
          <c:extLst>
            <c:ext xmlns:c16="http://schemas.microsoft.com/office/drawing/2014/chart" uri="{C3380CC4-5D6E-409C-BE32-E72D297353CC}">
              <c16:uniqueId val="{00000009-97DD-4218-9AC1-7A4534FAB9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245</c:v>
                </c:pt>
                <c:pt idx="5">
                  <c:v>264</c:v>
                </c:pt>
                <c:pt idx="8">
                  <c:v>256</c:v>
                </c:pt>
                <c:pt idx="11">
                  <c:v>270</c:v>
                </c:pt>
                <c:pt idx="14">
                  <c:v>246</c:v>
                </c:pt>
              </c:numCache>
            </c:numRef>
          </c:val>
          <c:extLst>
            <c:ext xmlns:c16="http://schemas.microsoft.com/office/drawing/2014/chart" uri="{C3380CC4-5D6E-409C-BE32-E72D297353CC}">
              <c16:uniqueId val="{00000000-C8A7-4124-8FC8-8EC6721EC8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A7-4124-8FC8-8EC6721EC8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8A7-4124-8FC8-8EC6721EC8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3-C8A7-4124-8FC8-8EC6721EC8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46</c:v>
                </c:pt>
                <c:pt idx="3">
                  <c:v>44</c:v>
                </c:pt>
                <c:pt idx="6">
                  <c:v>55</c:v>
                </c:pt>
                <c:pt idx="9">
                  <c:v>55</c:v>
                </c:pt>
                <c:pt idx="12">
                  <c:v>41</c:v>
                </c:pt>
              </c:numCache>
            </c:numRef>
          </c:val>
          <c:extLst>
            <c:ext xmlns:c16="http://schemas.microsoft.com/office/drawing/2014/chart" uri="{C3380CC4-5D6E-409C-BE32-E72D297353CC}">
              <c16:uniqueId val="{00000004-C8A7-4124-8FC8-8EC6721EC8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A7-4124-8FC8-8EC6721EC8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A7-4124-8FC8-8EC6721EC8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253</c:v>
                </c:pt>
                <c:pt idx="3">
                  <c:v>281</c:v>
                </c:pt>
                <c:pt idx="6">
                  <c:v>277</c:v>
                </c:pt>
                <c:pt idx="9">
                  <c:v>271</c:v>
                </c:pt>
                <c:pt idx="12">
                  <c:v>237</c:v>
                </c:pt>
              </c:numCache>
            </c:numRef>
          </c:val>
          <c:extLst>
            <c:ext xmlns:c16="http://schemas.microsoft.com/office/drawing/2014/chart" uri="{C3380CC4-5D6E-409C-BE32-E72D297353CC}">
              <c16:uniqueId val="{00000007-C8A7-4124-8FC8-8EC6721EC8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54</c:v>
                </c:pt>
                <c:pt idx="2">
                  <c:v>#N/A</c:v>
                </c:pt>
                <c:pt idx="3">
                  <c:v>#N/A</c:v>
                </c:pt>
                <c:pt idx="4">
                  <c:v>61</c:v>
                </c:pt>
                <c:pt idx="5">
                  <c:v>#N/A</c:v>
                </c:pt>
                <c:pt idx="6">
                  <c:v>#N/A</c:v>
                </c:pt>
                <c:pt idx="7">
                  <c:v>76</c:v>
                </c:pt>
                <c:pt idx="8">
                  <c:v>#N/A</c:v>
                </c:pt>
                <c:pt idx="9">
                  <c:v>#N/A</c:v>
                </c:pt>
                <c:pt idx="10">
                  <c:v>57</c:v>
                </c:pt>
                <c:pt idx="11">
                  <c:v>#N/A</c:v>
                </c:pt>
                <c:pt idx="12">
                  <c:v>#N/A</c:v>
                </c:pt>
                <c:pt idx="13">
                  <c:v>33</c:v>
                </c:pt>
                <c:pt idx="14">
                  <c:v>#N/A</c:v>
                </c:pt>
              </c:numCache>
            </c:numRef>
          </c:val>
          <c:smooth val="0"/>
          <c:extLst>
            <c:ext xmlns:c16="http://schemas.microsoft.com/office/drawing/2014/chart" uri="{C3380CC4-5D6E-409C-BE32-E72D297353CC}">
              <c16:uniqueId val="{00000008-C8A7-4124-8FC8-8EC6721EC8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1764</c:v>
                </c:pt>
                <c:pt idx="5">
                  <c:v>1575</c:v>
                </c:pt>
                <c:pt idx="8">
                  <c:v>1509</c:v>
                </c:pt>
                <c:pt idx="11">
                  <c:v>1356</c:v>
                </c:pt>
                <c:pt idx="14">
                  <c:v>1327</c:v>
                </c:pt>
              </c:numCache>
            </c:numRef>
          </c:val>
          <c:extLst>
            <c:ext xmlns:c16="http://schemas.microsoft.com/office/drawing/2014/chart" uri="{C3380CC4-5D6E-409C-BE32-E72D297353CC}">
              <c16:uniqueId val="{00000000-3260-4E08-8A1B-AD37E89AFA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260-4E08-8A1B-AD37E89AFA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1674</c:v>
                </c:pt>
                <c:pt idx="5">
                  <c:v>1730</c:v>
                </c:pt>
                <c:pt idx="8">
                  <c:v>1722</c:v>
                </c:pt>
                <c:pt idx="11">
                  <c:v>2033</c:v>
                </c:pt>
                <c:pt idx="14">
                  <c:v>2302</c:v>
                </c:pt>
              </c:numCache>
            </c:numRef>
          </c:val>
          <c:extLst>
            <c:ext xmlns:c16="http://schemas.microsoft.com/office/drawing/2014/chart" uri="{C3380CC4-5D6E-409C-BE32-E72D297353CC}">
              <c16:uniqueId val="{00000002-3260-4E08-8A1B-AD37E89AFA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60-4E08-8A1B-AD37E89AFA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60-4E08-8A1B-AD37E89AFA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60-4E08-8A1B-AD37E89AFA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165</c:v>
                </c:pt>
                <c:pt idx="3">
                  <c:v>166</c:v>
                </c:pt>
                <c:pt idx="6">
                  <c:v>342</c:v>
                </c:pt>
                <c:pt idx="9">
                  <c:v>330</c:v>
                </c:pt>
                <c:pt idx="12">
                  <c:v>301</c:v>
                </c:pt>
              </c:numCache>
            </c:numRef>
          </c:val>
          <c:extLst>
            <c:ext xmlns:c16="http://schemas.microsoft.com/office/drawing/2014/chart" uri="{C3380CC4-5D6E-409C-BE32-E72D297353CC}">
              <c16:uniqueId val="{00000006-3260-4E08-8A1B-AD37E89AFA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c:v>
                </c:pt>
                <c:pt idx="3">
                  <c:v>2</c:v>
                </c:pt>
                <c:pt idx="6">
                  <c:v>3</c:v>
                </c:pt>
                <c:pt idx="9">
                  <c:v>2</c:v>
                </c:pt>
                <c:pt idx="12">
                  <c:v>2</c:v>
                </c:pt>
              </c:numCache>
            </c:numRef>
          </c:val>
          <c:extLst>
            <c:ext xmlns:c16="http://schemas.microsoft.com/office/drawing/2014/chart" uri="{C3380CC4-5D6E-409C-BE32-E72D297353CC}">
              <c16:uniqueId val="{00000007-3260-4E08-8A1B-AD37E89AFA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383</c:v>
                </c:pt>
                <c:pt idx="3">
                  <c:v>371</c:v>
                </c:pt>
                <c:pt idx="6">
                  <c:v>353</c:v>
                </c:pt>
                <c:pt idx="9">
                  <c:v>288</c:v>
                </c:pt>
                <c:pt idx="12">
                  <c:v>255</c:v>
                </c:pt>
              </c:numCache>
            </c:numRef>
          </c:val>
          <c:extLst>
            <c:ext xmlns:c16="http://schemas.microsoft.com/office/drawing/2014/chart" uri="{C3380CC4-5D6E-409C-BE32-E72D297353CC}">
              <c16:uniqueId val="{00000008-3260-4E08-8A1B-AD37E89AFA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260-4E08-8A1B-AD37E89AFA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1587</c:v>
                </c:pt>
                <c:pt idx="3">
                  <c:v>1421</c:v>
                </c:pt>
                <c:pt idx="6">
                  <c:v>1305</c:v>
                </c:pt>
                <c:pt idx="9">
                  <c:v>1137</c:v>
                </c:pt>
                <c:pt idx="12">
                  <c:v>1065</c:v>
                </c:pt>
              </c:numCache>
            </c:numRef>
          </c:val>
          <c:extLst>
            <c:ext xmlns:c16="http://schemas.microsoft.com/office/drawing/2014/chart" uri="{C3380CC4-5D6E-409C-BE32-E72D297353CC}">
              <c16:uniqueId val="{0000000A-3260-4E08-8A1B-AD37E89AFA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260-4E08-8A1B-AD37E89AFA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219</c:v>
                </c:pt>
                <c:pt idx="1">
                  <c:v>219</c:v>
                </c:pt>
                <c:pt idx="2">
                  <c:v>219</c:v>
                </c:pt>
              </c:numCache>
            </c:numRef>
          </c:val>
          <c:extLst>
            <c:ext xmlns:c16="http://schemas.microsoft.com/office/drawing/2014/chart" uri="{C3380CC4-5D6E-409C-BE32-E72D297353CC}">
              <c16:uniqueId val="{00000000-E435-4E99-9A59-A1BB576EA1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301</c:v>
                </c:pt>
                <c:pt idx="1">
                  <c:v>391</c:v>
                </c:pt>
                <c:pt idx="2">
                  <c:v>491</c:v>
                </c:pt>
              </c:numCache>
            </c:numRef>
          </c:val>
          <c:extLst>
            <c:ext xmlns:c16="http://schemas.microsoft.com/office/drawing/2014/chart" uri="{C3380CC4-5D6E-409C-BE32-E72D297353CC}">
              <c16:uniqueId val="{00000001-E435-4E99-9A59-A1BB576EA1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1113</c:v>
                </c:pt>
                <c:pt idx="1">
                  <c:v>1345</c:v>
                </c:pt>
                <c:pt idx="2">
                  <c:v>1519</c:v>
                </c:pt>
              </c:numCache>
            </c:numRef>
          </c:val>
          <c:extLst>
            <c:ext xmlns:c16="http://schemas.microsoft.com/office/drawing/2014/chart" uri="{C3380CC4-5D6E-409C-BE32-E72D297353CC}">
              <c16:uniqueId val="{00000002-E435-4E99-9A59-A1BB576EA1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従前の</a:t>
          </a:r>
          <a:r>
            <a:rPr kumimoji="1" lang="ja-JP" altLang="ja-JP" sz="1100">
              <a:solidFill>
                <a:schemeClr val="dk1"/>
              </a:solidFill>
              <a:effectLst/>
              <a:latin typeface="+mn-lt"/>
              <a:ea typeface="+mn-ea"/>
              <a:cs typeface="+mn-cs"/>
            </a:rPr>
            <a:t>繰上償還など</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実施、</a:t>
          </a:r>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年度から据置措置していたものと、据置措置をしていないものが同時に償還終了</a:t>
          </a:r>
          <a:r>
            <a:rPr lang="ja-JP" altLang="en-US" sz="1100" b="0" i="0" baseline="0">
              <a:solidFill>
                <a:schemeClr val="dk1"/>
              </a:solidFill>
              <a:effectLst/>
              <a:latin typeface="+mn-lt"/>
              <a:ea typeface="+mn-ea"/>
              <a:cs typeface="+mn-cs"/>
            </a:rPr>
            <a:t>するなど、</a:t>
          </a:r>
          <a:r>
            <a:rPr kumimoji="1" lang="ja-JP" altLang="ja-JP" sz="1100">
              <a:solidFill>
                <a:schemeClr val="dk1"/>
              </a:solidFill>
              <a:effectLst/>
              <a:latin typeface="+mn-lt"/>
              <a:ea typeface="+mn-ea"/>
              <a:cs typeface="+mn-cs"/>
            </a:rPr>
            <a:t>前年度より減少しているが、事業実施においては起債にたよる面が大きいので、今後も事業の精査を行い、起債の発行額を抑制しながら繰上償還も含め、適正な管理に努める。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地方債の現在高については、繰上償還</a:t>
          </a:r>
          <a:r>
            <a:rPr kumimoji="1" lang="ja-JP" altLang="en-US"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据置措置していたものと、据置措置をしていないものが同時に償還終了する</a:t>
          </a:r>
          <a:r>
            <a:rPr kumimoji="1" lang="ja-JP" altLang="ja-JP" sz="1100">
              <a:solidFill>
                <a:schemeClr val="dk1"/>
              </a:solidFill>
              <a:effectLst/>
              <a:latin typeface="+mn-lt"/>
              <a:ea typeface="+mn-ea"/>
              <a:cs typeface="+mn-cs"/>
            </a:rPr>
            <a:t>等により減少した。</a:t>
          </a:r>
          <a:endParaRPr lang="ja-JP" altLang="ja-JP" sz="1400">
            <a:effectLst/>
          </a:endParaRPr>
        </a:p>
        <a:p>
          <a:r>
            <a:rPr kumimoji="1" lang="ja-JP" altLang="ja-JP" sz="1100">
              <a:solidFill>
                <a:schemeClr val="dk1"/>
              </a:solidFill>
              <a:effectLst/>
              <a:latin typeface="+mn-lt"/>
              <a:ea typeface="+mn-ea"/>
              <a:cs typeface="+mn-cs"/>
            </a:rPr>
            <a:t>　公営企業債への繰入見込額について、若干減少はしているが今後料金見直し等で減額する必要がある。</a:t>
          </a:r>
          <a:endParaRPr lang="ja-JP" altLang="ja-JP" sz="1400">
            <a:effectLst/>
          </a:endParaRPr>
        </a:p>
        <a:p>
          <a:r>
            <a:rPr kumimoji="1" lang="ja-JP" altLang="ja-JP" sz="1100">
              <a:solidFill>
                <a:schemeClr val="dk1"/>
              </a:solidFill>
              <a:effectLst/>
              <a:latin typeface="+mn-lt"/>
              <a:ea typeface="+mn-ea"/>
              <a:cs typeface="+mn-cs"/>
            </a:rPr>
            <a:t>　今後、大型事業</a:t>
          </a:r>
          <a:r>
            <a:rPr kumimoji="1" lang="ja-JP" altLang="en-US" sz="1100">
              <a:solidFill>
                <a:schemeClr val="dk1"/>
              </a:solidFill>
              <a:effectLst/>
              <a:latin typeface="+mn-lt"/>
              <a:ea typeface="+mn-ea"/>
              <a:cs typeface="+mn-cs"/>
            </a:rPr>
            <a:t>の起債対応がされており</a:t>
          </a:r>
          <a:r>
            <a:rPr kumimoji="1" lang="ja-JP" altLang="ja-JP" sz="1100">
              <a:solidFill>
                <a:schemeClr val="dk1"/>
              </a:solidFill>
              <a:effectLst/>
              <a:latin typeface="+mn-lt"/>
              <a:ea typeface="+mn-ea"/>
              <a:cs typeface="+mn-cs"/>
            </a:rPr>
            <a:t>、減債基金への積立を行い、将来負担額の軽減も検討してい</a:t>
          </a:r>
          <a:r>
            <a:rPr kumimoji="1" lang="ja-JP" altLang="en-US" sz="1100">
              <a:solidFill>
                <a:schemeClr val="dk1"/>
              </a:solidFill>
              <a:effectLst/>
              <a:latin typeface="+mn-lt"/>
              <a:ea typeface="+mn-ea"/>
              <a:cs typeface="+mn-cs"/>
            </a:rPr>
            <a:t>く必要があ</a:t>
          </a:r>
          <a:r>
            <a:rPr kumimoji="1" lang="ja-JP" altLang="ja-JP"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　将来負担比率の数値上は大きな問題はないが、事業実施に伴う起債の発行には十分な精査を行い、対応する必要がある。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長野県根羽村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前年と比較すると、</a:t>
          </a:r>
          <a:r>
            <a:rPr kumimoji="1" lang="en-US" altLang="ja-JP" sz="1100">
              <a:solidFill>
                <a:schemeClr val="dk1"/>
              </a:solidFill>
              <a:effectLst/>
              <a:latin typeface="+mn-lt"/>
              <a:ea typeface="+mn-ea"/>
              <a:cs typeface="+mn-cs"/>
            </a:rPr>
            <a:t>274</a:t>
          </a:r>
          <a:r>
            <a:rPr kumimoji="1" lang="ja-JP" altLang="ja-JP" sz="1100">
              <a:solidFill>
                <a:schemeClr val="dk1"/>
              </a:solidFill>
              <a:effectLst/>
              <a:latin typeface="+mn-lt"/>
              <a:ea typeface="+mn-ea"/>
              <a:cs typeface="+mn-cs"/>
            </a:rPr>
            <a:t>百万円の増額となった。減債基金・公共施設整備基金・ふるさと納税を基にする矢作川源流の郷基金への積立によるものである</a:t>
          </a:r>
          <a:endParaRPr lang="ja-JP" altLang="ja-JP" sz="1400">
            <a:effectLst/>
          </a:endParaRPr>
        </a:p>
        <a:p>
          <a:r>
            <a:rPr kumimoji="1" lang="ja-JP" altLang="ja-JP" sz="1100">
              <a:solidFill>
                <a:schemeClr val="dk1"/>
              </a:solidFill>
              <a:effectLst/>
              <a:latin typeface="+mn-lt"/>
              <a:ea typeface="+mn-ea"/>
              <a:cs typeface="+mn-cs"/>
            </a:rPr>
            <a:t>　ふるさと創生基金など、事業の財源として充当したことで減額しているもの</a:t>
          </a:r>
          <a:r>
            <a:rPr kumimoji="1" lang="ja-JP" altLang="en-US" sz="1100">
              <a:solidFill>
                <a:schemeClr val="dk1"/>
              </a:solidFill>
              <a:effectLst/>
              <a:latin typeface="+mn-lt"/>
              <a:ea typeface="+mn-ea"/>
              <a:cs typeface="+mn-cs"/>
            </a:rPr>
            <a:t>や、矢作川源流の郷基金を財源として充当している</a:t>
          </a:r>
          <a:r>
            <a:rPr kumimoji="1" lang="ja-JP" altLang="ja-JP" sz="1100">
              <a:solidFill>
                <a:schemeClr val="dk1"/>
              </a:solidFill>
              <a:effectLst/>
              <a:latin typeface="+mn-lt"/>
              <a:ea typeface="+mn-ea"/>
              <a:cs typeface="+mn-cs"/>
            </a:rPr>
            <a:t>が、ふるさと納税が好調なことから、大幅な増額へとつながった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目的に応じて事業実施時の財源としつつ、財政状況を見ながら積立を行う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公共施設整備基金：公共施設の整備に必要な財源を確保し、村財政の健全な運営をはかる</a:t>
          </a:r>
          <a:endParaRPr lang="ja-JP" altLang="ja-JP" sz="1400">
            <a:effectLst/>
          </a:endParaRPr>
        </a:p>
        <a:p>
          <a:r>
            <a:rPr kumimoji="1" lang="ja-JP" altLang="ja-JP" sz="1100">
              <a:solidFill>
                <a:schemeClr val="dk1"/>
              </a:solidFill>
              <a:effectLst/>
              <a:latin typeface="+mn-lt"/>
              <a:ea typeface="+mn-ea"/>
              <a:cs typeface="+mn-cs"/>
            </a:rPr>
            <a:t>　ふるさと創生基金：自ら考え自ら実践する地域づくり事業の進展をはかる</a:t>
          </a:r>
          <a:endParaRPr lang="ja-JP" altLang="ja-JP" sz="1400">
            <a:effectLst/>
          </a:endParaRPr>
        </a:p>
        <a:p>
          <a:r>
            <a:rPr kumimoji="1" lang="ja-JP" altLang="ja-JP" sz="1100">
              <a:solidFill>
                <a:schemeClr val="dk1"/>
              </a:solidFill>
              <a:effectLst/>
              <a:latin typeface="+mn-lt"/>
              <a:ea typeface="+mn-ea"/>
              <a:cs typeface="+mn-cs"/>
            </a:rPr>
            <a:t>　源流の郷基金：住所地に関わらず多様な人々の寄附による参加と協力により、根羽村の特性を生かした村づくりを推進する</a:t>
          </a:r>
          <a:endParaRPr lang="ja-JP" altLang="ja-JP" sz="1400">
            <a:effectLst/>
          </a:endParaRPr>
        </a:p>
        <a:p>
          <a:r>
            <a:rPr kumimoji="1" lang="ja-JP" altLang="ja-JP" sz="1100">
              <a:solidFill>
                <a:schemeClr val="dk1"/>
              </a:solidFill>
              <a:effectLst/>
              <a:latin typeface="+mn-lt"/>
              <a:ea typeface="+mn-ea"/>
              <a:cs typeface="+mn-cs"/>
            </a:rPr>
            <a:t>　農業振興基金：農地の保全及び農業振興を図る</a:t>
          </a:r>
          <a:endParaRPr lang="ja-JP" altLang="ja-JP" sz="1400">
            <a:effectLst/>
          </a:endParaRPr>
        </a:p>
        <a:p>
          <a:r>
            <a:rPr kumimoji="1" lang="ja-JP" altLang="ja-JP" sz="1100">
              <a:solidFill>
                <a:schemeClr val="dk1"/>
              </a:solidFill>
              <a:effectLst/>
              <a:latin typeface="+mn-lt"/>
              <a:ea typeface="+mn-ea"/>
              <a:cs typeface="+mn-cs"/>
            </a:rPr>
            <a:t>　森林林業振興基金：健全な森林の造成及び林業生産活動の向上等、林業振興を図る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公共施設整備基金：令和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百万、令和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年に</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70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の積立を実施</a:t>
          </a:r>
          <a:endParaRPr lang="ja-JP" altLang="ja-JP" sz="1400">
            <a:effectLst/>
          </a:endParaRPr>
        </a:p>
        <a:p>
          <a:r>
            <a:rPr kumimoji="1" lang="ja-JP" altLang="ja-JP" sz="1100">
              <a:solidFill>
                <a:schemeClr val="dk1"/>
              </a:solidFill>
              <a:effectLst/>
              <a:latin typeface="+mn-lt"/>
              <a:ea typeface="+mn-ea"/>
              <a:cs typeface="+mn-cs"/>
            </a:rPr>
            <a:t>　ふるさと創生基金：利息の積立をしながら、令和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の取崩し若者定住施策等の財源として活用した</a:t>
          </a:r>
          <a:endParaRPr lang="ja-JP" altLang="ja-JP" sz="1400">
            <a:effectLst/>
          </a:endParaRPr>
        </a:p>
        <a:p>
          <a:r>
            <a:rPr kumimoji="1" lang="ja-JP" altLang="ja-JP" sz="1100">
              <a:solidFill>
                <a:schemeClr val="dk1"/>
              </a:solidFill>
              <a:effectLst/>
              <a:latin typeface="+mn-lt"/>
              <a:ea typeface="+mn-ea"/>
              <a:cs typeface="+mn-cs"/>
            </a:rPr>
            <a:t>　源流の郷基金：ふるさと納税を原資として令和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百万円、令和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201</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を積立。目的に沿った事業へ令和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百万円、令和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年度も</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を財源として活用</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公共施設整備基金は、財政状況を見ながら新規積立も検討していくが、今後、水道施設改修・ケーブルＴＶ光化の財源としても活用を検討する</a:t>
          </a:r>
          <a:endParaRPr lang="ja-JP" altLang="ja-JP" sz="1400">
            <a:effectLst/>
          </a:endParaRPr>
        </a:p>
        <a:p>
          <a:r>
            <a:rPr kumimoji="1" lang="ja-JP" altLang="ja-JP" sz="1100">
              <a:solidFill>
                <a:schemeClr val="dk1"/>
              </a:solidFill>
              <a:effectLst/>
              <a:latin typeface="+mn-lt"/>
              <a:ea typeface="+mn-ea"/>
              <a:cs typeface="+mn-cs"/>
            </a:rPr>
            <a:t>　ふるさと創生基金については、新規積立は現時点で検討しておらず、今後も使途に沿った事業財源に充当していく</a:t>
          </a:r>
          <a:endParaRPr lang="ja-JP" altLang="ja-JP" sz="1400">
            <a:effectLst/>
          </a:endParaRPr>
        </a:p>
        <a:p>
          <a:r>
            <a:rPr kumimoji="1" lang="ja-JP" altLang="ja-JP" sz="1100">
              <a:solidFill>
                <a:schemeClr val="dk1"/>
              </a:solidFill>
              <a:effectLst/>
              <a:latin typeface="+mn-lt"/>
              <a:ea typeface="+mn-ea"/>
              <a:cs typeface="+mn-cs"/>
            </a:rPr>
            <a:t>　源流の郷基金については、ふるさと納税の額に応じて積立をおこない、その額に応じて翌年度事業の財源としていく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新規積立・取崩がないため、利子積立のみで増減はない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災害復旧、地方債の繰上償還、その他財源の不足を生じたときの財源とする。予算規模</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億として、その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割程度の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ヶ年分</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億を目安とする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繰上償還の財源として、令和２年度</a:t>
          </a:r>
          <a:r>
            <a:rPr kumimoji="1" lang="ja-JP" altLang="en-US"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百万円に取崩しを行った。令和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年度は、後年の繰上償還の財源として、</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の積立を行ったことにより、増額した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単年度起債償還額</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億として</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ヶ年分</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億を目安としているが、実質公債比率などの数値を見ながら起債の繰上償還を進めるための財源として活用する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6C7626C-179D-4978-91CE-9C8E95E4C71B}"/>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2EEDA8A-7CED-4259-B293-6718A4FBAE9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3F176D0-E9D2-4A9E-8D82-594575187B9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265D8E9-B282-41C8-9707-84049B55673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8D468F5-1A67-490A-9B8F-7FCAD1919E5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F53B6BB-FDF3-421A-BF2E-9A31E58EBA52}"/>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08653F6-37D8-4110-B4AF-21C02DC9551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C648FA3-F2A0-45CC-8495-4233D52A2F0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7D0BE734-AC2E-47FD-A40E-6AAEFB33B54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2F58468-A8D1-421F-8DD8-9305180B72B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
846
89.97
2,508,349
2,337,394
150,954
1,203,133
1,065,050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5E287A4-4103-40D3-B508-EBE24245BAA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3104D98-AC0A-4EB2-A70D-2ADF09B3239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BE761DE-8172-4E94-B81B-5801B658BB57}"/>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787F6C3-933F-47F6-9F0D-9EA93B1EA91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F619038-1FAC-4E9C-9758-AD71A7DA5EA9}"/>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0D2AD50-99D4-4140-867C-2D723CBA7EE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C51EA98-A91D-4A91-B695-642159960A0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EEE1DFC-389F-498E-801C-5CA24F76A51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E322857-7265-48DD-886B-64EA31A297A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7A470D3-AE3B-4B19-B1C1-1E65F6F46572}"/>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CAEA23D-17C7-4914-8F1C-297EA525E8F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3B46E12-EC73-4190-ABF4-5C4F81D0914D}"/>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3770096-F45F-44D5-BBB6-DE175D69366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103244D-C2F6-4EDA-9285-81B5074A1E6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991D1B3-1F0D-4203-95E6-1E3732A320F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1507B60-310B-4415-8729-D8B3EF2A58E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C98A42A-A8FC-4B42-9708-8717FDA14D9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8FB8676-6CE5-4D55-8C49-124CD27C8EA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E0A9C02-FDFB-4F39-B27F-0113799BF931}"/>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2D3B4BB-C9E6-4393-8A9E-14FF3A8619D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44C9408-3774-4F81-9864-51C7FF35246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A8DB8E5-8DFC-48E6-B306-27E6549727A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D0801A1-DA3B-400A-9406-967FA487C43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EB6209A-4130-4E26-9AFA-B4DC6A39A58B}"/>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568CB2E-8A3C-47E2-83D5-D9734005AD9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EB005F6-2A29-4A60-B35A-82216DF9F2A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72B88C3-FF68-4E7F-933B-8F009BD50FF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B9BFF6D-D134-4E7E-AECB-3824AB62D53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4209769-C79F-41C9-8D0B-DE5DF6A93BB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C2D9CD8-B048-4965-8679-D236ABE7562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6C7A39B-6838-4094-9189-D8DC672D721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EE0283F-F826-47DB-B28C-D3904445823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29BDF13-50BE-4F94-B62B-E657EE15DC3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821CBF9-91A8-4D99-9F0E-B086B27E6E2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7748E81-1865-4042-890A-5EFF382D8EA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39FCC40-9BBF-4DC1-A8C4-9BB672CA105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0E12EC9-9294-4AE1-B024-5F5B06E8422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人口減少・高齢化が著しく、税収等について大きく改善される要素が見通せないなか、ここ数年一定の数値が続いている。</a:t>
          </a:r>
          <a:endParaRPr lang="ja-JP" altLang="ja-JP" sz="1400">
            <a:effectLst/>
          </a:endParaRPr>
        </a:p>
        <a:p>
          <a:r>
            <a:rPr kumimoji="1" lang="ja-JP" altLang="ja-JP" sz="1100">
              <a:solidFill>
                <a:schemeClr val="dk1"/>
              </a:solidFill>
              <a:effectLst/>
              <a:latin typeface="+mn-lt"/>
              <a:ea typeface="+mn-ea"/>
              <a:cs typeface="+mn-cs"/>
            </a:rPr>
            <a:t>　多能工型職員育成など兼務職員により職員数の削減に努めているが、職員数の削減は限界があり、民間委託への移行も難しい面が多い。</a:t>
          </a:r>
          <a:endParaRPr lang="ja-JP" altLang="ja-JP" sz="1400">
            <a:effectLst/>
          </a:endParaRPr>
        </a:p>
        <a:p>
          <a:r>
            <a:rPr kumimoji="1" lang="ja-JP" altLang="ja-JP" sz="1100">
              <a:solidFill>
                <a:schemeClr val="dk1"/>
              </a:solidFill>
              <a:effectLst/>
              <a:latin typeface="+mn-lt"/>
              <a:ea typeface="+mn-ea"/>
              <a:cs typeface="+mn-cs"/>
            </a:rPr>
            <a:t>　収入・需要とも改善される要素が見通せないため、今後も同様の数値での移行が予想される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A61067E-1EF7-411A-948D-0CF36A5DB7AA}"/>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F56699AD-6B21-4A73-814F-EDA874EEB607}"/>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7B365F91-8041-46D2-A7D9-8C2B66A03402}"/>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522EF01-A0D8-486D-8A0A-ABAA010CCC1A}"/>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463EBE88-9060-4D24-B1FE-531F98CAB88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CAD59063-F7AA-40C8-8299-82A6BE454E4A}"/>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97510BA-242F-4C0B-8D47-9E70649CF619}"/>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B3CFC30D-3290-4AFC-96D5-1D9B9875EF8B}"/>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6AF9D3BC-5535-4280-ADFD-40D967B6A1E8}"/>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DAF1FC7-0566-4058-8B5A-A0D8B71D2CE7}"/>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30901E5A-410E-4AAB-B14D-4EBA7EF888B1}"/>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9E0B7621-C0AA-43A7-AB35-3E2C468E52A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70175C95-1059-4010-9082-37A2E174368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CABEFCC5-8042-4B13-9D82-C8AE7EB2E4C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07493468-8470-49F0-BE72-7F40F1F27F5B}"/>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545CA825-92B1-442F-AAD2-A4FF13D8853A}"/>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7E870A44-BF95-4C23-8881-EF688BEBD0D2}"/>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85E47861-6E3B-495C-B730-40B331A7C475}"/>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5E03F141-9C7A-4E98-A2EE-0C4D1C4E32AF}"/>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157056</xdr:rowOff>
    </xdr:from>
    <xdr:to>
      <xdr:col>23</xdr:col>
      <xdr:colOff>133350</xdr:colOff>
      <xdr:row>44</xdr:row>
      <xdr:rowOff>157056</xdr:rowOff>
    </xdr:to>
    <xdr:cxnSp macro="">
      <xdr:nvCxnSpPr>
        <xdr:cNvPr id="68" name="直線コネクタ 67">
          <a:extLst>
            <a:ext uri="{FF2B5EF4-FFF2-40B4-BE49-F238E27FC236}">
              <a16:creationId xmlns:a16="http://schemas.microsoft.com/office/drawing/2014/main" id="{FCF9CB11-855E-4DF2-B690-41995EB3270D}"/>
            </a:ext>
          </a:extLst>
        </xdr:cNvPr>
        <xdr:cNvCxnSpPr/>
      </xdr:nvCxnSpPr>
      <xdr:spPr>
        <a:xfrm>
          <a:off x="4114800" y="7700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23E44E31-0B2D-4BB4-B885-D7B03DABD531}"/>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78106315-AAB9-4392-943F-FDF072007894}"/>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157056</xdr:rowOff>
    </xdr:from>
    <xdr:to>
      <xdr:col>19</xdr:col>
      <xdr:colOff>133350</xdr:colOff>
      <xdr:row>44</xdr:row>
      <xdr:rowOff>157056</xdr:rowOff>
    </xdr:to>
    <xdr:cxnSp macro="">
      <xdr:nvCxnSpPr>
        <xdr:cNvPr id="71" name="直線コネクタ 70">
          <a:extLst>
            <a:ext uri="{FF2B5EF4-FFF2-40B4-BE49-F238E27FC236}">
              <a16:creationId xmlns:a16="http://schemas.microsoft.com/office/drawing/2014/main" id="{981F4399-7588-442B-B592-B1DF9E7742FD}"/>
            </a:ext>
          </a:extLst>
        </xdr:cNvPr>
        <xdr:cNvCxnSpPr/>
      </xdr:nvCxnSpPr>
      <xdr:spPr>
        <a:xfrm>
          <a:off x="3225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0043482D-287C-4F3C-888A-C40871846310}"/>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CB80E1E3-6B84-45D7-AFF2-EB95CDBC0770}"/>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157056</xdr:rowOff>
    </xdr:from>
    <xdr:to>
      <xdr:col>15</xdr:col>
      <xdr:colOff>82550</xdr:colOff>
      <xdr:row>44</xdr:row>
      <xdr:rowOff>157056</xdr:rowOff>
    </xdr:to>
    <xdr:cxnSp macro="">
      <xdr:nvCxnSpPr>
        <xdr:cNvPr id="74" name="直線コネクタ 73">
          <a:extLst>
            <a:ext uri="{FF2B5EF4-FFF2-40B4-BE49-F238E27FC236}">
              <a16:creationId xmlns:a16="http://schemas.microsoft.com/office/drawing/2014/main" id="{5D1C8E6B-C1B3-45A3-85C4-2DD63053D8F9}"/>
            </a:ext>
          </a:extLst>
        </xdr:cNvPr>
        <xdr:cNvCxnSpPr/>
      </xdr:nvCxnSpPr>
      <xdr:spPr>
        <a:xfrm>
          <a:off x="2336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41910</xdr:rowOff>
    </xdr:from>
    <xdr:to>
      <xdr:col>15</xdr:col>
      <xdr:colOff>133350</xdr:colOff>
      <xdr:row>44</xdr:row>
      <xdr:rowOff>143510</xdr:rowOff>
    </xdr:to>
    <xdr:sp macro="" textlink="">
      <xdr:nvSpPr>
        <xdr:cNvPr id="75" name="フローチャート: 判断 74">
          <a:extLst>
            <a:ext uri="{FF2B5EF4-FFF2-40B4-BE49-F238E27FC236}">
              <a16:creationId xmlns:a16="http://schemas.microsoft.com/office/drawing/2014/main" id="{F288679C-F51B-4B6B-BDD3-4A8241C85EB9}"/>
            </a:ext>
          </a:extLst>
        </xdr:cNvPr>
        <xdr:cNvSpPr/>
      </xdr:nvSpPr>
      <xdr:spPr>
        <a:xfrm>
          <a:off x="3175000" y="758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153687</xdr:rowOff>
    </xdr:from>
    <xdr:ext cx="762000" cy="259045"/>
    <xdr:sp macro="" textlink="">
      <xdr:nvSpPr>
        <xdr:cNvPr id="76" name="テキスト ボックス 75">
          <a:extLst>
            <a:ext uri="{FF2B5EF4-FFF2-40B4-BE49-F238E27FC236}">
              <a16:creationId xmlns:a16="http://schemas.microsoft.com/office/drawing/2014/main" id="{7D97DB75-3F0A-4107-888F-6F5E8E85C8C0}"/>
            </a:ext>
          </a:extLst>
        </xdr:cNvPr>
        <xdr:cNvSpPr txBox="1"/>
      </xdr:nvSpPr>
      <xdr:spPr>
        <a:xfrm>
          <a:off x="2844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157056</xdr:rowOff>
    </xdr:from>
    <xdr:to>
      <xdr:col>11</xdr:col>
      <xdr:colOff>31750</xdr:colOff>
      <xdr:row>44</xdr:row>
      <xdr:rowOff>165100</xdr:rowOff>
    </xdr:to>
    <xdr:cxnSp macro="">
      <xdr:nvCxnSpPr>
        <xdr:cNvPr id="77" name="直線コネクタ 76">
          <a:extLst>
            <a:ext uri="{FF2B5EF4-FFF2-40B4-BE49-F238E27FC236}">
              <a16:creationId xmlns:a16="http://schemas.microsoft.com/office/drawing/2014/main" id="{D202D616-2C39-4D8F-B76F-B737CDB63A19}"/>
            </a:ext>
          </a:extLst>
        </xdr:cNvPr>
        <xdr:cNvCxnSpPr/>
      </xdr:nvCxnSpPr>
      <xdr:spPr>
        <a:xfrm flipV="1">
          <a:off x="1447800" y="77008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AD73E621-2A5C-409A-B006-7C0FA5B089DF}"/>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BB7B3D25-5B91-4750-94F7-17CA8D6E039E}"/>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80" name="フローチャート: 判断 79">
          <a:extLst>
            <a:ext uri="{FF2B5EF4-FFF2-40B4-BE49-F238E27FC236}">
              <a16:creationId xmlns:a16="http://schemas.microsoft.com/office/drawing/2014/main" id="{A7D2216B-DCB2-4F59-B9B0-196227618AB9}"/>
            </a:ext>
          </a:extLst>
        </xdr:cNvPr>
        <xdr:cNvSpPr/>
      </xdr:nvSpPr>
      <xdr:spPr>
        <a:xfrm>
          <a:off x="1397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161731</xdr:rowOff>
    </xdr:from>
    <xdr:ext cx="762000" cy="259045"/>
    <xdr:sp macro="" textlink="">
      <xdr:nvSpPr>
        <xdr:cNvPr id="81" name="テキスト ボックス 80">
          <a:extLst>
            <a:ext uri="{FF2B5EF4-FFF2-40B4-BE49-F238E27FC236}">
              <a16:creationId xmlns:a16="http://schemas.microsoft.com/office/drawing/2014/main" id="{9462AA51-E3F5-4D38-8CA9-E4C3881AE571}"/>
            </a:ext>
          </a:extLst>
        </xdr:cNvPr>
        <xdr:cNvSpPr txBox="1"/>
      </xdr:nvSpPr>
      <xdr:spPr>
        <a:xfrm>
          <a:off x="1066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945A5A8E-5C4C-4518-8C1D-01275042F7D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2B59800D-FFD3-4CEB-BB75-D17C96D04BD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CA7A0DA-91B3-4A56-B6A7-F8DE773E986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9DC9763-640E-4931-9812-F9BC7AE3485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37E0273-E85A-4365-814E-B80830A5ED7D}"/>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106256</xdr:rowOff>
    </xdr:from>
    <xdr:to>
      <xdr:col>23</xdr:col>
      <xdr:colOff>184150</xdr:colOff>
      <xdr:row>45</xdr:row>
      <xdr:rowOff>36406</xdr:rowOff>
    </xdr:to>
    <xdr:sp macro="" textlink="">
      <xdr:nvSpPr>
        <xdr:cNvPr id="87" name="楕円 86">
          <a:extLst>
            <a:ext uri="{FF2B5EF4-FFF2-40B4-BE49-F238E27FC236}">
              <a16:creationId xmlns:a16="http://schemas.microsoft.com/office/drawing/2014/main" id="{EBD4FFF7-74E6-4F8D-B157-26ABB835CEEC}"/>
            </a:ext>
          </a:extLst>
        </xdr:cNvPr>
        <xdr:cNvSpPr/>
      </xdr:nvSpPr>
      <xdr:spPr>
        <a:xfrm>
          <a:off x="4902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2133</xdr:rowOff>
    </xdr:from>
    <xdr:ext cx="762000" cy="259045"/>
    <xdr:sp macro="" textlink="">
      <xdr:nvSpPr>
        <xdr:cNvPr id="88" name="財政力該当値テキスト">
          <a:extLst>
            <a:ext uri="{FF2B5EF4-FFF2-40B4-BE49-F238E27FC236}">
              <a16:creationId xmlns:a16="http://schemas.microsoft.com/office/drawing/2014/main" id="{27B3500A-5F1B-4801-92E0-18346EE3A180}"/>
            </a:ext>
          </a:extLst>
        </xdr:cNvPr>
        <xdr:cNvSpPr txBox="1"/>
      </xdr:nvSpPr>
      <xdr:spPr>
        <a:xfrm>
          <a:off x="5041900" y="754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106256</xdr:rowOff>
    </xdr:from>
    <xdr:to>
      <xdr:col>19</xdr:col>
      <xdr:colOff>184150</xdr:colOff>
      <xdr:row>45</xdr:row>
      <xdr:rowOff>36406</xdr:rowOff>
    </xdr:to>
    <xdr:sp macro="" textlink="">
      <xdr:nvSpPr>
        <xdr:cNvPr id="89" name="楕円 88">
          <a:extLst>
            <a:ext uri="{FF2B5EF4-FFF2-40B4-BE49-F238E27FC236}">
              <a16:creationId xmlns:a16="http://schemas.microsoft.com/office/drawing/2014/main" id="{88CB4BD7-1C70-43B5-8724-10DF418B7B06}"/>
            </a:ext>
          </a:extLst>
        </xdr:cNvPr>
        <xdr:cNvSpPr/>
      </xdr:nvSpPr>
      <xdr:spPr>
        <a:xfrm>
          <a:off x="4064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21183</xdr:rowOff>
    </xdr:from>
    <xdr:ext cx="736600" cy="259045"/>
    <xdr:sp macro="" textlink="">
      <xdr:nvSpPr>
        <xdr:cNvPr id="90" name="テキスト ボックス 89">
          <a:extLst>
            <a:ext uri="{FF2B5EF4-FFF2-40B4-BE49-F238E27FC236}">
              <a16:creationId xmlns:a16="http://schemas.microsoft.com/office/drawing/2014/main" id="{9D083173-BDCC-43AE-B43F-0982BCFDE03B}"/>
            </a:ext>
          </a:extLst>
        </xdr:cNvPr>
        <xdr:cNvSpPr txBox="1"/>
      </xdr:nvSpPr>
      <xdr:spPr>
        <a:xfrm>
          <a:off x="3733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106256</xdr:rowOff>
    </xdr:from>
    <xdr:to>
      <xdr:col>15</xdr:col>
      <xdr:colOff>133350</xdr:colOff>
      <xdr:row>45</xdr:row>
      <xdr:rowOff>36406</xdr:rowOff>
    </xdr:to>
    <xdr:sp macro="" textlink="">
      <xdr:nvSpPr>
        <xdr:cNvPr id="91" name="楕円 90">
          <a:extLst>
            <a:ext uri="{FF2B5EF4-FFF2-40B4-BE49-F238E27FC236}">
              <a16:creationId xmlns:a16="http://schemas.microsoft.com/office/drawing/2014/main" id="{F2FD5DC8-6B0C-4CDE-AB70-952AA4899DA3}"/>
            </a:ext>
          </a:extLst>
        </xdr:cNvPr>
        <xdr:cNvSpPr/>
      </xdr:nvSpPr>
      <xdr:spPr>
        <a:xfrm>
          <a:off x="3175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21183</xdr:rowOff>
    </xdr:from>
    <xdr:ext cx="762000" cy="259045"/>
    <xdr:sp macro="" textlink="">
      <xdr:nvSpPr>
        <xdr:cNvPr id="92" name="テキスト ボックス 91">
          <a:extLst>
            <a:ext uri="{FF2B5EF4-FFF2-40B4-BE49-F238E27FC236}">
              <a16:creationId xmlns:a16="http://schemas.microsoft.com/office/drawing/2014/main" id="{D9569F35-EFC2-4994-A483-A70C27BCEDC2}"/>
            </a:ext>
          </a:extLst>
        </xdr:cNvPr>
        <xdr:cNvSpPr txBox="1"/>
      </xdr:nvSpPr>
      <xdr:spPr>
        <a:xfrm>
          <a:off x="2844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106256</xdr:rowOff>
    </xdr:from>
    <xdr:to>
      <xdr:col>11</xdr:col>
      <xdr:colOff>82550</xdr:colOff>
      <xdr:row>45</xdr:row>
      <xdr:rowOff>36406</xdr:rowOff>
    </xdr:to>
    <xdr:sp macro="" textlink="">
      <xdr:nvSpPr>
        <xdr:cNvPr id="93" name="楕円 92">
          <a:extLst>
            <a:ext uri="{FF2B5EF4-FFF2-40B4-BE49-F238E27FC236}">
              <a16:creationId xmlns:a16="http://schemas.microsoft.com/office/drawing/2014/main" id="{22FF2E08-7B7B-4081-AEB6-217D0C863FB6}"/>
            </a:ext>
          </a:extLst>
        </xdr:cNvPr>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21183</xdr:rowOff>
    </xdr:from>
    <xdr:ext cx="762000" cy="259045"/>
    <xdr:sp macro="" textlink="">
      <xdr:nvSpPr>
        <xdr:cNvPr id="94" name="テキスト ボックス 93">
          <a:extLst>
            <a:ext uri="{FF2B5EF4-FFF2-40B4-BE49-F238E27FC236}">
              <a16:creationId xmlns:a16="http://schemas.microsoft.com/office/drawing/2014/main" id="{D8BAB1D3-63E4-43D0-BE7A-0A1AECC57E0D}"/>
            </a:ext>
          </a:extLst>
        </xdr:cNvPr>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5" name="楕円 94">
          <a:extLst>
            <a:ext uri="{FF2B5EF4-FFF2-40B4-BE49-F238E27FC236}">
              <a16:creationId xmlns:a16="http://schemas.microsoft.com/office/drawing/2014/main" id="{2AA20E99-7B72-40BA-9633-E53022F12089}"/>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7DCC3846-D7F3-461E-A2DA-1BC18D5BE3EB}"/>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E106BA9C-B100-491C-ACCF-AF2B588A5FD3}"/>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ABD7909-0955-4C19-ADD8-17C2F92F06F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2B7A8CFD-0498-49B9-B609-65EFDB17AB6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4FA3A103-59E8-4BF4-8E00-37930CC947B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EBBA21D-3A63-4396-863D-D50D4D5DC0C1}"/>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AABE3E29-1185-4D65-A0BB-31F2439292AC}"/>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D5DFDE42-8A09-477E-B170-2AD9FD04245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AC28CE7B-EBE6-4D21-8695-3A742E3E9F2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DA87A33E-5C3C-4B8C-9E80-FDDBBE16552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E32DEAC2-DEC7-45BC-B442-A2D10BE9EDBE}"/>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1BC2C735-8E81-4FE1-A622-4237C933A89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510FBBD8-0F55-42EE-B1B9-C5365CCBE89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154A63B3-A12A-47E5-B76C-90373BFFBBA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ここ</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年間では令和元年度に</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％を超えたが以降</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％代で推移しており、経常収支比率の改善が見られるようになった。</a:t>
          </a:r>
          <a:endParaRPr lang="ja-JP" altLang="ja-JP" sz="1400">
            <a:effectLst/>
          </a:endParaRPr>
        </a:p>
        <a:p>
          <a:r>
            <a:rPr kumimoji="1" lang="ja-JP" altLang="ja-JP" sz="1100">
              <a:solidFill>
                <a:schemeClr val="dk1"/>
              </a:solidFill>
              <a:effectLst/>
              <a:latin typeface="+mn-lt"/>
              <a:ea typeface="+mn-ea"/>
              <a:cs typeface="+mn-cs"/>
            </a:rPr>
            <a:t>　公債費の繰上償還等から公債費が減少したことと、コロナ対策による補助事業等によるものと思われる。</a:t>
          </a:r>
          <a:endParaRPr lang="ja-JP" altLang="ja-JP" sz="1400">
            <a:effectLst/>
          </a:endParaRPr>
        </a:p>
        <a:p>
          <a:r>
            <a:rPr kumimoji="1" lang="ja-JP" altLang="ja-JP" sz="1100">
              <a:solidFill>
                <a:schemeClr val="dk1"/>
              </a:solidFill>
              <a:effectLst/>
              <a:latin typeface="+mn-lt"/>
              <a:ea typeface="+mn-ea"/>
              <a:cs typeface="+mn-cs"/>
            </a:rPr>
            <a:t>　財政規模が小さいため、外的要因により経常収支比率への影響が大きいので、今後も状況を観察しながら対応を続ける。</a:t>
          </a:r>
          <a:endParaRPr lang="ja-JP" altLang="ja-JP" sz="1400">
            <a:effectLst/>
          </a:endParaRPr>
        </a:p>
        <a:p>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B3D462B9-98A5-460D-AC13-B012D59986F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E76CCE6F-6F6E-4389-B147-8348E081E932}"/>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BCE2CDF1-2B7A-48CE-8FD4-20059B9EE16B}"/>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6D249BC5-048A-4BD0-A2A6-705DE56D7D87}"/>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9949836-1382-41F2-A5FA-900303E84E08}"/>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DE945640-5A16-4FEC-96F2-673BBA1F1D6C}"/>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2DD54A0A-DC55-4207-9CEA-1EC2603D0B01}"/>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8B54D4AE-2BA2-4B90-A4FD-0118A3E84912}"/>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3BF8F6EF-01FB-4504-BC1D-21DA2B59F907}"/>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9E2AC979-FEBF-4F23-AECF-324BA6C9F314}"/>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E168103D-98F5-4212-B7A4-0A14006D7178}"/>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71779AA3-D2FF-4147-8DCF-074305B5B394}"/>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94BB397B-B591-433C-9A08-E8B2DD8E6B5C}"/>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2E828EEE-3050-4343-9A52-A39A57EDAD29}"/>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9A0E0F36-5B60-479C-9BFC-1FB6A130AD7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DBBF9CCD-CAA7-49F3-8C1F-F76A442932E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85441D57-C815-4482-8371-143D4579CAC3}"/>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F7B57EE5-24A9-4A6F-8521-4B6B7D764C05}"/>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FAAEA54D-0070-4913-ACD0-A755C36813DA}"/>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5778E3FB-1C9F-47BA-9AB3-90F30441DEF0}"/>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60D2362D-82B5-49E2-82C1-5431CC4ADB21}"/>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10795</xdr:rowOff>
    </xdr:from>
    <xdr:to>
      <xdr:col>23</xdr:col>
      <xdr:colOff>133350</xdr:colOff>
      <xdr:row>61</xdr:row>
      <xdr:rowOff>71120</xdr:rowOff>
    </xdr:to>
    <xdr:cxnSp macro="">
      <xdr:nvCxnSpPr>
        <xdr:cNvPr id="131" name="直線コネクタ 130">
          <a:extLst>
            <a:ext uri="{FF2B5EF4-FFF2-40B4-BE49-F238E27FC236}">
              <a16:creationId xmlns:a16="http://schemas.microsoft.com/office/drawing/2014/main" id="{B31FFAD9-6277-4CBD-93DE-0F47A4443E59}"/>
            </a:ext>
          </a:extLst>
        </xdr:cNvPr>
        <xdr:cNvCxnSpPr/>
      </xdr:nvCxnSpPr>
      <xdr:spPr>
        <a:xfrm>
          <a:off x="4114800" y="1046924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150723</xdr:rowOff>
    </xdr:from>
    <xdr:ext cx="762000" cy="259045"/>
    <xdr:sp macro="" textlink="">
      <xdr:nvSpPr>
        <xdr:cNvPr id="132" name="財政構造の弾力性平均値テキスト">
          <a:extLst>
            <a:ext uri="{FF2B5EF4-FFF2-40B4-BE49-F238E27FC236}">
              <a16:creationId xmlns:a16="http://schemas.microsoft.com/office/drawing/2014/main" id="{6A252B13-6D18-4F03-B814-A46F095827D6}"/>
            </a:ext>
          </a:extLst>
        </xdr:cNvPr>
        <xdr:cNvSpPr txBox="1"/>
      </xdr:nvSpPr>
      <xdr:spPr>
        <a:xfrm>
          <a:off x="5041900" y="107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21212392-6737-4E8A-833C-A51C21B1A01C}"/>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10795</xdr:rowOff>
    </xdr:from>
    <xdr:to>
      <xdr:col>19</xdr:col>
      <xdr:colOff>133350</xdr:colOff>
      <xdr:row>62</xdr:row>
      <xdr:rowOff>40429</xdr:rowOff>
    </xdr:to>
    <xdr:cxnSp macro="">
      <xdr:nvCxnSpPr>
        <xdr:cNvPr id="134" name="直線コネクタ 133">
          <a:extLst>
            <a:ext uri="{FF2B5EF4-FFF2-40B4-BE49-F238E27FC236}">
              <a16:creationId xmlns:a16="http://schemas.microsoft.com/office/drawing/2014/main" id="{7F592441-B7BD-4F89-A1CF-378729E8C8BE}"/>
            </a:ext>
          </a:extLst>
        </xdr:cNvPr>
        <xdr:cNvCxnSpPr/>
      </xdr:nvCxnSpPr>
      <xdr:spPr>
        <a:xfrm flipV="1">
          <a:off x="3225800" y="1046924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4AFFE731-163B-4DC7-A542-FBBF4F4F0D3E}"/>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132308</xdr:rowOff>
    </xdr:from>
    <xdr:ext cx="736600" cy="259045"/>
    <xdr:sp macro="" textlink="">
      <xdr:nvSpPr>
        <xdr:cNvPr id="136" name="テキスト ボックス 135">
          <a:extLst>
            <a:ext uri="{FF2B5EF4-FFF2-40B4-BE49-F238E27FC236}">
              <a16:creationId xmlns:a16="http://schemas.microsoft.com/office/drawing/2014/main" id="{C2F8E38B-6C68-4C12-AD87-6756250AFD56}"/>
            </a:ext>
          </a:extLst>
        </xdr:cNvPr>
        <xdr:cNvSpPr txBox="1"/>
      </xdr:nvSpPr>
      <xdr:spPr>
        <a:xfrm>
          <a:off x="3733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40429</xdr:rowOff>
    </xdr:from>
    <xdr:to>
      <xdr:col>15</xdr:col>
      <xdr:colOff>82550</xdr:colOff>
      <xdr:row>63</xdr:row>
      <xdr:rowOff>70062</xdr:rowOff>
    </xdr:to>
    <xdr:cxnSp macro="">
      <xdr:nvCxnSpPr>
        <xdr:cNvPr id="137" name="直線コネクタ 136">
          <a:extLst>
            <a:ext uri="{FF2B5EF4-FFF2-40B4-BE49-F238E27FC236}">
              <a16:creationId xmlns:a16="http://schemas.microsoft.com/office/drawing/2014/main" id="{7E5340D3-8D38-46AE-A508-B71F8CF53434}"/>
            </a:ext>
          </a:extLst>
        </xdr:cNvPr>
        <xdr:cNvCxnSpPr/>
      </xdr:nvCxnSpPr>
      <xdr:spPr>
        <a:xfrm flipV="1">
          <a:off x="2336800" y="1067032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B8CB2E8E-4E8F-4B1A-8032-C286144FAEED}"/>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34E7CF78-B17C-4DED-A31B-0B4141341A2A}"/>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131445</xdr:rowOff>
    </xdr:from>
    <xdr:to>
      <xdr:col>11</xdr:col>
      <xdr:colOff>31750</xdr:colOff>
      <xdr:row>63</xdr:row>
      <xdr:rowOff>70062</xdr:rowOff>
    </xdr:to>
    <xdr:cxnSp macro="">
      <xdr:nvCxnSpPr>
        <xdr:cNvPr id="140" name="直線コネクタ 139">
          <a:extLst>
            <a:ext uri="{FF2B5EF4-FFF2-40B4-BE49-F238E27FC236}">
              <a16:creationId xmlns:a16="http://schemas.microsoft.com/office/drawing/2014/main" id="{A772B8D5-D120-457F-A2FE-41CCA158CB07}"/>
            </a:ext>
          </a:extLst>
        </xdr:cNvPr>
        <xdr:cNvCxnSpPr/>
      </xdr:nvCxnSpPr>
      <xdr:spPr>
        <a:xfrm>
          <a:off x="1447800" y="10589895"/>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A60EDDEF-E1B0-47B2-834F-902A09C00412}"/>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C2B9033C-9E08-4BC4-AB6B-178649CB2C3E}"/>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666ECE37-FA25-4AC2-93CB-B4C0B3165138}"/>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456F2650-A00B-4EEF-9B95-3EC8758F6413}"/>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C0B04CE5-F9D2-4768-A634-0DE2604FFE1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C680716-1C9F-4B61-9EC0-6B17CED5872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EABADC0-0651-4F43-BF9E-72F92F543AF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8645B41-E3B0-4404-824F-E07DEF393CE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403DAA74-1AB8-46B2-B365-A20C534796F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0" name="楕円 149">
          <a:extLst>
            <a:ext uri="{FF2B5EF4-FFF2-40B4-BE49-F238E27FC236}">
              <a16:creationId xmlns:a16="http://schemas.microsoft.com/office/drawing/2014/main" id="{EACB57E1-433E-4999-BCEC-71ECCC0485FB}"/>
            </a:ext>
          </a:extLst>
        </xdr:cNvPr>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1" name="財政構造の弾力性該当値テキスト">
          <a:extLst>
            <a:ext uri="{FF2B5EF4-FFF2-40B4-BE49-F238E27FC236}">
              <a16:creationId xmlns:a16="http://schemas.microsoft.com/office/drawing/2014/main" id="{C8DD49EE-E1BD-4EE1-8C95-3D6562857910}"/>
            </a:ext>
          </a:extLst>
        </xdr:cNvPr>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131445</xdr:rowOff>
    </xdr:from>
    <xdr:to>
      <xdr:col>19</xdr:col>
      <xdr:colOff>184150</xdr:colOff>
      <xdr:row>61</xdr:row>
      <xdr:rowOff>61595</xdr:rowOff>
    </xdr:to>
    <xdr:sp macro="" textlink="">
      <xdr:nvSpPr>
        <xdr:cNvPr id="152" name="楕円 151">
          <a:extLst>
            <a:ext uri="{FF2B5EF4-FFF2-40B4-BE49-F238E27FC236}">
              <a16:creationId xmlns:a16="http://schemas.microsoft.com/office/drawing/2014/main" id="{48756321-E65D-44B8-A82A-B2480A6EC138}"/>
            </a:ext>
          </a:extLst>
        </xdr:cNvPr>
        <xdr:cNvSpPr/>
      </xdr:nvSpPr>
      <xdr:spPr>
        <a:xfrm>
          <a:off x="4064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71772</xdr:rowOff>
    </xdr:from>
    <xdr:ext cx="736600" cy="259045"/>
    <xdr:sp macro="" textlink="">
      <xdr:nvSpPr>
        <xdr:cNvPr id="153" name="テキスト ボックス 152">
          <a:extLst>
            <a:ext uri="{FF2B5EF4-FFF2-40B4-BE49-F238E27FC236}">
              <a16:creationId xmlns:a16="http://schemas.microsoft.com/office/drawing/2014/main" id="{9790C01C-5D01-4BD1-BA13-F622396A3623}"/>
            </a:ext>
          </a:extLst>
        </xdr:cNvPr>
        <xdr:cNvSpPr txBox="1"/>
      </xdr:nvSpPr>
      <xdr:spPr>
        <a:xfrm>
          <a:off x="3733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161079</xdr:rowOff>
    </xdr:from>
    <xdr:to>
      <xdr:col>15</xdr:col>
      <xdr:colOff>133350</xdr:colOff>
      <xdr:row>62</xdr:row>
      <xdr:rowOff>91229</xdr:rowOff>
    </xdr:to>
    <xdr:sp macro="" textlink="">
      <xdr:nvSpPr>
        <xdr:cNvPr id="154" name="楕円 153">
          <a:extLst>
            <a:ext uri="{FF2B5EF4-FFF2-40B4-BE49-F238E27FC236}">
              <a16:creationId xmlns:a16="http://schemas.microsoft.com/office/drawing/2014/main" id="{7D293FD7-B455-447D-B5B3-3B666A892628}"/>
            </a:ext>
          </a:extLst>
        </xdr:cNvPr>
        <xdr:cNvSpPr/>
      </xdr:nvSpPr>
      <xdr:spPr>
        <a:xfrm>
          <a:off x="3175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101406</xdr:rowOff>
    </xdr:from>
    <xdr:ext cx="762000" cy="259045"/>
    <xdr:sp macro="" textlink="">
      <xdr:nvSpPr>
        <xdr:cNvPr id="155" name="テキスト ボックス 154">
          <a:extLst>
            <a:ext uri="{FF2B5EF4-FFF2-40B4-BE49-F238E27FC236}">
              <a16:creationId xmlns:a16="http://schemas.microsoft.com/office/drawing/2014/main" id="{A929ADB6-822C-4D72-B47B-955414838ECB}"/>
            </a:ext>
          </a:extLst>
        </xdr:cNvPr>
        <xdr:cNvSpPr txBox="1"/>
      </xdr:nvSpPr>
      <xdr:spPr>
        <a:xfrm>
          <a:off x="2844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19262</xdr:rowOff>
    </xdr:from>
    <xdr:to>
      <xdr:col>11</xdr:col>
      <xdr:colOff>82550</xdr:colOff>
      <xdr:row>63</xdr:row>
      <xdr:rowOff>120862</xdr:rowOff>
    </xdr:to>
    <xdr:sp macro="" textlink="">
      <xdr:nvSpPr>
        <xdr:cNvPr id="156" name="楕円 155">
          <a:extLst>
            <a:ext uri="{FF2B5EF4-FFF2-40B4-BE49-F238E27FC236}">
              <a16:creationId xmlns:a16="http://schemas.microsoft.com/office/drawing/2014/main" id="{66981CA4-7BB6-4EC6-BC61-B02200A414C3}"/>
            </a:ext>
          </a:extLst>
        </xdr:cNvPr>
        <xdr:cNvSpPr/>
      </xdr:nvSpPr>
      <xdr:spPr>
        <a:xfrm>
          <a:off x="2286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131039</xdr:rowOff>
    </xdr:from>
    <xdr:ext cx="762000" cy="259045"/>
    <xdr:sp macro="" textlink="">
      <xdr:nvSpPr>
        <xdr:cNvPr id="157" name="テキスト ボックス 156">
          <a:extLst>
            <a:ext uri="{FF2B5EF4-FFF2-40B4-BE49-F238E27FC236}">
              <a16:creationId xmlns:a16="http://schemas.microsoft.com/office/drawing/2014/main" id="{A797695C-62EB-440C-ACD7-9D83AEAFD27B}"/>
            </a:ext>
          </a:extLst>
        </xdr:cNvPr>
        <xdr:cNvSpPr txBox="1"/>
      </xdr:nvSpPr>
      <xdr:spPr>
        <a:xfrm>
          <a:off x="1955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80645</xdr:rowOff>
    </xdr:from>
    <xdr:to>
      <xdr:col>7</xdr:col>
      <xdr:colOff>31750</xdr:colOff>
      <xdr:row>62</xdr:row>
      <xdr:rowOff>10795</xdr:rowOff>
    </xdr:to>
    <xdr:sp macro="" textlink="">
      <xdr:nvSpPr>
        <xdr:cNvPr id="158" name="楕円 157">
          <a:extLst>
            <a:ext uri="{FF2B5EF4-FFF2-40B4-BE49-F238E27FC236}">
              <a16:creationId xmlns:a16="http://schemas.microsoft.com/office/drawing/2014/main" id="{611A4F26-2C2D-4A5D-9A5E-2D7C6ADF20DB}"/>
            </a:ext>
          </a:extLst>
        </xdr:cNvPr>
        <xdr:cNvSpPr/>
      </xdr:nvSpPr>
      <xdr:spPr>
        <a:xfrm>
          <a:off x="1397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20972</xdr:rowOff>
    </xdr:from>
    <xdr:ext cx="762000" cy="259045"/>
    <xdr:sp macro="" textlink="">
      <xdr:nvSpPr>
        <xdr:cNvPr id="159" name="テキスト ボックス 158">
          <a:extLst>
            <a:ext uri="{FF2B5EF4-FFF2-40B4-BE49-F238E27FC236}">
              <a16:creationId xmlns:a16="http://schemas.microsoft.com/office/drawing/2014/main" id="{3660A0D1-2C27-46B5-9475-3FCBE0A15AE3}"/>
            </a:ext>
          </a:extLst>
        </xdr:cNvPr>
        <xdr:cNvSpPr txBox="1"/>
      </xdr:nvSpPr>
      <xdr:spPr>
        <a:xfrm>
          <a:off x="1066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12833908-2AFD-4AEB-A4FE-736C93DE26E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B94FAE41-8A32-41D2-B1EF-85395F05883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4FBFC350-7FC9-43B4-BC34-48539712AF5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D55D15B6-77C1-49A3-A7A4-05FAA020CEF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93F6C8C8-A5BE-48EB-B538-DB7054D5706D}"/>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1C8BAF9B-6B3B-40A6-9005-0321AF7417C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1232FE17-C7AA-4601-B54D-55795C61772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50A8686-B912-46C4-AD4B-B4DED06359E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AD094D3D-37A1-450D-95BD-E5E97473AD7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3023ED-E47C-4C5B-8ED8-131497144CF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CB29D094-B296-411E-B8F5-9472EFA5A125}"/>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9F86A894-22B8-48D2-83CB-8BBCB839EAF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DF12FAC6-DEF1-485A-A987-8C1D898CC29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ふるさと納税の寄付金の増加から返礼に関する費用等の増加、地域おこし協力隊採用による人件費・物件費の増加が見られる。</a:t>
          </a:r>
          <a:endParaRPr lang="ja-JP" altLang="ja-JP" sz="1400">
            <a:effectLst/>
          </a:endParaRPr>
        </a:p>
        <a:p>
          <a:r>
            <a:rPr kumimoji="1" lang="ja-JP" altLang="ja-JP" sz="1100">
              <a:solidFill>
                <a:schemeClr val="dk1"/>
              </a:solidFill>
              <a:effectLst/>
              <a:latin typeface="+mn-lt"/>
              <a:ea typeface="+mn-ea"/>
              <a:cs typeface="+mn-cs"/>
            </a:rPr>
            <a:t>　また、人口が少ないため一人当たりの決算額も大きく変動するため、抑制できるものは当然抑制するが、増加要因がマイナス要因ではないため、今後も状況を観察しながら対応を続ける。</a:t>
          </a:r>
          <a:endParaRPr lang="ja-JP" altLang="ja-JP" sz="1400">
            <a:effectLst/>
          </a:endParaRPr>
        </a:p>
        <a:p>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B65CFA9D-A373-467A-8819-4B23CAA75F3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6F723C45-5FB7-41D1-9400-0A8647F2D03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1FC35C2F-9150-44FE-9173-6BA716D265F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8EBDA4D5-0515-485D-B6B5-9E9375134024}"/>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90443D4D-5B07-4F21-BBE1-900E530ED4A7}"/>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226AF8CF-1D8F-4FC1-9CD0-55A6BFD0538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FF0F896F-6A2E-4359-9A4C-70233B6A4AE5}"/>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A4E3ABE5-B934-492B-BAC1-79F7D8DD7676}"/>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BAD5CE14-02A7-4F25-9574-FFC2A9E9DFC7}"/>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1B9F8E51-87D0-4E06-A0C6-382ED0763F12}"/>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D2582DA1-9E41-48B1-8CC5-EC388AD0F454}"/>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E6BA592D-4892-4E24-9504-1CAC9F20E986}"/>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3B6C03BC-FD40-4E8E-8139-D4209C28EFF2}"/>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B91BB33-776C-428D-AB45-C7DA0EAA9D9F}"/>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298E8EF3-BD64-4B4B-808F-DB24D9225F3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E92334A1-B96B-41E5-8F36-E2B979304F0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B1BE4B9C-C70E-4C2F-8B3F-584F41C1854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2332D581-F329-459C-9F32-16515CD99DFF}"/>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BC2B4C43-BFCC-494C-AD44-EB18779A032C}"/>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1C98DD4D-10BA-4D2A-8D62-583BC0CA854F}"/>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FF3C810D-22AF-4BF7-ACDC-AACC025BBDD1}"/>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FDF771A1-BD87-4AD6-ACB3-0B6C44396326}"/>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07829D8B-EFA4-46E2-9948-5EF872C16087}"/>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11457</xdr:rowOff>
    </xdr:from>
    <xdr:to>
      <xdr:col>23</xdr:col>
      <xdr:colOff>133350</xdr:colOff>
      <xdr:row>84</xdr:row>
      <xdr:rowOff>127488</xdr:rowOff>
    </xdr:to>
    <xdr:cxnSp macro="">
      <xdr:nvCxnSpPr>
        <xdr:cNvPr id="196" name="直線コネクタ 195">
          <a:extLst>
            <a:ext uri="{FF2B5EF4-FFF2-40B4-BE49-F238E27FC236}">
              <a16:creationId xmlns:a16="http://schemas.microsoft.com/office/drawing/2014/main" id="{A424408D-8D3D-44FE-A86E-2E81E0F23AB8}"/>
            </a:ext>
          </a:extLst>
        </xdr:cNvPr>
        <xdr:cNvCxnSpPr/>
      </xdr:nvCxnSpPr>
      <xdr:spPr>
        <a:xfrm>
          <a:off x="4114800" y="14413257"/>
          <a:ext cx="838200" cy="11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22A403AA-C810-4D63-B137-B01A0DDDE98C}"/>
            </a:ext>
          </a:extLst>
        </xdr:cNvPr>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C4C741A1-51B4-4976-B0AD-21A7EC2C10E4}"/>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7631</xdr:rowOff>
    </xdr:from>
    <xdr:to>
      <xdr:col>19</xdr:col>
      <xdr:colOff>133350</xdr:colOff>
      <xdr:row>84</xdr:row>
      <xdr:rowOff>11457</xdr:rowOff>
    </xdr:to>
    <xdr:cxnSp macro="">
      <xdr:nvCxnSpPr>
        <xdr:cNvPr id="199" name="直線コネクタ 198">
          <a:extLst>
            <a:ext uri="{FF2B5EF4-FFF2-40B4-BE49-F238E27FC236}">
              <a16:creationId xmlns:a16="http://schemas.microsoft.com/office/drawing/2014/main" id="{C5B9795F-CF0E-4FE0-9EDD-EB282BA393A1}"/>
            </a:ext>
          </a:extLst>
        </xdr:cNvPr>
        <xdr:cNvCxnSpPr/>
      </xdr:nvCxnSpPr>
      <xdr:spPr>
        <a:xfrm>
          <a:off x="3225800" y="14237981"/>
          <a:ext cx="889000" cy="17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78A5692A-2605-49BA-B056-DFCDAB561212}"/>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A6C1C5B4-6823-4796-B3D8-DB7E4DA29EA4}"/>
            </a:ext>
          </a:extLst>
        </xdr:cNvPr>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134198</xdr:rowOff>
    </xdr:from>
    <xdr:to>
      <xdr:col>15</xdr:col>
      <xdr:colOff>82550</xdr:colOff>
      <xdr:row>83</xdr:row>
      <xdr:rowOff>7631</xdr:rowOff>
    </xdr:to>
    <xdr:cxnSp macro="">
      <xdr:nvCxnSpPr>
        <xdr:cNvPr id="202" name="直線コネクタ 201">
          <a:extLst>
            <a:ext uri="{FF2B5EF4-FFF2-40B4-BE49-F238E27FC236}">
              <a16:creationId xmlns:a16="http://schemas.microsoft.com/office/drawing/2014/main" id="{E5C4A350-9CBE-4552-A669-34335DC3F15E}"/>
            </a:ext>
          </a:extLst>
        </xdr:cNvPr>
        <xdr:cNvCxnSpPr/>
      </xdr:nvCxnSpPr>
      <xdr:spPr>
        <a:xfrm>
          <a:off x="2336800" y="14193098"/>
          <a:ext cx="889000" cy="4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168894</xdr:rowOff>
    </xdr:from>
    <xdr:to>
      <xdr:col>15</xdr:col>
      <xdr:colOff>133350</xdr:colOff>
      <xdr:row>81</xdr:row>
      <xdr:rowOff>99044</xdr:rowOff>
    </xdr:to>
    <xdr:sp macro="" textlink="">
      <xdr:nvSpPr>
        <xdr:cNvPr id="203" name="フローチャート: 判断 202">
          <a:extLst>
            <a:ext uri="{FF2B5EF4-FFF2-40B4-BE49-F238E27FC236}">
              <a16:creationId xmlns:a16="http://schemas.microsoft.com/office/drawing/2014/main" id="{21D9F440-6120-4ACF-A0F9-0DE02CCA3E49}"/>
            </a:ext>
          </a:extLst>
        </xdr:cNvPr>
        <xdr:cNvSpPr/>
      </xdr:nvSpPr>
      <xdr:spPr>
        <a:xfrm>
          <a:off x="3175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109221</xdr:rowOff>
    </xdr:from>
    <xdr:ext cx="762000" cy="259045"/>
    <xdr:sp macro="" textlink="">
      <xdr:nvSpPr>
        <xdr:cNvPr id="204" name="テキスト ボックス 203">
          <a:extLst>
            <a:ext uri="{FF2B5EF4-FFF2-40B4-BE49-F238E27FC236}">
              <a16:creationId xmlns:a16="http://schemas.microsoft.com/office/drawing/2014/main" id="{0ACC823A-B19B-49BA-8633-5F0708985264}"/>
            </a:ext>
          </a:extLst>
        </xdr:cNvPr>
        <xdr:cNvSpPr txBox="1"/>
      </xdr:nvSpPr>
      <xdr:spPr>
        <a:xfrm>
          <a:off x="2844800" y="1365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77071</xdr:rowOff>
    </xdr:from>
    <xdr:to>
      <xdr:col>11</xdr:col>
      <xdr:colOff>31750</xdr:colOff>
      <xdr:row>82</xdr:row>
      <xdr:rowOff>134198</xdr:rowOff>
    </xdr:to>
    <xdr:cxnSp macro="">
      <xdr:nvCxnSpPr>
        <xdr:cNvPr id="205" name="直線コネクタ 204">
          <a:extLst>
            <a:ext uri="{FF2B5EF4-FFF2-40B4-BE49-F238E27FC236}">
              <a16:creationId xmlns:a16="http://schemas.microsoft.com/office/drawing/2014/main" id="{E8556BF4-4919-432F-87F4-8990DA2377C9}"/>
            </a:ext>
          </a:extLst>
        </xdr:cNvPr>
        <xdr:cNvCxnSpPr/>
      </xdr:nvCxnSpPr>
      <xdr:spPr>
        <a:xfrm>
          <a:off x="1447800" y="13964521"/>
          <a:ext cx="889000" cy="22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123935</xdr:rowOff>
    </xdr:from>
    <xdr:to>
      <xdr:col>11</xdr:col>
      <xdr:colOff>82550</xdr:colOff>
      <xdr:row>81</xdr:row>
      <xdr:rowOff>54085</xdr:rowOff>
    </xdr:to>
    <xdr:sp macro="" textlink="">
      <xdr:nvSpPr>
        <xdr:cNvPr id="206" name="フローチャート: 判断 205">
          <a:extLst>
            <a:ext uri="{FF2B5EF4-FFF2-40B4-BE49-F238E27FC236}">
              <a16:creationId xmlns:a16="http://schemas.microsoft.com/office/drawing/2014/main" id="{927758D0-932D-4A73-9A68-EDFDC9917284}"/>
            </a:ext>
          </a:extLst>
        </xdr:cNvPr>
        <xdr:cNvSpPr/>
      </xdr:nvSpPr>
      <xdr:spPr>
        <a:xfrm>
          <a:off x="2286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64262</xdr:rowOff>
    </xdr:from>
    <xdr:ext cx="762000" cy="259045"/>
    <xdr:sp macro="" textlink="">
      <xdr:nvSpPr>
        <xdr:cNvPr id="207" name="テキスト ボックス 206">
          <a:extLst>
            <a:ext uri="{FF2B5EF4-FFF2-40B4-BE49-F238E27FC236}">
              <a16:creationId xmlns:a16="http://schemas.microsoft.com/office/drawing/2014/main" id="{E6371C9F-36EA-42F4-80EB-7C1073E45101}"/>
            </a:ext>
          </a:extLst>
        </xdr:cNvPr>
        <xdr:cNvSpPr txBox="1"/>
      </xdr:nvSpPr>
      <xdr:spPr>
        <a:xfrm>
          <a:off x="1955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113081</xdr:rowOff>
    </xdr:from>
    <xdr:to>
      <xdr:col>7</xdr:col>
      <xdr:colOff>31750</xdr:colOff>
      <xdr:row>81</xdr:row>
      <xdr:rowOff>43231</xdr:rowOff>
    </xdr:to>
    <xdr:sp macro="" textlink="">
      <xdr:nvSpPr>
        <xdr:cNvPr id="208" name="フローチャート: 判断 207">
          <a:extLst>
            <a:ext uri="{FF2B5EF4-FFF2-40B4-BE49-F238E27FC236}">
              <a16:creationId xmlns:a16="http://schemas.microsoft.com/office/drawing/2014/main" id="{B68C24CE-AC7A-46C3-A4D8-B01C5BE39477}"/>
            </a:ext>
          </a:extLst>
        </xdr:cNvPr>
        <xdr:cNvSpPr/>
      </xdr:nvSpPr>
      <xdr:spPr>
        <a:xfrm>
          <a:off x="1397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2FF6F465-24A2-45FD-9420-089BA2CBFEFE}"/>
            </a:ext>
          </a:extLst>
        </xdr:cNvPr>
        <xdr:cNvSpPr txBox="1"/>
      </xdr:nvSpPr>
      <xdr:spPr>
        <a:xfrm>
          <a:off x="1066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1A12874-22FA-4684-ACD3-09A9995D047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6086F80-49B4-447B-928B-C4885B8F4D34}"/>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16F7D0BC-5231-470A-BA0D-92AB5A6334C7}"/>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DC595488-FB28-441F-B7A7-48784A2A1E7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FEC0F6D-4889-4311-BCC8-573EB267864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76688</xdr:rowOff>
    </xdr:from>
    <xdr:to>
      <xdr:col>23</xdr:col>
      <xdr:colOff>184150</xdr:colOff>
      <xdr:row>85</xdr:row>
      <xdr:rowOff>6838</xdr:rowOff>
    </xdr:to>
    <xdr:sp macro="" textlink="">
      <xdr:nvSpPr>
        <xdr:cNvPr id="215" name="楕円 214">
          <a:extLst>
            <a:ext uri="{FF2B5EF4-FFF2-40B4-BE49-F238E27FC236}">
              <a16:creationId xmlns:a16="http://schemas.microsoft.com/office/drawing/2014/main" id="{9C9ACE0E-4731-4ACB-8232-79B5436681F2}"/>
            </a:ext>
          </a:extLst>
        </xdr:cNvPr>
        <xdr:cNvSpPr/>
      </xdr:nvSpPr>
      <xdr:spPr>
        <a:xfrm>
          <a:off x="4902200" y="1447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48765</xdr:rowOff>
    </xdr:from>
    <xdr:ext cx="762000" cy="259045"/>
    <xdr:sp macro="" textlink="">
      <xdr:nvSpPr>
        <xdr:cNvPr id="216" name="人件費・物件費等の状況該当値テキスト">
          <a:extLst>
            <a:ext uri="{FF2B5EF4-FFF2-40B4-BE49-F238E27FC236}">
              <a16:creationId xmlns:a16="http://schemas.microsoft.com/office/drawing/2014/main" id="{916964C4-53D3-4E13-8053-344E6C61D9C3}"/>
            </a:ext>
          </a:extLst>
        </xdr:cNvPr>
        <xdr:cNvSpPr txBox="1"/>
      </xdr:nvSpPr>
      <xdr:spPr>
        <a:xfrm>
          <a:off x="5041900" y="1445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132107</xdr:rowOff>
    </xdr:from>
    <xdr:to>
      <xdr:col>19</xdr:col>
      <xdr:colOff>184150</xdr:colOff>
      <xdr:row>84</xdr:row>
      <xdr:rowOff>62257</xdr:rowOff>
    </xdr:to>
    <xdr:sp macro="" textlink="">
      <xdr:nvSpPr>
        <xdr:cNvPr id="217" name="楕円 216">
          <a:extLst>
            <a:ext uri="{FF2B5EF4-FFF2-40B4-BE49-F238E27FC236}">
              <a16:creationId xmlns:a16="http://schemas.microsoft.com/office/drawing/2014/main" id="{00639CE7-09BA-4E98-9519-B08D979520A7}"/>
            </a:ext>
          </a:extLst>
        </xdr:cNvPr>
        <xdr:cNvSpPr/>
      </xdr:nvSpPr>
      <xdr:spPr>
        <a:xfrm>
          <a:off x="4064000" y="143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47034</xdr:rowOff>
    </xdr:from>
    <xdr:ext cx="736600" cy="259045"/>
    <xdr:sp macro="" textlink="">
      <xdr:nvSpPr>
        <xdr:cNvPr id="218" name="テキスト ボックス 217">
          <a:extLst>
            <a:ext uri="{FF2B5EF4-FFF2-40B4-BE49-F238E27FC236}">
              <a16:creationId xmlns:a16="http://schemas.microsoft.com/office/drawing/2014/main" id="{F4C52108-2C9C-481A-9FC7-A26A431F3AB1}"/>
            </a:ext>
          </a:extLst>
        </xdr:cNvPr>
        <xdr:cNvSpPr txBox="1"/>
      </xdr:nvSpPr>
      <xdr:spPr>
        <a:xfrm>
          <a:off x="3733800" y="1444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128281</xdr:rowOff>
    </xdr:from>
    <xdr:to>
      <xdr:col>15</xdr:col>
      <xdr:colOff>133350</xdr:colOff>
      <xdr:row>83</xdr:row>
      <xdr:rowOff>58431</xdr:rowOff>
    </xdr:to>
    <xdr:sp macro="" textlink="">
      <xdr:nvSpPr>
        <xdr:cNvPr id="219" name="楕円 218">
          <a:extLst>
            <a:ext uri="{FF2B5EF4-FFF2-40B4-BE49-F238E27FC236}">
              <a16:creationId xmlns:a16="http://schemas.microsoft.com/office/drawing/2014/main" id="{A7AD68B6-6CEF-4EC3-8664-04E1BAFF8ABC}"/>
            </a:ext>
          </a:extLst>
        </xdr:cNvPr>
        <xdr:cNvSpPr/>
      </xdr:nvSpPr>
      <xdr:spPr>
        <a:xfrm>
          <a:off x="3175000" y="1418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43208</xdr:rowOff>
    </xdr:from>
    <xdr:ext cx="762000" cy="259045"/>
    <xdr:sp macro="" textlink="">
      <xdr:nvSpPr>
        <xdr:cNvPr id="220" name="テキスト ボックス 219">
          <a:extLst>
            <a:ext uri="{FF2B5EF4-FFF2-40B4-BE49-F238E27FC236}">
              <a16:creationId xmlns:a16="http://schemas.microsoft.com/office/drawing/2014/main" id="{F3A25C83-7571-4474-964F-2D848DFECB93}"/>
            </a:ext>
          </a:extLst>
        </xdr:cNvPr>
        <xdr:cNvSpPr txBox="1"/>
      </xdr:nvSpPr>
      <xdr:spPr>
        <a:xfrm>
          <a:off x="2844800" y="1427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83398</xdr:rowOff>
    </xdr:from>
    <xdr:to>
      <xdr:col>11</xdr:col>
      <xdr:colOff>82550</xdr:colOff>
      <xdr:row>83</xdr:row>
      <xdr:rowOff>13548</xdr:rowOff>
    </xdr:to>
    <xdr:sp macro="" textlink="">
      <xdr:nvSpPr>
        <xdr:cNvPr id="221" name="楕円 220">
          <a:extLst>
            <a:ext uri="{FF2B5EF4-FFF2-40B4-BE49-F238E27FC236}">
              <a16:creationId xmlns:a16="http://schemas.microsoft.com/office/drawing/2014/main" id="{81EB6E43-B836-40D6-97D4-91F47CEAE189}"/>
            </a:ext>
          </a:extLst>
        </xdr:cNvPr>
        <xdr:cNvSpPr/>
      </xdr:nvSpPr>
      <xdr:spPr>
        <a:xfrm>
          <a:off x="2286000" y="1414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169775</xdr:rowOff>
    </xdr:from>
    <xdr:ext cx="762000" cy="259045"/>
    <xdr:sp macro="" textlink="">
      <xdr:nvSpPr>
        <xdr:cNvPr id="222" name="テキスト ボックス 221">
          <a:extLst>
            <a:ext uri="{FF2B5EF4-FFF2-40B4-BE49-F238E27FC236}">
              <a16:creationId xmlns:a16="http://schemas.microsoft.com/office/drawing/2014/main" id="{ADC7F7F4-B512-4A0D-9A31-F582722E15AD}"/>
            </a:ext>
          </a:extLst>
        </xdr:cNvPr>
        <xdr:cNvSpPr txBox="1"/>
      </xdr:nvSpPr>
      <xdr:spPr>
        <a:xfrm>
          <a:off x="1955800" y="1422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26271</xdr:rowOff>
    </xdr:from>
    <xdr:to>
      <xdr:col>7</xdr:col>
      <xdr:colOff>31750</xdr:colOff>
      <xdr:row>81</xdr:row>
      <xdr:rowOff>127871</xdr:rowOff>
    </xdr:to>
    <xdr:sp macro="" textlink="">
      <xdr:nvSpPr>
        <xdr:cNvPr id="223" name="楕円 222">
          <a:extLst>
            <a:ext uri="{FF2B5EF4-FFF2-40B4-BE49-F238E27FC236}">
              <a16:creationId xmlns:a16="http://schemas.microsoft.com/office/drawing/2014/main" id="{CCFB2D70-6389-4252-AB88-C5D002B6E441}"/>
            </a:ext>
          </a:extLst>
        </xdr:cNvPr>
        <xdr:cNvSpPr/>
      </xdr:nvSpPr>
      <xdr:spPr>
        <a:xfrm>
          <a:off x="1397000" y="1391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112648</xdr:rowOff>
    </xdr:from>
    <xdr:ext cx="762000" cy="259045"/>
    <xdr:sp macro="" textlink="">
      <xdr:nvSpPr>
        <xdr:cNvPr id="224" name="テキスト ボックス 223">
          <a:extLst>
            <a:ext uri="{FF2B5EF4-FFF2-40B4-BE49-F238E27FC236}">
              <a16:creationId xmlns:a16="http://schemas.microsoft.com/office/drawing/2014/main" id="{43CCF9E7-5407-41D0-AC7D-98B13A61314B}"/>
            </a:ext>
          </a:extLst>
        </xdr:cNvPr>
        <xdr:cNvSpPr txBox="1"/>
      </xdr:nvSpPr>
      <xdr:spPr>
        <a:xfrm>
          <a:off x="1066800" y="1400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A5DBFE22-1F5A-4C26-9B12-45274BD3516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F330BA49-6769-439F-B4BF-E140B54F21E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5EC74ED9-9592-4D60-A45F-BF9A0BEBE29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CE651CE5-6C49-4F5F-93CB-A97F59C6116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3BE46D45-9B68-4541-8DCC-B14146027577}"/>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6B88C534-BE11-48B5-A95E-16C46757F16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643B1D1F-8810-4832-BD50-2150D6D05E7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318CED12-9CD4-40C5-AC82-F214AAAA307A}"/>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3B848FDE-1BAC-4840-8BD0-BA19523DF10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523A7552-46E7-4355-B7A7-59FDE42D988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9C6BE212-1D10-407F-887B-8ECA803D6A1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BB7E950B-A7B4-467A-A2AF-BF81F280805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882DAA2B-9EFA-4E00-AAE2-5487D017378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前年比較△</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となった。ラスパイレス指数が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11.8</a:t>
          </a:r>
          <a:r>
            <a:rPr kumimoji="1" lang="ja-JP" altLang="ja-JP" sz="1100">
              <a:solidFill>
                <a:schemeClr val="dk1"/>
              </a:solidFill>
              <a:effectLst/>
              <a:latin typeface="+mn-lt"/>
              <a:ea typeface="+mn-ea"/>
              <a:cs typeface="+mn-cs"/>
            </a:rPr>
            <a:t>低いということは職員の給与水準が低いということであり、この値が適正かどうかは判断が分かれるが、今後も、給料条例等に沿った適正な管理を行う。</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55DACC78-F6D3-4077-B5B4-4D55F65D9E72}"/>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EE81FF90-FC28-46FB-AF00-1521262E961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977FD42C-25F9-43EC-B47F-41162F201A75}"/>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2486D856-4B37-42D8-A775-20B6085FD61F}"/>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B2B38EF7-2300-4D05-96D4-E57B04A3A783}"/>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A7F6F972-1D34-4B94-B31F-A70B70E8F39B}"/>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70ED833B-A564-48C7-8F1F-410884E40934}"/>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243A5546-CF00-49CA-A5AF-C88E3ED90EFB}"/>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5F357D43-8E27-4926-9649-80C1CD8E596E}"/>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BB3B6A7E-6AEA-4A22-8FFF-A2F1A13FF4F7}"/>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B44E7B59-FCC0-414B-A793-815E466B87E2}"/>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2E7AA4F7-2839-4687-9661-F6B5BFD6C971}"/>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2171803A-A495-42D1-8C2F-CDF500101D1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C7AD659B-AB97-450E-8D6D-2ECE5C474CB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B66DEBEA-5B68-43C5-80B9-5E1436129E2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28DFA23C-E402-4EF0-BA09-FEE1A97FA31B}"/>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2096F7D6-D379-4782-92F6-E67ED6E22C12}"/>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831F6660-AD3E-461E-8113-AFD928635115}"/>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98ECEF5D-FC9A-4A66-90F9-F2DD647518B6}"/>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C897DB1B-DC25-4108-BAC3-A01BF114695F}"/>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74084</xdr:rowOff>
    </xdr:from>
    <xdr:to>
      <xdr:col>81</xdr:col>
      <xdr:colOff>44450</xdr:colOff>
      <xdr:row>84</xdr:row>
      <xdr:rowOff>55739</xdr:rowOff>
    </xdr:to>
    <xdr:cxnSp macro="">
      <xdr:nvCxnSpPr>
        <xdr:cNvPr id="258" name="直線コネクタ 257">
          <a:extLst>
            <a:ext uri="{FF2B5EF4-FFF2-40B4-BE49-F238E27FC236}">
              <a16:creationId xmlns:a16="http://schemas.microsoft.com/office/drawing/2014/main" id="{1AEA3186-756D-41C8-96AD-9DB77A41DA92}"/>
            </a:ext>
          </a:extLst>
        </xdr:cNvPr>
        <xdr:cNvCxnSpPr/>
      </xdr:nvCxnSpPr>
      <xdr:spPr>
        <a:xfrm flipV="1">
          <a:off x="16179800" y="13961534"/>
          <a:ext cx="838200" cy="49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49688</xdr:rowOff>
    </xdr:from>
    <xdr:ext cx="762000" cy="259045"/>
    <xdr:sp macro="" textlink="">
      <xdr:nvSpPr>
        <xdr:cNvPr id="259" name="給与水準   （国との比較）平均値テキスト">
          <a:extLst>
            <a:ext uri="{FF2B5EF4-FFF2-40B4-BE49-F238E27FC236}">
              <a16:creationId xmlns:a16="http://schemas.microsoft.com/office/drawing/2014/main" id="{7845CBA2-C03F-4EBA-8786-12C72E8AE897}"/>
            </a:ext>
          </a:extLst>
        </xdr:cNvPr>
        <xdr:cNvSpPr txBox="1"/>
      </xdr:nvSpPr>
      <xdr:spPr>
        <a:xfrm>
          <a:off x="17106900" y="1479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AC1C34B0-F08F-43C9-8064-2BC87C5535D4}"/>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28928</xdr:rowOff>
    </xdr:from>
    <xdr:to>
      <xdr:col>77</xdr:col>
      <xdr:colOff>44450</xdr:colOff>
      <xdr:row>84</xdr:row>
      <xdr:rowOff>55739</xdr:rowOff>
    </xdr:to>
    <xdr:cxnSp macro="">
      <xdr:nvCxnSpPr>
        <xdr:cNvPr id="261" name="直線コネクタ 260">
          <a:extLst>
            <a:ext uri="{FF2B5EF4-FFF2-40B4-BE49-F238E27FC236}">
              <a16:creationId xmlns:a16="http://schemas.microsoft.com/office/drawing/2014/main" id="{CF9D0156-A5C9-4E2E-9401-0BDFB6A80AC2}"/>
            </a:ext>
          </a:extLst>
        </xdr:cNvPr>
        <xdr:cNvCxnSpPr/>
      </xdr:nvCxnSpPr>
      <xdr:spPr>
        <a:xfrm>
          <a:off x="15290800" y="1443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C663188E-4E4A-4CB5-88C9-056810E58BE0}"/>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63" name="テキスト ボックス 262">
          <a:extLst>
            <a:ext uri="{FF2B5EF4-FFF2-40B4-BE49-F238E27FC236}">
              <a16:creationId xmlns:a16="http://schemas.microsoft.com/office/drawing/2014/main" id="{50F93538-9E9C-4A04-9CD4-0946A0275E1E}"/>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84</xdr:row>
      <xdr:rowOff>28928</xdr:rowOff>
    </xdr:to>
    <xdr:cxnSp macro="">
      <xdr:nvCxnSpPr>
        <xdr:cNvPr id="264" name="直線コネクタ 263">
          <a:extLst>
            <a:ext uri="{FF2B5EF4-FFF2-40B4-BE49-F238E27FC236}">
              <a16:creationId xmlns:a16="http://schemas.microsoft.com/office/drawing/2014/main" id="{1079B9C6-D9BC-433C-96C5-63500F90A642}"/>
            </a:ext>
          </a:extLst>
        </xdr:cNvPr>
        <xdr:cNvCxnSpPr/>
      </xdr:nvCxnSpPr>
      <xdr:spPr>
        <a:xfrm>
          <a:off x="14401800" y="14283266"/>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158045</xdr:rowOff>
    </xdr:from>
    <xdr:to>
      <xdr:col>73</xdr:col>
      <xdr:colOff>44450</xdr:colOff>
      <xdr:row>87</xdr:row>
      <xdr:rowOff>88195</xdr:rowOff>
    </xdr:to>
    <xdr:sp macro="" textlink="">
      <xdr:nvSpPr>
        <xdr:cNvPr id="265" name="フローチャート: 判断 264">
          <a:extLst>
            <a:ext uri="{FF2B5EF4-FFF2-40B4-BE49-F238E27FC236}">
              <a16:creationId xmlns:a16="http://schemas.microsoft.com/office/drawing/2014/main" id="{C8DE6EC1-8C72-4CE5-83AE-A76F0772BC31}"/>
            </a:ext>
          </a:extLst>
        </xdr:cNvPr>
        <xdr:cNvSpPr/>
      </xdr:nvSpPr>
      <xdr:spPr>
        <a:xfrm>
          <a:off x="15240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66" name="テキスト ボックス 265">
          <a:extLst>
            <a:ext uri="{FF2B5EF4-FFF2-40B4-BE49-F238E27FC236}">
              <a16:creationId xmlns:a16="http://schemas.microsoft.com/office/drawing/2014/main" id="{58C7F2DB-BC99-45BC-930F-5EC64E2639CE}"/>
            </a:ext>
          </a:extLst>
        </xdr:cNvPr>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84</xdr:row>
      <xdr:rowOff>15522</xdr:rowOff>
    </xdr:to>
    <xdr:cxnSp macro="">
      <xdr:nvCxnSpPr>
        <xdr:cNvPr id="267" name="直線コネクタ 266">
          <a:extLst>
            <a:ext uri="{FF2B5EF4-FFF2-40B4-BE49-F238E27FC236}">
              <a16:creationId xmlns:a16="http://schemas.microsoft.com/office/drawing/2014/main" id="{4B75DCCA-B2BB-4D3B-8B44-8DA0F477F3D3}"/>
            </a:ext>
          </a:extLst>
        </xdr:cNvPr>
        <xdr:cNvCxnSpPr/>
      </xdr:nvCxnSpPr>
      <xdr:spPr>
        <a:xfrm flipV="1">
          <a:off x="13512800" y="1428326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158045</xdr:rowOff>
    </xdr:from>
    <xdr:to>
      <xdr:col>68</xdr:col>
      <xdr:colOff>203200</xdr:colOff>
      <xdr:row>87</xdr:row>
      <xdr:rowOff>88195</xdr:rowOff>
    </xdr:to>
    <xdr:sp macro="" textlink="">
      <xdr:nvSpPr>
        <xdr:cNvPr id="268" name="フローチャート: 判断 267">
          <a:extLst>
            <a:ext uri="{FF2B5EF4-FFF2-40B4-BE49-F238E27FC236}">
              <a16:creationId xmlns:a16="http://schemas.microsoft.com/office/drawing/2014/main" id="{F6CDE5FC-A5BB-41FE-B761-84F94504C374}"/>
            </a:ext>
          </a:extLst>
        </xdr:cNvPr>
        <xdr:cNvSpPr/>
      </xdr:nvSpPr>
      <xdr:spPr>
        <a:xfrm>
          <a:off x="14351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69" name="テキスト ボックス 268">
          <a:extLst>
            <a:ext uri="{FF2B5EF4-FFF2-40B4-BE49-F238E27FC236}">
              <a16:creationId xmlns:a16="http://schemas.microsoft.com/office/drawing/2014/main" id="{53B134AC-C74B-48A1-9F61-DF8EDAC7B9DA}"/>
            </a:ext>
          </a:extLst>
        </xdr:cNvPr>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70" name="フローチャート: 判断 269">
          <a:extLst>
            <a:ext uri="{FF2B5EF4-FFF2-40B4-BE49-F238E27FC236}">
              <a16:creationId xmlns:a16="http://schemas.microsoft.com/office/drawing/2014/main" id="{991CD9D1-2E60-49A3-9A19-08FE0DD7896E}"/>
            </a:ext>
          </a:extLst>
        </xdr:cNvPr>
        <xdr:cNvSpPr/>
      </xdr:nvSpPr>
      <xdr:spPr>
        <a:xfrm>
          <a:off x="13462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71" name="テキスト ボックス 270">
          <a:extLst>
            <a:ext uri="{FF2B5EF4-FFF2-40B4-BE49-F238E27FC236}">
              <a16:creationId xmlns:a16="http://schemas.microsoft.com/office/drawing/2014/main" id="{560EC2A3-9E21-4ED6-9C90-4D07B9560C77}"/>
            </a:ext>
          </a:extLst>
        </xdr:cNvPr>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D40466BE-CD4D-4D77-BB7F-A546A565DE7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C4E716E-80FC-45FC-A1DE-D33CA345A41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F234606-1A6F-4AC6-8E08-2188A73CF14E}"/>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337AF13B-F525-473D-A586-0C0551387BC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BEB5A678-D4AA-4B48-B471-CFE3FD8D0359}"/>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23284</xdr:rowOff>
    </xdr:from>
    <xdr:to>
      <xdr:col>81</xdr:col>
      <xdr:colOff>95250</xdr:colOff>
      <xdr:row>81</xdr:row>
      <xdr:rowOff>124884</xdr:rowOff>
    </xdr:to>
    <xdr:sp macro="" textlink="">
      <xdr:nvSpPr>
        <xdr:cNvPr id="277" name="楕円 276">
          <a:extLst>
            <a:ext uri="{FF2B5EF4-FFF2-40B4-BE49-F238E27FC236}">
              <a16:creationId xmlns:a16="http://schemas.microsoft.com/office/drawing/2014/main" id="{F6BF94FE-13DA-4EB9-8C80-6978A82B0233}"/>
            </a:ext>
          </a:extLst>
        </xdr:cNvPr>
        <xdr:cNvSpPr/>
      </xdr:nvSpPr>
      <xdr:spPr>
        <a:xfrm>
          <a:off x="169672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116011</xdr:rowOff>
    </xdr:from>
    <xdr:ext cx="762000" cy="259045"/>
    <xdr:sp macro="" textlink="">
      <xdr:nvSpPr>
        <xdr:cNvPr id="278" name="給与水準   （国との比較）該当値テキスト">
          <a:extLst>
            <a:ext uri="{FF2B5EF4-FFF2-40B4-BE49-F238E27FC236}">
              <a16:creationId xmlns:a16="http://schemas.microsoft.com/office/drawing/2014/main" id="{941ECF5F-D8ED-4654-8A68-15C81F5FD9DE}"/>
            </a:ext>
          </a:extLst>
        </xdr:cNvPr>
        <xdr:cNvSpPr txBox="1"/>
      </xdr:nvSpPr>
      <xdr:spPr>
        <a:xfrm>
          <a:off x="17106900" y="1383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4939</xdr:rowOff>
    </xdr:from>
    <xdr:to>
      <xdr:col>77</xdr:col>
      <xdr:colOff>95250</xdr:colOff>
      <xdr:row>84</xdr:row>
      <xdr:rowOff>106539</xdr:rowOff>
    </xdr:to>
    <xdr:sp macro="" textlink="">
      <xdr:nvSpPr>
        <xdr:cNvPr id="279" name="楕円 278">
          <a:extLst>
            <a:ext uri="{FF2B5EF4-FFF2-40B4-BE49-F238E27FC236}">
              <a16:creationId xmlns:a16="http://schemas.microsoft.com/office/drawing/2014/main" id="{B4561507-82BF-4198-AA1F-BF834812ECAD}"/>
            </a:ext>
          </a:extLst>
        </xdr:cNvPr>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116716</xdr:rowOff>
    </xdr:from>
    <xdr:ext cx="736600" cy="259045"/>
    <xdr:sp macro="" textlink="">
      <xdr:nvSpPr>
        <xdr:cNvPr id="280" name="テキスト ボックス 279">
          <a:extLst>
            <a:ext uri="{FF2B5EF4-FFF2-40B4-BE49-F238E27FC236}">
              <a16:creationId xmlns:a16="http://schemas.microsoft.com/office/drawing/2014/main" id="{87F0DF4D-4CF8-4B11-876F-2D9834D8B6FA}"/>
            </a:ext>
          </a:extLst>
        </xdr:cNvPr>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149578</xdr:rowOff>
    </xdr:from>
    <xdr:to>
      <xdr:col>73</xdr:col>
      <xdr:colOff>44450</xdr:colOff>
      <xdr:row>84</xdr:row>
      <xdr:rowOff>79728</xdr:rowOff>
    </xdr:to>
    <xdr:sp macro="" textlink="">
      <xdr:nvSpPr>
        <xdr:cNvPr id="281" name="楕円 280">
          <a:extLst>
            <a:ext uri="{FF2B5EF4-FFF2-40B4-BE49-F238E27FC236}">
              <a16:creationId xmlns:a16="http://schemas.microsoft.com/office/drawing/2014/main" id="{DC43831C-DE5C-4098-B705-7A786A9ED061}"/>
            </a:ext>
          </a:extLst>
        </xdr:cNvPr>
        <xdr:cNvSpPr/>
      </xdr:nvSpPr>
      <xdr:spPr>
        <a:xfrm>
          <a:off x="15240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82" name="テキスト ボックス 281">
          <a:extLst>
            <a:ext uri="{FF2B5EF4-FFF2-40B4-BE49-F238E27FC236}">
              <a16:creationId xmlns:a16="http://schemas.microsoft.com/office/drawing/2014/main" id="{0F93F4A4-BEC2-48EA-931A-DF6B91BC4CA2}"/>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2116</xdr:rowOff>
    </xdr:from>
    <xdr:to>
      <xdr:col>68</xdr:col>
      <xdr:colOff>203200</xdr:colOff>
      <xdr:row>83</xdr:row>
      <xdr:rowOff>103716</xdr:rowOff>
    </xdr:to>
    <xdr:sp macro="" textlink="">
      <xdr:nvSpPr>
        <xdr:cNvPr id="283" name="楕円 282">
          <a:extLst>
            <a:ext uri="{FF2B5EF4-FFF2-40B4-BE49-F238E27FC236}">
              <a16:creationId xmlns:a16="http://schemas.microsoft.com/office/drawing/2014/main" id="{B9A16DF6-B4A7-4764-8B6C-51CAE152E9E6}"/>
            </a:ext>
          </a:extLst>
        </xdr:cNvPr>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84" name="テキスト ボックス 283">
          <a:extLst>
            <a:ext uri="{FF2B5EF4-FFF2-40B4-BE49-F238E27FC236}">
              <a16:creationId xmlns:a16="http://schemas.microsoft.com/office/drawing/2014/main" id="{C90AF91D-BAB0-4AA5-830A-885758F2E1C9}"/>
            </a:ext>
          </a:extLst>
        </xdr:cNvPr>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85" name="楕円 284">
          <a:extLst>
            <a:ext uri="{FF2B5EF4-FFF2-40B4-BE49-F238E27FC236}">
              <a16:creationId xmlns:a16="http://schemas.microsoft.com/office/drawing/2014/main" id="{8F94EAD2-3200-492A-B6BF-71130A7F72AC}"/>
            </a:ext>
          </a:extLst>
        </xdr:cNvPr>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86" name="テキスト ボックス 285">
          <a:extLst>
            <a:ext uri="{FF2B5EF4-FFF2-40B4-BE49-F238E27FC236}">
              <a16:creationId xmlns:a16="http://schemas.microsoft.com/office/drawing/2014/main" id="{FE36D6F5-C3E4-4A9B-944F-318CF5A843BF}"/>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BEBEF3C0-2A20-4CEB-BD4C-2575422541C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C03D825B-427E-4CAA-A3CA-83799265D97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F04155B0-30A8-4D57-ACB2-0DB8A8BBC4CB}"/>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F3E1741F-8760-4E7D-BB91-D1C53EB50944}"/>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47A06417-7A7C-4DD4-B2C0-0B1350B1279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3AE87E48-F7F8-440D-8CF7-640CC4527DC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F14362C5-64E4-4750-8757-00686B09B98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D9C8E92-BD5E-40B0-91A6-351FFA13448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100C889C-B799-4D4F-914E-79FD4559033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6016604E-AD52-4A1F-B74E-1A4B3B2605BD}"/>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B166FE46-6F59-4EDD-A98F-EF88CEBE971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7E9D6B01-2952-4F80-8E3C-1A03C174EDD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8D60377B-2C6C-4980-A1BC-8E04A85DBB0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の減少対策のため、移住対策など実施しているが住民は依然少数である。この様な状況のなかで、ＤＸ推進など新たな住民サービスが増えている。財政力指数欄にも記載したが、職員数の削減にも限度があるため、類似団体の対応状況を参考にしながら、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E09D4B17-BD99-47AF-9F25-CECD79285A32}"/>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63597C12-66BA-4BA1-BFB3-6E28E9636F7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6775D31E-5EE6-446A-B719-64F5C2431D5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B308B87C-A945-4872-A3DC-B788DF81EFF5}"/>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F843B46A-AF11-4FA1-AB9F-641B0E74EAF7}"/>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7754787C-6507-48C8-9C55-2D5E767D15A1}"/>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98B5F82A-7A5F-4678-B24E-E7DE541FAB0C}"/>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26B86756-83F3-42DE-BACD-B4FE3CD9FD36}"/>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9847703A-F406-4DBB-BD56-9DD8D65456E3}"/>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6B9C4736-76A3-40BC-9D42-AB523B2B40D6}"/>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328F5F4C-09C9-4522-84B0-605CC067861C}"/>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6028C9AA-36CC-4146-99AB-86A07B3C1E89}"/>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53367F93-4B43-43C2-A3AD-D328F0D84EEE}"/>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23747083-E801-45F5-AC8A-D837EAFF13D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1AA06449-3FCD-4C6A-B5BA-1B45620259F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72F70D33-0D15-44CD-B4F6-92A4EC279272}"/>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FB215875-CECA-4D53-AC2C-CBF615C3EC91}"/>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DECF9EF4-6BF0-42A7-AB62-F2A31102D5AD}"/>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D68EB245-6814-4F07-BC14-E65FCCF8D440}"/>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AC334D71-AC83-4689-8ABC-4744EB53C0E7}"/>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147130</xdr:rowOff>
    </xdr:from>
    <xdr:to>
      <xdr:col>81</xdr:col>
      <xdr:colOff>44450</xdr:colOff>
      <xdr:row>62</xdr:row>
      <xdr:rowOff>11674</xdr:rowOff>
    </xdr:to>
    <xdr:cxnSp macro="">
      <xdr:nvCxnSpPr>
        <xdr:cNvPr id="320" name="直線コネクタ 319">
          <a:extLst>
            <a:ext uri="{FF2B5EF4-FFF2-40B4-BE49-F238E27FC236}">
              <a16:creationId xmlns:a16="http://schemas.microsoft.com/office/drawing/2014/main" id="{61824C17-C4B7-40E2-9D55-342394B74D7D}"/>
            </a:ext>
          </a:extLst>
        </xdr:cNvPr>
        <xdr:cNvCxnSpPr/>
      </xdr:nvCxnSpPr>
      <xdr:spPr>
        <a:xfrm>
          <a:off x="16179800" y="10605580"/>
          <a:ext cx="838200" cy="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3ED85010-7957-41E0-A962-5770CC284616}"/>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4A5F2D25-5A7C-44FB-9251-83B8BB1FA40C}"/>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147130</xdr:rowOff>
    </xdr:from>
    <xdr:to>
      <xdr:col>77</xdr:col>
      <xdr:colOff>44450</xdr:colOff>
      <xdr:row>61</xdr:row>
      <xdr:rowOff>154167</xdr:rowOff>
    </xdr:to>
    <xdr:cxnSp macro="">
      <xdr:nvCxnSpPr>
        <xdr:cNvPr id="323" name="直線コネクタ 322">
          <a:extLst>
            <a:ext uri="{FF2B5EF4-FFF2-40B4-BE49-F238E27FC236}">
              <a16:creationId xmlns:a16="http://schemas.microsoft.com/office/drawing/2014/main" id="{DB249886-F67F-49B6-A00F-6981676BBF51}"/>
            </a:ext>
          </a:extLst>
        </xdr:cNvPr>
        <xdr:cNvCxnSpPr/>
      </xdr:nvCxnSpPr>
      <xdr:spPr>
        <a:xfrm flipV="1">
          <a:off x="15290800" y="10605580"/>
          <a:ext cx="8890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66FAFED6-1A31-412C-9FE1-B8BFCBDF6B90}"/>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50D2D22C-BB20-474D-AA70-91122B8F2964}"/>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116363</xdr:rowOff>
    </xdr:from>
    <xdr:to>
      <xdr:col>72</xdr:col>
      <xdr:colOff>203200</xdr:colOff>
      <xdr:row>61</xdr:row>
      <xdr:rowOff>154167</xdr:rowOff>
    </xdr:to>
    <xdr:cxnSp macro="">
      <xdr:nvCxnSpPr>
        <xdr:cNvPr id="326" name="直線コネクタ 325">
          <a:extLst>
            <a:ext uri="{FF2B5EF4-FFF2-40B4-BE49-F238E27FC236}">
              <a16:creationId xmlns:a16="http://schemas.microsoft.com/office/drawing/2014/main" id="{C9038C72-67E6-47DC-947A-19BD8F8930E4}"/>
            </a:ext>
          </a:extLst>
        </xdr:cNvPr>
        <xdr:cNvCxnSpPr/>
      </xdr:nvCxnSpPr>
      <xdr:spPr>
        <a:xfrm>
          <a:off x="14401800" y="10574813"/>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110331</xdr:rowOff>
    </xdr:from>
    <xdr:to>
      <xdr:col>73</xdr:col>
      <xdr:colOff>44450</xdr:colOff>
      <xdr:row>61</xdr:row>
      <xdr:rowOff>40481</xdr:rowOff>
    </xdr:to>
    <xdr:sp macro="" textlink="">
      <xdr:nvSpPr>
        <xdr:cNvPr id="327" name="フローチャート: 判断 326">
          <a:extLst>
            <a:ext uri="{FF2B5EF4-FFF2-40B4-BE49-F238E27FC236}">
              <a16:creationId xmlns:a16="http://schemas.microsoft.com/office/drawing/2014/main" id="{3624DEA6-7D30-4DB3-8842-084DFB2F7D88}"/>
            </a:ext>
          </a:extLst>
        </xdr:cNvPr>
        <xdr:cNvSpPr/>
      </xdr:nvSpPr>
      <xdr:spPr>
        <a:xfrm>
          <a:off x="15240000" y="1039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50658</xdr:rowOff>
    </xdr:from>
    <xdr:ext cx="762000" cy="259045"/>
    <xdr:sp macro="" textlink="">
      <xdr:nvSpPr>
        <xdr:cNvPr id="328" name="テキスト ボックス 327">
          <a:extLst>
            <a:ext uri="{FF2B5EF4-FFF2-40B4-BE49-F238E27FC236}">
              <a16:creationId xmlns:a16="http://schemas.microsoft.com/office/drawing/2014/main" id="{2D6465A5-0CF9-4651-902E-31A581495E53}"/>
            </a:ext>
          </a:extLst>
        </xdr:cNvPr>
        <xdr:cNvSpPr txBox="1"/>
      </xdr:nvSpPr>
      <xdr:spPr>
        <a:xfrm>
          <a:off x="14909800" y="1016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116363</xdr:rowOff>
    </xdr:from>
    <xdr:to>
      <xdr:col>68</xdr:col>
      <xdr:colOff>152400</xdr:colOff>
      <xdr:row>61</xdr:row>
      <xdr:rowOff>127625</xdr:rowOff>
    </xdr:to>
    <xdr:cxnSp macro="">
      <xdr:nvCxnSpPr>
        <xdr:cNvPr id="329" name="直線コネクタ 328">
          <a:extLst>
            <a:ext uri="{FF2B5EF4-FFF2-40B4-BE49-F238E27FC236}">
              <a16:creationId xmlns:a16="http://schemas.microsoft.com/office/drawing/2014/main" id="{88211CCE-7793-4DB1-9579-430E1F2D16B6}"/>
            </a:ext>
          </a:extLst>
        </xdr:cNvPr>
        <xdr:cNvCxnSpPr/>
      </xdr:nvCxnSpPr>
      <xdr:spPr>
        <a:xfrm flipV="1">
          <a:off x="13512800" y="10574813"/>
          <a:ext cx="889000" cy="1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102489</xdr:rowOff>
    </xdr:from>
    <xdr:to>
      <xdr:col>68</xdr:col>
      <xdr:colOff>203200</xdr:colOff>
      <xdr:row>61</xdr:row>
      <xdr:rowOff>32639</xdr:rowOff>
    </xdr:to>
    <xdr:sp macro="" textlink="">
      <xdr:nvSpPr>
        <xdr:cNvPr id="330" name="フローチャート: 判断 329">
          <a:extLst>
            <a:ext uri="{FF2B5EF4-FFF2-40B4-BE49-F238E27FC236}">
              <a16:creationId xmlns:a16="http://schemas.microsoft.com/office/drawing/2014/main" id="{B1CBD548-7EDD-4E32-9A72-B8F7AC76B9D5}"/>
            </a:ext>
          </a:extLst>
        </xdr:cNvPr>
        <xdr:cNvSpPr/>
      </xdr:nvSpPr>
      <xdr:spPr>
        <a:xfrm>
          <a:off x="14351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42816</xdr:rowOff>
    </xdr:from>
    <xdr:ext cx="762000" cy="259045"/>
    <xdr:sp macro="" textlink="">
      <xdr:nvSpPr>
        <xdr:cNvPr id="331" name="テキスト ボックス 330">
          <a:extLst>
            <a:ext uri="{FF2B5EF4-FFF2-40B4-BE49-F238E27FC236}">
              <a16:creationId xmlns:a16="http://schemas.microsoft.com/office/drawing/2014/main" id="{E893460C-0F1E-4B93-A7BA-EB446FD460D3}"/>
            </a:ext>
          </a:extLst>
        </xdr:cNvPr>
        <xdr:cNvSpPr txBox="1"/>
      </xdr:nvSpPr>
      <xdr:spPr>
        <a:xfrm>
          <a:off x="14020800" y="1015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92032</xdr:rowOff>
    </xdr:from>
    <xdr:to>
      <xdr:col>64</xdr:col>
      <xdr:colOff>152400</xdr:colOff>
      <xdr:row>61</xdr:row>
      <xdr:rowOff>22182</xdr:rowOff>
    </xdr:to>
    <xdr:sp macro="" textlink="">
      <xdr:nvSpPr>
        <xdr:cNvPr id="332" name="フローチャート: 判断 331">
          <a:extLst>
            <a:ext uri="{FF2B5EF4-FFF2-40B4-BE49-F238E27FC236}">
              <a16:creationId xmlns:a16="http://schemas.microsoft.com/office/drawing/2014/main" id="{956F9037-7630-446A-A6FB-7B80327F9E0A}"/>
            </a:ext>
          </a:extLst>
        </xdr:cNvPr>
        <xdr:cNvSpPr/>
      </xdr:nvSpPr>
      <xdr:spPr>
        <a:xfrm>
          <a:off x="13462000" y="103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32359</xdr:rowOff>
    </xdr:from>
    <xdr:ext cx="762000" cy="259045"/>
    <xdr:sp macro="" textlink="">
      <xdr:nvSpPr>
        <xdr:cNvPr id="333" name="テキスト ボックス 332">
          <a:extLst>
            <a:ext uri="{FF2B5EF4-FFF2-40B4-BE49-F238E27FC236}">
              <a16:creationId xmlns:a16="http://schemas.microsoft.com/office/drawing/2014/main" id="{B781468F-9024-4AD3-84D3-5F82B9A56635}"/>
            </a:ext>
          </a:extLst>
        </xdr:cNvPr>
        <xdr:cNvSpPr txBox="1"/>
      </xdr:nvSpPr>
      <xdr:spPr>
        <a:xfrm>
          <a:off x="13131800" y="101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E79A1E0-6AEE-43F1-91FA-9A4086E52E0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9898E64-93DC-4BDD-A2A8-FEC3B9D4090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937CD999-4199-48E8-B786-847C28C7219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EA363A18-E659-47F7-A0C9-820CE09C963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E8E6AA0F-8703-443C-88A9-B9981E4355B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132324</xdr:rowOff>
    </xdr:from>
    <xdr:to>
      <xdr:col>81</xdr:col>
      <xdr:colOff>95250</xdr:colOff>
      <xdr:row>62</xdr:row>
      <xdr:rowOff>62474</xdr:rowOff>
    </xdr:to>
    <xdr:sp macro="" textlink="">
      <xdr:nvSpPr>
        <xdr:cNvPr id="339" name="楕円 338">
          <a:extLst>
            <a:ext uri="{FF2B5EF4-FFF2-40B4-BE49-F238E27FC236}">
              <a16:creationId xmlns:a16="http://schemas.microsoft.com/office/drawing/2014/main" id="{F4955EB7-19AE-4643-BCDC-66EA6FF9ABFA}"/>
            </a:ext>
          </a:extLst>
        </xdr:cNvPr>
        <xdr:cNvSpPr/>
      </xdr:nvSpPr>
      <xdr:spPr>
        <a:xfrm>
          <a:off x="16967200" y="1059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104401</xdr:rowOff>
    </xdr:from>
    <xdr:ext cx="762000" cy="259045"/>
    <xdr:sp macro="" textlink="">
      <xdr:nvSpPr>
        <xdr:cNvPr id="340" name="定員管理の状況該当値テキスト">
          <a:extLst>
            <a:ext uri="{FF2B5EF4-FFF2-40B4-BE49-F238E27FC236}">
              <a16:creationId xmlns:a16="http://schemas.microsoft.com/office/drawing/2014/main" id="{2F2157CC-1078-446D-884C-464AADDE4FFA}"/>
            </a:ext>
          </a:extLst>
        </xdr:cNvPr>
        <xdr:cNvSpPr txBox="1"/>
      </xdr:nvSpPr>
      <xdr:spPr>
        <a:xfrm>
          <a:off x="17106900" y="1056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96330</xdr:rowOff>
    </xdr:from>
    <xdr:to>
      <xdr:col>77</xdr:col>
      <xdr:colOff>95250</xdr:colOff>
      <xdr:row>62</xdr:row>
      <xdr:rowOff>26480</xdr:rowOff>
    </xdr:to>
    <xdr:sp macro="" textlink="">
      <xdr:nvSpPr>
        <xdr:cNvPr id="341" name="楕円 340">
          <a:extLst>
            <a:ext uri="{FF2B5EF4-FFF2-40B4-BE49-F238E27FC236}">
              <a16:creationId xmlns:a16="http://schemas.microsoft.com/office/drawing/2014/main" id="{FBFFA3B1-737A-4977-865F-B137F6B5D71C}"/>
            </a:ext>
          </a:extLst>
        </xdr:cNvPr>
        <xdr:cNvSpPr/>
      </xdr:nvSpPr>
      <xdr:spPr>
        <a:xfrm>
          <a:off x="16129000" y="105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11257</xdr:rowOff>
    </xdr:from>
    <xdr:ext cx="736600" cy="259045"/>
    <xdr:sp macro="" textlink="">
      <xdr:nvSpPr>
        <xdr:cNvPr id="342" name="テキスト ボックス 341">
          <a:extLst>
            <a:ext uri="{FF2B5EF4-FFF2-40B4-BE49-F238E27FC236}">
              <a16:creationId xmlns:a16="http://schemas.microsoft.com/office/drawing/2014/main" id="{E8E03E2C-A779-45FD-AE60-C4141A57BD9C}"/>
            </a:ext>
          </a:extLst>
        </xdr:cNvPr>
        <xdr:cNvSpPr txBox="1"/>
      </xdr:nvSpPr>
      <xdr:spPr>
        <a:xfrm>
          <a:off x="15798800" y="10641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103367</xdr:rowOff>
    </xdr:from>
    <xdr:to>
      <xdr:col>73</xdr:col>
      <xdr:colOff>44450</xdr:colOff>
      <xdr:row>62</xdr:row>
      <xdr:rowOff>33517</xdr:rowOff>
    </xdr:to>
    <xdr:sp macro="" textlink="">
      <xdr:nvSpPr>
        <xdr:cNvPr id="343" name="楕円 342">
          <a:extLst>
            <a:ext uri="{FF2B5EF4-FFF2-40B4-BE49-F238E27FC236}">
              <a16:creationId xmlns:a16="http://schemas.microsoft.com/office/drawing/2014/main" id="{224E54DB-691C-4E82-95E8-2BE28DF98E79}"/>
            </a:ext>
          </a:extLst>
        </xdr:cNvPr>
        <xdr:cNvSpPr/>
      </xdr:nvSpPr>
      <xdr:spPr>
        <a:xfrm>
          <a:off x="15240000" y="105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18294</xdr:rowOff>
    </xdr:from>
    <xdr:ext cx="762000" cy="259045"/>
    <xdr:sp macro="" textlink="">
      <xdr:nvSpPr>
        <xdr:cNvPr id="344" name="テキスト ボックス 343">
          <a:extLst>
            <a:ext uri="{FF2B5EF4-FFF2-40B4-BE49-F238E27FC236}">
              <a16:creationId xmlns:a16="http://schemas.microsoft.com/office/drawing/2014/main" id="{732CAC68-86F3-43FD-A77C-72F314695D93}"/>
            </a:ext>
          </a:extLst>
        </xdr:cNvPr>
        <xdr:cNvSpPr txBox="1"/>
      </xdr:nvSpPr>
      <xdr:spPr>
        <a:xfrm>
          <a:off x="14909800" y="1064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65563</xdr:rowOff>
    </xdr:from>
    <xdr:to>
      <xdr:col>68</xdr:col>
      <xdr:colOff>203200</xdr:colOff>
      <xdr:row>61</xdr:row>
      <xdr:rowOff>167163</xdr:rowOff>
    </xdr:to>
    <xdr:sp macro="" textlink="">
      <xdr:nvSpPr>
        <xdr:cNvPr id="345" name="楕円 344">
          <a:extLst>
            <a:ext uri="{FF2B5EF4-FFF2-40B4-BE49-F238E27FC236}">
              <a16:creationId xmlns:a16="http://schemas.microsoft.com/office/drawing/2014/main" id="{AB0EDBEF-51DD-4911-A1D6-7FA6D2F641F6}"/>
            </a:ext>
          </a:extLst>
        </xdr:cNvPr>
        <xdr:cNvSpPr/>
      </xdr:nvSpPr>
      <xdr:spPr>
        <a:xfrm>
          <a:off x="14351000" y="1052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151940</xdr:rowOff>
    </xdr:from>
    <xdr:ext cx="762000" cy="259045"/>
    <xdr:sp macro="" textlink="">
      <xdr:nvSpPr>
        <xdr:cNvPr id="346" name="テキスト ボックス 345">
          <a:extLst>
            <a:ext uri="{FF2B5EF4-FFF2-40B4-BE49-F238E27FC236}">
              <a16:creationId xmlns:a16="http://schemas.microsoft.com/office/drawing/2014/main" id="{3C589B1F-C0F8-42B7-B528-1AB004273B00}"/>
            </a:ext>
          </a:extLst>
        </xdr:cNvPr>
        <xdr:cNvSpPr txBox="1"/>
      </xdr:nvSpPr>
      <xdr:spPr>
        <a:xfrm>
          <a:off x="14020800" y="1061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76825</xdr:rowOff>
    </xdr:from>
    <xdr:to>
      <xdr:col>64</xdr:col>
      <xdr:colOff>152400</xdr:colOff>
      <xdr:row>62</xdr:row>
      <xdr:rowOff>6975</xdr:rowOff>
    </xdr:to>
    <xdr:sp macro="" textlink="">
      <xdr:nvSpPr>
        <xdr:cNvPr id="347" name="楕円 346">
          <a:extLst>
            <a:ext uri="{FF2B5EF4-FFF2-40B4-BE49-F238E27FC236}">
              <a16:creationId xmlns:a16="http://schemas.microsoft.com/office/drawing/2014/main" id="{6D52ECED-120E-4009-85DD-5A54CDDB1F27}"/>
            </a:ext>
          </a:extLst>
        </xdr:cNvPr>
        <xdr:cNvSpPr/>
      </xdr:nvSpPr>
      <xdr:spPr>
        <a:xfrm>
          <a:off x="13462000" y="1053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163202</xdr:rowOff>
    </xdr:from>
    <xdr:ext cx="762000" cy="259045"/>
    <xdr:sp macro="" textlink="">
      <xdr:nvSpPr>
        <xdr:cNvPr id="348" name="テキスト ボックス 347">
          <a:extLst>
            <a:ext uri="{FF2B5EF4-FFF2-40B4-BE49-F238E27FC236}">
              <a16:creationId xmlns:a16="http://schemas.microsoft.com/office/drawing/2014/main" id="{09E1B9C8-779E-48C6-9868-66828E3BF518}"/>
            </a:ext>
          </a:extLst>
        </xdr:cNvPr>
        <xdr:cNvSpPr txBox="1"/>
      </xdr:nvSpPr>
      <xdr:spPr>
        <a:xfrm>
          <a:off x="13131800" y="1062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EE5513FD-D6F8-43F7-ABB3-73F4EA329FE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9A861BB1-4A01-4E3E-9C20-63CB0CF0C9F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486A56A2-F64E-48F2-85F6-2E67BEC0FFF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3DA879A2-7317-48F1-B2F4-469298183F4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E13B82D-EF29-4827-95F1-F25DAA87FF4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22F59662-4B56-4AAF-813C-95988E8FF03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701FFA57-CFF4-4FD9-B612-5D1C91ABBE8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898C0813-E92C-4E47-9D46-B2C9E16A1BC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22868EB9-CF9F-449C-A580-C04E9F524D6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79166026-F890-49C7-91CA-DE7A40D0DF0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2949632E-1315-492E-AE64-284922D1ABA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E4B0999B-4B9D-42A0-AF6C-81723AC23EF5}"/>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67FBD68F-D4CC-4082-9E88-6D283F18035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例年、起債に頼る事業が多いなか、庁舎移転・小中学校統合に伴う大型事業実施による多額の地方債発行に加え、財政規模が小さく、標準財政規模、標準税収入額等の変動により数値に影響を受けやすい事もあり、ここ数年は若干の増加傾向が続いていたが、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から据置措置していたものと、据置措置をしていないものが同時に償還終了するなど公債費比率の減少に繋がっている。早期健全化判断基準を超える恐れはないが、起債事業の見直しや繰上償還の実施等を計画的に行い、負担軽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F918FAF-61C0-414F-841A-E5652C804CA7}"/>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8448321D-2936-4D52-92B7-00483F4D30BE}"/>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23866F78-3DB7-41F3-A57E-A01ADB8D167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88445E6A-DBE8-4D2B-9A46-214EF61DD7FE}"/>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E9443CA5-964D-4024-A434-90904F44D622}"/>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C244F7AA-2067-439A-AFD7-3B890A61DAED}"/>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987B930E-0C92-47C7-BCD3-752A78B8EE2B}"/>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6D8DFC08-CBAB-4E85-B598-7466BAE522B6}"/>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35152EB0-1EB6-47BB-903C-5151624551DF}"/>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187A4F67-8089-41A5-BDE0-5F6A97F5627A}"/>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B15B20BD-B3EC-4B1E-8CC2-CBBEB24C08DB}"/>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70E632F8-F782-4F42-A8E5-166FC339140C}"/>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F3886D1A-6695-486B-9DED-EDB2C968AEF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7C5C09AE-D87D-4B6A-9F2A-7E9D959F2FE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C42FE823-EB3E-4487-8F04-2851E5A812A4}"/>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8EFE2ADB-8A20-40B0-A88B-72F521796154}"/>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262352A5-03F8-49D9-8678-18F9A6097326}"/>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1DAC2915-CDAD-4D21-977D-F0CD969B5F9D}"/>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4BF82DE7-CBA6-4790-97FF-F9FF7F6375B2}"/>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124460</xdr:rowOff>
    </xdr:to>
    <xdr:cxnSp macro="">
      <xdr:nvCxnSpPr>
        <xdr:cNvPr id="381" name="直線コネクタ 380">
          <a:extLst>
            <a:ext uri="{FF2B5EF4-FFF2-40B4-BE49-F238E27FC236}">
              <a16:creationId xmlns:a16="http://schemas.microsoft.com/office/drawing/2014/main" id="{61602FCC-A00C-4D92-BD4A-E2B0BD425E62}"/>
            </a:ext>
          </a:extLst>
        </xdr:cNvPr>
        <xdr:cNvCxnSpPr/>
      </xdr:nvCxnSpPr>
      <xdr:spPr>
        <a:xfrm flipV="1">
          <a:off x="16179800" y="704934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2" name="公債費負担の状況平均値テキスト">
          <a:extLst>
            <a:ext uri="{FF2B5EF4-FFF2-40B4-BE49-F238E27FC236}">
              <a16:creationId xmlns:a16="http://schemas.microsoft.com/office/drawing/2014/main" id="{D320001B-E4DF-4703-9F38-1A7D5839CB1F}"/>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7BB2F51B-5A44-454C-AF81-9043553CF66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140546</xdr:rowOff>
    </xdr:to>
    <xdr:cxnSp macro="">
      <xdr:nvCxnSpPr>
        <xdr:cNvPr id="384" name="直線コネクタ 383">
          <a:extLst>
            <a:ext uri="{FF2B5EF4-FFF2-40B4-BE49-F238E27FC236}">
              <a16:creationId xmlns:a16="http://schemas.microsoft.com/office/drawing/2014/main" id="{935D246E-79B1-4781-99DD-A8556417DE83}"/>
            </a:ext>
          </a:extLst>
        </xdr:cNvPr>
        <xdr:cNvCxnSpPr/>
      </xdr:nvCxnSpPr>
      <xdr:spPr>
        <a:xfrm flipV="1">
          <a:off x="15290800" y="71539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36853BD8-BB1E-4EC3-971B-ED1D6BE82BF5}"/>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a:extLst>
            <a:ext uri="{FF2B5EF4-FFF2-40B4-BE49-F238E27FC236}">
              <a16:creationId xmlns:a16="http://schemas.microsoft.com/office/drawing/2014/main" id="{E2C2429C-A6B9-4EDB-BB40-FE23846F28D7}"/>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140546</xdr:rowOff>
    </xdr:to>
    <xdr:cxnSp macro="">
      <xdr:nvCxnSpPr>
        <xdr:cNvPr id="387" name="直線コネクタ 386">
          <a:extLst>
            <a:ext uri="{FF2B5EF4-FFF2-40B4-BE49-F238E27FC236}">
              <a16:creationId xmlns:a16="http://schemas.microsoft.com/office/drawing/2014/main" id="{FAD4C6E9-BAA3-4991-AF7C-1C31B73AB637}"/>
            </a:ext>
          </a:extLst>
        </xdr:cNvPr>
        <xdr:cNvCxnSpPr/>
      </xdr:nvCxnSpPr>
      <xdr:spPr>
        <a:xfrm>
          <a:off x="14401800" y="704130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8" name="フローチャート: 判断 387">
          <a:extLst>
            <a:ext uri="{FF2B5EF4-FFF2-40B4-BE49-F238E27FC236}">
              <a16:creationId xmlns:a16="http://schemas.microsoft.com/office/drawing/2014/main" id="{27623865-8FF3-4E24-AD6A-8F2189ADCAC8}"/>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57C6A184-C575-47E8-B35F-45E583CEAF65}"/>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41</xdr:row>
      <xdr:rowOff>11854</xdr:rowOff>
    </xdr:to>
    <xdr:cxnSp macro="">
      <xdr:nvCxnSpPr>
        <xdr:cNvPr id="390" name="直線コネクタ 389">
          <a:extLst>
            <a:ext uri="{FF2B5EF4-FFF2-40B4-BE49-F238E27FC236}">
              <a16:creationId xmlns:a16="http://schemas.microsoft.com/office/drawing/2014/main" id="{79A5BF2B-FE1D-412D-B682-A834CB768B87}"/>
            </a:ext>
          </a:extLst>
        </xdr:cNvPr>
        <xdr:cNvCxnSpPr/>
      </xdr:nvCxnSpPr>
      <xdr:spPr>
        <a:xfrm>
          <a:off x="13512800" y="687239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91" name="フローチャート: 判断 390">
          <a:extLst>
            <a:ext uri="{FF2B5EF4-FFF2-40B4-BE49-F238E27FC236}">
              <a16:creationId xmlns:a16="http://schemas.microsoft.com/office/drawing/2014/main" id="{8B5FEF31-C81C-40B2-894A-0EA7E6106131}"/>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2" name="テキスト ボックス 391">
          <a:extLst>
            <a:ext uri="{FF2B5EF4-FFF2-40B4-BE49-F238E27FC236}">
              <a16:creationId xmlns:a16="http://schemas.microsoft.com/office/drawing/2014/main" id="{3758A755-AEE3-4ABC-99BF-A54BBE976802}"/>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4C6D30C9-A387-41FD-8A12-AA7B3F43D56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2DDAE657-0D9B-4531-9303-B5F85BB3722C}"/>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FCFE4FB-DFB8-4C7D-81BB-8C9906712F6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E09FD03-038B-4AA6-89DC-1D09BF713C1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30559348-F391-4443-B5C7-67BE394D604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C2544E4-1432-4966-84FE-47CA53B7C37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834B9308-757F-49F6-BA0A-A40DAEC6B2B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0" name="楕円 399">
          <a:extLst>
            <a:ext uri="{FF2B5EF4-FFF2-40B4-BE49-F238E27FC236}">
              <a16:creationId xmlns:a16="http://schemas.microsoft.com/office/drawing/2014/main" id="{837B0097-6ED7-497B-9E8C-AE8EA9539C5C}"/>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401" name="公債費負担の状況該当値テキスト">
          <a:extLst>
            <a:ext uri="{FF2B5EF4-FFF2-40B4-BE49-F238E27FC236}">
              <a16:creationId xmlns:a16="http://schemas.microsoft.com/office/drawing/2014/main" id="{47ECE2A4-64D7-43D2-949B-F03527C54506}"/>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2" name="楕円 401">
          <a:extLst>
            <a:ext uri="{FF2B5EF4-FFF2-40B4-BE49-F238E27FC236}">
              <a16:creationId xmlns:a16="http://schemas.microsoft.com/office/drawing/2014/main" id="{1E049F63-4162-4786-BD35-96EF416927F8}"/>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3" name="テキスト ボックス 402">
          <a:extLst>
            <a:ext uri="{FF2B5EF4-FFF2-40B4-BE49-F238E27FC236}">
              <a16:creationId xmlns:a16="http://schemas.microsoft.com/office/drawing/2014/main" id="{79063A7E-776C-4672-A528-68FF592F291D}"/>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4" name="楕円 403">
          <a:extLst>
            <a:ext uri="{FF2B5EF4-FFF2-40B4-BE49-F238E27FC236}">
              <a16:creationId xmlns:a16="http://schemas.microsoft.com/office/drawing/2014/main" id="{123301FF-7898-4169-9D03-F271870CF242}"/>
            </a:ext>
          </a:extLst>
        </xdr:cNvPr>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405" name="テキスト ボックス 404">
          <a:extLst>
            <a:ext uri="{FF2B5EF4-FFF2-40B4-BE49-F238E27FC236}">
              <a16:creationId xmlns:a16="http://schemas.microsoft.com/office/drawing/2014/main" id="{FBC8469B-873D-4B5C-B7BB-93F6EC96EDE9}"/>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6" name="楕円 405">
          <a:extLst>
            <a:ext uri="{FF2B5EF4-FFF2-40B4-BE49-F238E27FC236}">
              <a16:creationId xmlns:a16="http://schemas.microsoft.com/office/drawing/2014/main" id="{70888009-31AF-4507-A26E-0DACFD7230FE}"/>
            </a:ext>
          </a:extLst>
        </xdr:cNvPr>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7" name="テキスト ボックス 406">
          <a:extLst>
            <a:ext uri="{FF2B5EF4-FFF2-40B4-BE49-F238E27FC236}">
              <a16:creationId xmlns:a16="http://schemas.microsoft.com/office/drawing/2014/main" id="{92CC136D-E88D-4FD2-B929-60C42AEB1480}"/>
            </a:ext>
          </a:extLst>
        </xdr:cNvPr>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08" name="楕円 407">
          <a:extLst>
            <a:ext uri="{FF2B5EF4-FFF2-40B4-BE49-F238E27FC236}">
              <a16:creationId xmlns:a16="http://schemas.microsoft.com/office/drawing/2014/main" id="{FEB9EF0B-D04E-4840-B867-3C713AC5DD18}"/>
            </a:ext>
          </a:extLst>
        </xdr:cNvPr>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409" name="テキスト ボックス 408">
          <a:extLst>
            <a:ext uri="{FF2B5EF4-FFF2-40B4-BE49-F238E27FC236}">
              <a16:creationId xmlns:a16="http://schemas.microsoft.com/office/drawing/2014/main" id="{F3D2DD9E-ECE1-4DD0-9159-FF5EC0363A94}"/>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E7534890-3986-4908-A316-411BC7831DF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12B3E562-8BDB-4580-9036-FBA606530D9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F342872B-5C93-448F-B2C6-40C5131916F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20F9D727-EF85-4C2F-B4CC-4D099E56C15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55FFC53B-096A-48AF-A658-F9090A6CCE0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4440811A-9B2D-4FBD-A4A8-0AF3B99C8CEC}"/>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6EE4FB52-4B89-40E8-BB93-DB015211ADD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AE585FD5-04BA-4610-9503-7876C3B921C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F19FD7B1-2625-4AB6-8FFE-AC02EACE6E8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F5D5C881-DAC7-4E71-8BB1-F20BB0B3DAC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51407AE9-6206-465B-B1E1-AF4DCC7D79FF}"/>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86086E0F-8294-44B2-B8B3-985804FEAC4E}"/>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68719C88-F08F-443B-A307-8AE5E120D71A}"/>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繰上償還の実施、基金積立等により平成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年度から引き続き将来負担はマイナスとなった。</a:t>
          </a:r>
          <a:endParaRPr lang="ja-JP" altLang="ja-JP" sz="1400">
            <a:effectLst/>
          </a:endParaRPr>
        </a:p>
        <a:p>
          <a:r>
            <a:rPr lang="ja-JP" altLang="ja-JP" sz="1100" b="0" i="0" baseline="0">
              <a:solidFill>
                <a:schemeClr val="dk1"/>
              </a:solidFill>
              <a:effectLst/>
              <a:latin typeface="+mn-lt"/>
              <a:ea typeface="+mn-ea"/>
              <a:cs typeface="+mn-cs"/>
            </a:rPr>
            <a:t>　例年、地方債発行を伴う事業を実施しているが、繰上償還の実施を行い負担軽減に努めながら、基金積立等、将来負担の軽減に一層務める。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B83F54C7-E50B-459B-BED3-1B9575D3729C}"/>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D323D64C-4B0C-4238-B2A2-99CD8F71564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16547A9B-9EFD-4227-9EC5-6D42E0C21C4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A8409D63-1E74-44DD-A658-ECE2C25B825F}"/>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5816C0C0-75DA-4D09-AA93-069475C804A1}"/>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F8D321ED-D6EA-4F66-9435-B70087D7605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2EB82963-A335-4058-9636-46D5DFF979B4}"/>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3F2CB6C1-863D-406B-843D-019CAA3F3E96}"/>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19D9FC13-592F-4CA1-95B3-367C1B131088}"/>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965F8D87-9DCE-446F-86F4-B929B9263838}"/>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7C6DD9F-7872-4CC1-BC18-410EDC41A89F}"/>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57836830-C7AC-4071-A419-5D21B090D43C}"/>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E0325B31-56CE-4421-8C6D-CA2610D0C104}"/>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6A949934-131B-4F2F-A477-CE4947721A2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71197606-1A56-49D7-B6D3-19B7C61D6A96}"/>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9DEE5855-FB6E-4C60-94F7-A83B9DCF9A3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F45B2545-DDBE-41B1-A9B9-3B836F99A34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6C258478-ECF6-4AEB-B809-AFDB965E0299}"/>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CCC546BA-4199-4FFA-9670-12FCB017588E}"/>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D2B6A91D-2846-4B64-AB5F-195AE3406668}"/>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DF245AFF-9969-443B-A7C5-37452869D328}"/>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5B96C7E8-A6A9-4141-A595-5E793EC98688}"/>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278C0B06-7B14-4080-BA27-70406C7F5DDA}"/>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36AA5E44-5D85-4D5D-B142-3AFB7DFC2224}"/>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292BE964-0A77-4386-A91C-F0761795E8A8}"/>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BC2ED60E-DA9C-4C53-836D-0AAAF3EB9323}"/>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B3054A34-140B-42E7-8C7A-6BA7BB1DC3C4}"/>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31ED9740-2755-400F-BC9A-12F0C611BE4F}"/>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A824133B-1353-4935-9629-FD970A731F38}"/>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1153CCD5-D9F4-4288-946D-EC391272D598}"/>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75619E6A-8D05-4EA0-9D23-CF9F9DD95D7A}"/>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8F2339F3-C021-48ED-B5F9-2FD7288D424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772ED0BA-E09E-44F6-A844-1F311F3235D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DA99A562-6F2C-45DC-8186-2111640EF58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7606B502-5163-43BD-AD76-66D2122AA25B}"/>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BF020AE-7386-4D50-98A2-C06C7700E57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74ECEC65-96EB-45C1-AFF2-646B35AF7BB7}"/>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
846
89.97
2,508,349
2,337,394
150,954
1,203,133
1,065,050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前年と比較すると約</a:t>
          </a:r>
          <a:r>
            <a:rPr kumimoji="1" lang="en-US" altLang="ja-JP" sz="1100">
              <a:solidFill>
                <a:schemeClr val="dk1"/>
              </a:solidFill>
              <a:effectLst/>
              <a:latin typeface="+mn-lt"/>
              <a:ea typeface="+mn-ea"/>
              <a:cs typeface="+mn-cs"/>
            </a:rPr>
            <a:t>17,000</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が、これは</a:t>
          </a:r>
          <a:r>
            <a:rPr kumimoji="1" lang="ja-JP" altLang="en-US" sz="1100">
              <a:solidFill>
                <a:schemeClr val="dk1"/>
              </a:solidFill>
              <a:effectLst/>
              <a:latin typeface="+mn-lt"/>
              <a:ea typeface="+mn-ea"/>
              <a:cs typeface="+mn-cs"/>
            </a:rPr>
            <a:t>根羽学園において、専科教員及び特別支援員の配置</a:t>
          </a:r>
          <a:r>
            <a:rPr kumimoji="1" lang="ja-JP" altLang="ja-JP" sz="1100">
              <a:solidFill>
                <a:schemeClr val="dk1"/>
              </a:solidFill>
              <a:effectLst/>
              <a:latin typeface="+mn-lt"/>
              <a:ea typeface="+mn-ea"/>
              <a:cs typeface="+mn-cs"/>
            </a:rPr>
            <a:t>に伴うもの</a:t>
          </a:r>
          <a:r>
            <a:rPr kumimoji="1" lang="ja-JP" altLang="en-US" sz="1100">
              <a:solidFill>
                <a:schemeClr val="dk1"/>
              </a:solidFill>
              <a:effectLst/>
              <a:latin typeface="+mn-lt"/>
              <a:ea typeface="+mn-ea"/>
              <a:cs typeface="+mn-cs"/>
            </a:rPr>
            <a:t>が大きな要因</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両者とも専科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配置基準等により独自対応しなければならない。しかし、類似団体と比較しても比率は低い水準であるので、</a:t>
          </a:r>
          <a:r>
            <a:rPr kumimoji="1" lang="ja-JP" altLang="ja-JP" sz="1100">
              <a:solidFill>
                <a:schemeClr val="dk1"/>
              </a:solidFill>
              <a:effectLst/>
              <a:latin typeface="+mn-lt"/>
              <a:ea typeface="+mn-ea"/>
              <a:cs typeface="+mn-cs"/>
            </a:rPr>
            <a:t>人件費の適正な管理を今後も継続していく。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168910</xdr:rowOff>
    </xdr:from>
    <xdr:to>
      <xdr:col>24</xdr:col>
      <xdr:colOff>25400</xdr:colOff>
      <xdr:row>34</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267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168910</xdr:rowOff>
    </xdr:from>
    <xdr:to>
      <xdr:col>19</xdr:col>
      <xdr:colOff>187325</xdr:colOff>
      <xdr:row>34</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26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111760</xdr:rowOff>
    </xdr:from>
    <xdr:to>
      <xdr:col>15</xdr:col>
      <xdr:colOff>98425</xdr:colOff>
      <xdr:row>34</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49530</xdr:rowOff>
    </xdr:from>
    <xdr:to>
      <xdr:col>15</xdr:col>
      <xdr:colOff>149225</xdr:colOff>
      <xdr:row>37</xdr:row>
      <xdr:rowOff>151130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xdr:rowOff>
    </xdr:from>
    <xdr:to>
      <xdr:col>11</xdr:col>
      <xdr:colOff>9525</xdr:colOff>
      <xdr:row>34</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34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60960</xdr:rowOff>
    </xdr:from>
    <xdr:to>
      <xdr:col>24</xdr:col>
      <xdr:colOff>76200</xdr:colOff>
      <xdr:row>34</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118110</xdr:rowOff>
    </xdr:from>
    <xdr:to>
      <xdr:col>20</xdr:col>
      <xdr:colOff>38100</xdr:colOff>
      <xdr:row>34</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58437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60960</xdr:rowOff>
    </xdr:from>
    <xdr:to>
      <xdr:col>15</xdr:col>
      <xdr:colOff>149225</xdr:colOff>
      <xdr:row>34</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125730</xdr:rowOff>
    </xdr:from>
    <xdr:to>
      <xdr:col>6</xdr:col>
      <xdr:colOff>171450</xdr:colOff>
      <xdr:row>34</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ふるさと納税の寄付に伴う返礼業務等の委託費･手数料</a:t>
          </a:r>
          <a:r>
            <a:rPr kumimoji="1" lang="ja-JP" altLang="en-US" sz="1100">
              <a:solidFill>
                <a:schemeClr val="dk1"/>
              </a:solidFill>
              <a:effectLst/>
              <a:latin typeface="+mn-lt"/>
              <a:ea typeface="+mn-ea"/>
              <a:cs typeface="+mn-cs"/>
            </a:rPr>
            <a:t>が大きな割合を占めるなか、システム改修等の増などにより</a:t>
          </a:r>
          <a:r>
            <a:rPr kumimoji="1" lang="ja-JP" altLang="ja-JP" sz="1100">
              <a:solidFill>
                <a:schemeClr val="dk1"/>
              </a:solidFill>
              <a:effectLst/>
              <a:latin typeface="+mn-lt"/>
              <a:ea typeface="+mn-ea"/>
              <a:cs typeface="+mn-cs"/>
            </a:rPr>
            <a:t>、物件費の増加が見受けられる。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職員数が少ないなかではシステム改良等は必要事項であるため、必要な経費と考えられる。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このような状況においても、類似団体等の平均値より低い状況なので、経費の削減には努めていると判断できる。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17</xdr:row>
      <xdr:rowOff>19558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3819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53848</xdr:rowOff>
    </xdr:from>
    <xdr:to>
      <xdr:col>78</xdr:col>
      <xdr:colOff>69850</xdr:colOff>
      <xdr:row>16</xdr:row>
      <xdr:rowOff>94996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797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53848</xdr:rowOff>
    </xdr:from>
    <xdr:to>
      <xdr:col>73</xdr:col>
      <xdr:colOff>180975</xdr:colOff>
      <xdr:row>16</xdr:row>
      <xdr:rowOff>104140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97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xdr:rowOff>
    </xdr:from>
    <xdr:to>
      <xdr:col>69</xdr:col>
      <xdr:colOff>92075</xdr:colOff>
      <xdr:row>16</xdr:row>
      <xdr:rowOff>104140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513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156735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2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44196</xdr:rowOff>
    </xdr:from>
    <xdr:to>
      <xdr:col>78</xdr:col>
      <xdr:colOff>120650</xdr:colOff>
      <xdr:row>16</xdr:row>
      <xdr:rowOff>145796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xdr:rowOff>
    </xdr:from>
    <xdr:to>
      <xdr:col>74</xdr:col>
      <xdr:colOff>31750</xdr:colOff>
      <xdr:row>16</xdr:row>
      <xdr:rowOff>104648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114825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128778</xdr:rowOff>
    </xdr:from>
    <xdr:to>
      <xdr:col>65</xdr:col>
      <xdr:colOff>53975</xdr:colOff>
      <xdr:row>16</xdr:row>
      <xdr:rowOff>58928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69105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身障者支援費の増減、他の支出の状況により若干増減はあるものの、依然として類似団体内でも低い状況にある。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義務的経費の節減も大きな課題であるが、住民生活に直結する経費については、適正な事務処理を行い、住民サービスの低下にならないよう務める。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51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22877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下水道事業では償還のピークが過ぎ、維持管理費用が一定化しているため、操出金も一定化している。他の会計でも大きな変動は生じていない。</a:t>
          </a:r>
          <a:endParaRPr lang="ja-JP" altLang="ja-JP" sz="1400">
            <a:effectLst/>
          </a:endParaRPr>
        </a:p>
        <a:p>
          <a:r>
            <a:rPr kumimoji="1" lang="ja-JP" altLang="ja-JP" sz="1100">
              <a:solidFill>
                <a:schemeClr val="dk1"/>
              </a:solidFill>
              <a:effectLst/>
              <a:latin typeface="+mn-lt"/>
              <a:ea typeface="+mn-ea"/>
              <a:cs typeface="+mn-cs"/>
            </a:rPr>
            <a:t>　料金の見直し検討をしながら、操出金の抑制に繋げていきたい。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76708</xdr:rowOff>
    </xdr:from>
    <xdr:to>
      <xdr:col>82</xdr:col>
      <xdr:colOff>107950</xdr:colOff>
      <xdr:row>56</xdr:row>
      <xdr:rowOff>81280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77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76708</xdr:rowOff>
    </xdr:from>
    <xdr:to>
      <xdr:col>78</xdr:col>
      <xdr:colOff>69850</xdr:colOff>
      <xdr:row>56</xdr:row>
      <xdr:rowOff>94996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77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94996</xdr:rowOff>
    </xdr:from>
    <xdr:to>
      <xdr:col>73</xdr:col>
      <xdr:colOff>180975</xdr:colOff>
      <xdr:row>56</xdr:row>
      <xdr:rowOff>136144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96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21336</xdr:rowOff>
    </xdr:from>
    <xdr:to>
      <xdr:col>74</xdr:col>
      <xdr:colOff>31750</xdr:colOff>
      <xdr:row>56</xdr:row>
      <xdr:rowOff>122936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133113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136144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05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xdr:rowOff>
    </xdr:from>
    <xdr:to>
      <xdr:col>69</xdr:col>
      <xdr:colOff>142875</xdr:colOff>
      <xdr:row>56</xdr:row>
      <xdr:rowOff>118364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128541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25908</xdr:rowOff>
    </xdr:from>
    <xdr:to>
      <xdr:col>78</xdr:col>
      <xdr:colOff>120650</xdr:colOff>
      <xdr:row>56</xdr:row>
      <xdr:rowOff>127508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44196</xdr:rowOff>
    </xdr:from>
    <xdr:to>
      <xdr:col>74</xdr:col>
      <xdr:colOff>31750</xdr:colOff>
      <xdr:row>56</xdr:row>
      <xdr:rowOff>145796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85344</xdr:rowOff>
    </xdr:from>
    <xdr:to>
      <xdr:col>69</xdr:col>
      <xdr:colOff>142875</xdr:colOff>
      <xdr:row>57</xdr:row>
      <xdr:rowOff>15494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139717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一部事務組合の負担金などにより数値変動があるが、独自の補助については、従前より見直し・検討を重ねており、</a:t>
          </a:r>
          <a:r>
            <a:rPr kumimoji="1" lang="ja-JP" altLang="en-US" sz="1100">
              <a:solidFill>
                <a:schemeClr val="dk1"/>
              </a:solidFill>
              <a:effectLst/>
              <a:latin typeface="+mn-lt"/>
              <a:ea typeface="+mn-ea"/>
              <a:cs typeface="+mn-cs"/>
            </a:rPr>
            <a:t>その点については</a:t>
          </a:r>
          <a:r>
            <a:rPr kumimoji="1" lang="ja-JP" altLang="ja-JP" sz="1100">
              <a:solidFill>
                <a:schemeClr val="dk1"/>
              </a:solidFill>
              <a:effectLst/>
              <a:latin typeface="+mn-lt"/>
              <a:ea typeface="+mn-ea"/>
              <a:cs typeface="+mn-cs"/>
            </a:rPr>
            <a:t>今後も継続していく。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129286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254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36</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254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90424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1940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90424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39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起債による事業を推進しているため、繰上償還の実施など後年負担等を考慮しながら公債費の減額に努めている。</a:t>
          </a:r>
          <a:endParaRPr lang="ja-JP" altLang="ja-JP" sz="1400">
            <a:effectLst/>
          </a:endParaRPr>
        </a:p>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年度から据置措置していたものと、据置措置をしていないものが同時に償還終了する</a:t>
          </a:r>
          <a:r>
            <a:rPr lang="ja-JP" altLang="en-US" sz="1100" b="0" i="0" baseline="0">
              <a:solidFill>
                <a:schemeClr val="dk1"/>
              </a:solidFill>
              <a:effectLst/>
              <a:latin typeface="+mn-lt"/>
              <a:ea typeface="+mn-ea"/>
              <a:cs typeface="+mn-cs"/>
            </a:rPr>
            <a:t>など、公債費の減少が見られたが</a:t>
          </a:r>
          <a:r>
            <a:rPr kumimoji="1" lang="ja-JP" altLang="ja-JP" sz="1100">
              <a:solidFill>
                <a:schemeClr val="dk1"/>
              </a:solidFill>
              <a:effectLst/>
              <a:latin typeface="+mn-lt"/>
              <a:ea typeface="+mn-ea"/>
              <a:cs typeface="+mn-cs"/>
            </a:rPr>
            <a:t>、今後も継続した対策が必要である。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79</xdr:row>
      <xdr:rowOff>19558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477239"/>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138430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5641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138430</xdr:rowOff>
    </xdr:from>
    <xdr:to>
      <xdr:col>15</xdr:col>
      <xdr:colOff>98425</xdr:colOff>
      <xdr:row>80</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6829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151637</xdr:rowOff>
    </xdr:from>
    <xdr:to>
      <xdr:col>15</xdr:col>
      <xdr:colOff>149225</xdr:colOff>
      <xdr:row>78</xdr:row>
      <xdr:rowOff>81787</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91964</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106426</xdr:rowOff>
    </xdr:from>
    <xdr:to>
      <xdr:col>11</xdr:col>
      <xdr:colOff>9525</xdr:colOff>
      <xdr:row>80</xdr:row>
      <xdr:rowOff>17272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6509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160782</xdr:rowOff>
    </xdr:from>
    <xdr:to>
      <xdr:col>11</xdr:col>
      <xdr:colOff>60325</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101109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91964</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140208</xdr:rowOff>
    </xdr:from>
    <xdr:to>
      <xdr:col>20</xdr:col>
      <xdr:colOff>38100</xdr:colOff>
      <xdr:row>79</xdr:row>
      <xdr:rowOff>70358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55135</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87630</xdr:rowOff>
    </xdr:from>
    <xdr:to>
      <xdr:col>15</xdr:col>
      <xdr:colOff>149225</xdr:colOff>
      <xdr:row>80</xdr:row>
      <xdr:rowOff>17780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137922</xdr:rowOff>
    </xdr:from>
    <xdr:to>
      <xdr:col>11</xdr:col>
      <xdr:colOff>60325</xdr:colOff>
      <xdr:row>80</xdr:row>
      <xdr:rowOff>68072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52849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55626</xdr:rowOff>
    </xdr:from>
    <xdr:to>
      <xdr:col>6</xdr:col>
      <xdr:colOff>171450</xdr:colOff>
      <xdr:row>79</xdr:row>
      <xdr:rowOff>157226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142003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人件費をはじめ、ほとんどの項目が横ばいに近い状態で推移している。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若干ではあるが、投資的経費の比率が増加し</a:t>
          </a:r>
          <a:r>
            <a:rPr kumimoji="1" lang="ja-JP" altLang="en-US" sz="1100">
              <a:solidFill>
                <a:schemeClr val="dk1"/>
              </a:solidFill>
              <a:effectLst/>
              <a:latin typeface="+mn-lt"/>
              <a:ea typeface="+mn-ea"/>
              <a:cs typeface="+mn-cs"/>
            </a:rPr>
            <a:t>たことから、令和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年度は投資的経費が減少した。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内容を精査し必要な事業は推進する必要がある。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12700</xdr:rowOff>
    </xdr:from>
    <xdr:to>
      <xdr:col>82</xdr:col>
      <xdr:colOff>107950</xdr:colOff>
      <xdr:row>73</xdr:row>
      <xdr:rowOff>142240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52855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12700</xdr:rowOff>
    </xdr:from>
    <xdr:to>
      <xdr:col>78</xdr:col>
      <xdr:colOff>69850</xdr:colOff>
      <xdr:row>73</xdr:row>
      <xdr:rowOff>104140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52855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104140</xdr:rowOff>
    </xdr:from>
    <xdr:to>
      <xdr:col>73</xdr:col>
      <xdr:colOff>180975</xdr:colOff>
      <xdr:row>74</xdr:row>
      <xdr:rowOff>81280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261999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49530</xdr:rowOff>
    </xdr:from>
    <xdr:to>
      <xdr:col>74</xdr:col>
      <xdr:colOff>31750</xdr:colOff>
      <xdr:row>76</xdr:row>
      <xdr:rowOff>151130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135907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54610</xdr:rowOff>
    </xdr:from>
    <xdr:to>
      <xdr:col>69</xdr:col>
      <xdr:colOff>92075</xdr:colOff>
      <xdr:row>74</xdr:row>
      <xdr:rowOff>81280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25704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91440</xdr:rowOff>
    </xdr:from>
    <xdr:to>
      <xdr:col>82</xdr:col>
      <xdr:colOff>158750</xdr:colOff>
      <xdr:row>74</xdr:row>
      <xdr:rowOff>21590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107967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133350</xdr:rowOff>
    </xdr:from>
    <xdr:to>
      <xdr:col>78</xdr:col>
      <xdr:colOff>120650</xdr:colOff>
      <xdr:row>73</xdr:row>
      <xdr:rowOff>63500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4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73677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24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53340</xdr:rowOff>
    </xdr:from>
    <xdr:to>
      <xdr:col>74</xdr:col>
      <xdr:colOff>31750</xdr:colOff>
      <xdr:row>73</xdr:row>
      <xdr:rowOff>154940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56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165117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33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30480</xdr:rowOff>
    </xdr:from>
    <xdr:to>
      <xdr:col>69</xdr:col>
      <xdr:colOff>142875</xdr:colOff>
      <xdr:row>74</xdr:row>
      <xdr:rowOff>132080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142257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3810</xdr:rowOff>
    </xdr:from>
    <xdr:to>
      <xdr:col>65</xdr:col>
      <xdr:colOff>53975</xdr:colOff>
      <xdr:row>73</xdr:row>
      <xdr:rowOff>105410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115587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126278</xdr:rowOff>
    </xdr:from>
    <xdr:to>
      <xdr:col>29</xdr:col>
      <xdr:colOff>127000</xdr:colOff>
      <xdr:row>17</xdr:row>
      <xdr:rowOff>12929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17103"/>
          <a:ext cx="647700" cy="58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81228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4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164348</xdr:rowOff>
    </xdr:from>
    <xdr:to>
      <xdr:col>26</xdr:col>
      <xdr:colOff>50800</xdr:colOff>
      <xdr:row>17</xdr:row>
      <xdr:rowOff>12929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955173"/>
          <a:ext cx="698500" cy="20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141289</xdr:rowOff>
    </xdr:from>
    <xdr:to>
      <xdr:col>22</xdr:col>
      <xdr:colOff>114300</xdr:colOff>
      <xdr:row>16</xdr:row>
      <xdr:rowOff>164348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932114"/>
          <a:ext cx="698500" cy="23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50949</xdr:rowOff>
    </xdr:from>
    <xdr:to>
      <xdr:col>22</xdr:col>
      <xdr:colOff>165100</xdr:colOff>
      <xdr:row>17</xdr:row>
      <xdr:rowOff>152549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137326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09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141289</xdr:rowOff>
    </xdr:from>
    <xdr:to>
      <xdr:col>18</xdr:col>
      <xdr:colOff>177800</xdr:colOff>
      <xdr:row>17</xdr:row>
      <xdr:rowOff>21804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32114"/>
          <a:ext cx="698500" cy="51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61724</xdr:rowOff>
    </xdr:from>
    <xdr:to>
      <xdr:col>19</xdr:col>
      <xdr:colOff>38100</xdr:colOff>
      <xdr:row>17</xdr:row>
      <xdr:rowOff>163324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148101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80102</xdr:rowOff>
    </xdr:from>
    <xdr:to>
      <xdr:col>15</xdr:col>
      <xdr:colOff>101600</xdr:colOff>
      <xdr:row>18</xdr:row>
      <xdr:rowOff>10252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166479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75478</xdr:rowOff>
    </xdr:from>
    <xdr:to>
      <xdr:col>29</xdr:col>
      <xdr:colOff>177800</xdr:colOff>
      <xdr:row>17</xdr:row>
      <xdr:rowOff>5628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66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92005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1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133579</xdr:rowOff>
    </xdr:from>
    <xdr:to>
      <xdr:col>26</xdr:col>
      <xdr:colOff>101600</xdr:colOff>
      <xdr:row>17</xdr:row>
      <xdr:rowOff>63729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24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73906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93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113548</xdr:rowOff>
    </xdr:from>
    <xdr:to>
      <xdr:col>22</xdr:col>
      <xdr:colOff>165100</xdr:colOff>
      <xdr:row>17</xdr:row>
      <xdr:rowOff>43698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0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53875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7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90489</xdr:rowOff>
    </xdr:from>
    <xdr:to>
      <xdr:col>19</xdr:col>
      <xdr:colOff>38100</xdr:colOff>
      <xdr:row>17</xdr:row>
      <xdr:rowOff>20639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81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30816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5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142454</xdr:rowOff>
    </xdr:from>
    <xdr:to>
      <xdr:col>15</xdr:col>
      <xdr:colOff>101600</xdr:colOff>
      <xdr:row>17</xdr:row>
      <xdr:rowOff>72604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3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82781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0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53773</xdr:rowOff>
    </xdr:from>
    <xdr:to>
      <xdr:col>29</xdr:col>
      <xdr:colOff>127000</xdr:colOff>
      <xdr:row>37</xdr:row>
      <xdr:rowOff>26645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7007023"/>
          <a:ext cx="647700" cy="144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322733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933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262445</xdr:rowOff>
    </xdr:from>
    <xdr:to>
      <xdr:col>26</xdr:col>
      <xdr:colOff>50800</xdr:colOff>
      <xdr:row>36</xdr:row>
      <xdr:rowOff>53773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872795"/>
          <a:ext cx="698500" cy="134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262445</xdr:rowOff>
    </xdr:from>
    <xdr:to>
      <xdr:col>22</xdr:col>
      <xdr:colOff>114300</xdr:colOff>
      <xdr:row>36</xdr:row>
      <xdr:rowOff>29348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872795"/>
          <a:ext cx="698500" cy="109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91716</xdr:rowOff>
    </xdr:from>
    <xdr:to>
      <xdr:col>22</xdr:col>
      <xdr:colOff>165100</xdr:colOff>
      <xdr:row>37</xdr:row>
      <xdr:rowOff>21866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0449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6643</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1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29348</xdr:rowOff>
    </xdr:from>
    <xdr:to>
      <xdr:col>18</xdr:col>
      <xdr:colOff>177800</xdr:colOff>
      <xdr:row>36</xdr:row>
      <xdr:rowOff>82526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982598"/>
          <a:ext cx="698500" cy="53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105895</xdr:rowOff>
    </xdr:from>
    <xdr:to>
      <xdr:col>19</xdr:col>
      <xdr:colOff>38100</xdr:colOff>
      <xdr:row>37</xdr:row>
      <xdr:rowOff>36045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20822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14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116714</xdr:rowOff>
    </xdr:from>
    <xdr:to>
      <xdr:col>15</xdr:col>
      <xdr:colOff>101600</xdr:colOff>
      <xdr:row>37</xdr:row>
      <xdr:rowOff>46864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31641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715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147295</xdr:rowOff>
    </xdr:from>
    <xdr:to>
      <xdr:col>29</xdr:col>
      <xdr:colOff>177800</xdr:colOff>
      <xdr:row>37</xdr:row>
      <xdr:rowOff>77445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7100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119372</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707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2973</xdr:rowOff>
    </xdr:from>
    <xdr:to>
      <xdr:col>26</xdr:col>
      <xdr:colOff>101600</xdr:colOff>
      <xdr:row>36</xdr:row>
      <xdr:rowOff>104573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956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114750</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725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211645</xdr:rowOff>
    </xdr:from>
    <xdr:to>
      <xdr:col>22</xdr:col>
      <xdr:colOff>165100</xdr:colOff>
      <xdr:row>35</xdr:row>
      <xdr:rowOff>313245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2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323422</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5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321448</xdr:rowOff>
    </xdr:from>
    <xdr:to>
      <xdr:col>19</xdr:col>
      <xdr:colOff>38100</xdr:colOff>
      <xdr:row>36</xdr:row>
      <xdr:rowOff>80148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931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90325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70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31726</xdr:rowOff>
    </xdr:from>
    <xdr:to>
      <xdr:col>15</xdr:col>
      <xdr:colOff>101600</xdr:colOff>
      <xdr:row>36</xdr:row>
      <xdr:rowOff>133326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984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143503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7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
846
89.97
2,508,349
2,337,394
150,954
1,203,133
1,065,050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165532</xdr:rowOff>
    </xdr:from>
    <xdr:to>
      <xdr:col>24</xdr:col>
      <xdr:colOff>63500</xdr:colOff>
      <xdr:row>36</xdr:row>
      <xdr:rowOff>42503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66282"/>
          <a:ext cx="838200" cy="4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19336</xdr:rowOff>
    </xdr:from>
    <xdr:to>
      <xdr:col>19</xdr:col>
      <xdr:colOff>177800</xdr:colOff>
      <xdr:row>36</xdr:row>
      <xdr:rowOff>42503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191536"/>
          <a:ext cx="889000" cy="2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19336</xdr:rowOff>
    </xdr:from>
    <xdr:to>
      <xdr:col>15</xdr:col>
      <xdr:colOff>50800</xdr:colOff>
      <xdr:row>36</xdr:row>
      <xdr:rowOff>59982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91536"/>
          <a:ext cx="889000" cy="4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59982</xdr:rowOff>
    </xdr:from>
    <xdr:to>
      <xdr:col>10</xdr:col>
      <xdr:colOff>114300</xdr:colOff>
      <xdr:row>36</xdr:row>
      <xdr:rowOff>116579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32182"/>
          <a:ext cx="889000" cy="5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114732</xdr:rowOff>
    </xdr:from>
    <xdr:to>
      <xdr:col>24</xdr:col>
      <xdr:colOff>114300</xdr:colOff>
      <xdr:row>36</xdr:row>
      <xdr:rowOff>44882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1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137609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6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163153</xdr:rowOff>
    </xdr:from>
    <xdr:to>
      <xdr:col>20</xdr:col>
      <xdr:colOff>38100</xdr:colOff>
      <xdr:row>36</xdr:row>
      <xdr:rowOff>93303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109830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139986</xdr:rowOff>
    </xdr:from>
    <xdr:to>
      <xdr:col>15</xdr:col>
      <xdr:colOff>101600</xdr:colOff>
      <xdr:row>36</xdr:row>
      <xdr:rowOff>70136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86663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1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9182</xdr:rowOff>
    </xdr:from>
    <xdr:to>
      <xdr:col>10</xdr:col>
      <xdr:colOff>165100</xdr:colOff>
      <xdr:row>36</xdr:row>
      <xdr:rowOff>110782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127309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5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65779</xdr:rowOff>
    </xdr:from>
    <xdr:to>
      <xdr:col>6</xdr:col>
      <xdr:colOff>38100</xdr:colOff>
      <xdr:row>36</xdr:row>
      <xdr:rowOff>167379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12456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1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5369</xdr:rowOff>
    </xdr:from>
    <xdr:to>
      <xdr:col>24</xdr:col>
      <xdr:colOff>63500</xdr:colOff>
      <xdr:row>53</xdr:row>
      <xdr:rowOff>136395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092219"/>
          <a:ext cx="838200" cy="1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7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136395</xdr:rowOff>
    </xdr:from>
    <xdr:to>
      <xdr:col>19</xdr:col>
      <xdr:colOff>177800</xdr:colOff>
      <xdr:row>55</xdr:row>
      <xdr:rowOff>56249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223245"/>
          <a:ext cx="889000" cy="26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56249</xdr:rowOff>
    </xdr:from>
    <xdr:to>
      <xdr:col>15</xdr:col>
      <xdr:colOff>50800</xdr:colOff>
      <xdr:row>55</xdr:row>
      <xdr:rowOff>81273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85999"/>
          <a:ext cx="889000" cy="2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25534</xdr:rowOff>
    </xdr:from>
    <xdr:to>
      <xdr:col>15</xdr:col>
      <xdr:colOff>101600</xdr:colOff>
      <xdr:row>57</xdr:row>
      <xdr:rowOff>127134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118261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81273</xdr:rowOff>
    </xdr:from>
    <xdr:to>
      <xdr:col>10</xdr:col>
      <xdr:colOff>114300</xdr:colOff>
      <xdr:row>57</xdr:row>
      <xdr:rowOff>8703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11023"/>
          <a:ext cx="889000" cy="27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32596</xdr:rowOff>
    </xdr:from>
    <xdr:to>
      <xdr:col>10</xdr:col>
      <xdr:colOff>165100</xdr:colOff>
      <xdr:row>57</xdr:row>
      <xdr:rowOff>134196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125323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39965</xdr:rowOff>
    </xdr:from>
    <xdr:to>
      <xdr:col>6</xdr:col>
      <xdr:colOff>38100</xdr:colOff>
      <xdr:row>57</xdr:row>
      <xdr:rowOff>141565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132692</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126019</xdr:rowOff>
    </xdr:from>
    <xdr:to>
      <xdr:col>24</xdr:col>
      <xdr:colOff>114300</xdr:colOff>
      <xdr:row>53</xdr:row>
      <xdr:rowOff>56169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04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148896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89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85595</xdr:rowOff>
    </xdr:from>
    <xdr:to>
      <xdr:col>20</xdr:col>
      <xdr:colOff>38100</xdr:colOff>
      <xdr:row>54</xdr:row>
      <xdr:rowOff>15745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1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32272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894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5449</xdr:rowOff>
    </xdr:from>
    <xdr:to>
      <xdr:col>15</xdr:col>
      <xdr:colOff>101600</xdr:colOff>
      <xdr:row>55</xdr:row>
      <xdr:rowOff>107049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3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123576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21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30473</xdr:rowOff>
    </xdr:from>
    <xdr:to>
      <xdr:col>10</xdr:col>
      <xdr:colOff>165100</xdr:colOff>
      <xdr:row>55</xdr:row>
      <xdr:rowOff>132073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148600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23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129353</xdr:rowOff>
    </xdr:from>
    <xdr:to>
      <xdr:col>6</xdr:col>
      <xdr:colOff>38100</xdr:colOff>
      <xdr:row>57</xdr:row>
      <xdr:rowOff>59503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3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76030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0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73520</xdr:rowOff>
    </xdr:from>
    <xdr:to>
      <xdr:col>24</xdr:col>
      <xdr:colOff>63500</xdr:colOff>
      <xdr:row>78</xdr:row>
      <xdr:rowOff>125185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46620"/>
          <a:ext cx="838200" cy="5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73520</xdr:rowOff>
    </xdr:from>
    <xdr:to>
      <xdr:col>19</xdr:col>
      <xdr:colOff>177800</xdr:colOff>
      <xdr:row>78</xdr:row>
      <xdr:rowOff>120205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46620"/>
          <a:ext cx="889000" cy="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120205</xdr:rowOff>
    </xdr:from>
    <xdr:to>
      <xdr:col>15</xdr:col>
      <xdr:colOff>50800</xdr:colOff>
      <xdr:row>79</xdr:row>
      <xdr:rowOff>4077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93305"/>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92672</xdr:rowOff>
    </xdr:from>
    <xdr:to>
      <xdr:col>15</xdr:col>
      <xdr:colOff>101600</xdr:colOff>
      <xdr:row>77</xdr:row>
      <xdr:rowOff>22822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2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39349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28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4077</xdr:rowOff>
    </xdr:from>
    <xdr:to>
      <xdr:col>10</xdr:col>
      <xdr:colOff>114300</xdr:colOff>
      <xdr:row>79</xdr:row>
      <xdr:rowOff>24067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48627"/>
          <a:ext cx="889000" cy="1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20396</xdr:rowOff>
    </xdr:from>
    <xdr:to>
      <xdr:col>10</xdr:col>
      <xdr:colOff>165100</xdr:colOff>
      <xdr:row>77</xdr:row>
      <xdr:rowOff>121996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2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138523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29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164795</xdr:rowOff>
    </xdr:from>
    <xdr:to>
      <xdr:col>6</xdr:col>
      <xdr:colOff>38100</xdr:colOff>
      <xdr:row>77</xdr:row>
      <xdr:rowOff>94945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111472</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29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74385</xdr:rowOff>
    </xdr:from>
    <xdr:to>
      <xdr:col>24</xdr:col>
      <xdr:colOff>114300</xdr:colOff>
      <xdr:row>79</xdr:row>
      <xdr:rowOff>4535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160762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22720</xdr:rowOff>
    </xdr:from>
    <xdr:to>
      <xdr:col>20</xdr:col>
      <xdr:colOff>38100</xdr:colOff>
      <xdr:row>78</xdr:row>
      <xdr:rowOff>124320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115447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34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69405</xdr:rowOff>
    </xdr:from>
    <xdr:to>
      <xdr:col>15</xdr:col>
      <xdr:colOff>101600</xdr:colOff>
      <xdr:row>78</xdr:row>
      <xdr:rowOff>171005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162132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3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124727</xdr:rowOff>
    </xdr:from>
    <xdr:to>
      <xdr:col>10</xdr:col>
      <xdr:colOff>165100</xdr:colOff>
      <xdr:row>79</xdr:row>
      <xdr:rowOff>54877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9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46004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9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144717</xdr:rowOff>
    </xdr:from>
    <xdr:to>
      <xdr:col>6</xdr:col>
      <xdr:colOff>38100</xdr:colOff>
      <xdr:row>79</xdr:row>
      <xdr:rowOff>74867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5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65994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61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17094</xdr:rowOff>
    </xdr:from>
    <xdr:to>
      <xdr:col>24</xdr:col>
      <xdr:colOff>63500</xdr:colOff>
      <xdr:row>97</xdr:row>
      <xdr:rowOff>9192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76294"/>
          <a:ext cx="838200" cy="16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49958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17094</xdr:rowOff>
    </xdr:from>
    <xdr:to>
      <xdr:col>19</xdr:col>
      <xdr:colOff>177800</xdr:colOff>
      <xdr:row>97</xdr:row>
      <xdr:rowOff>84368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76294"/>
          <a:ext cx="889000" cy="23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84368</xdr:rowOff>
    </xdr:from>
    <xdr:to>
      <xdr:col>15</xdr:col>
      <xdr:colOff>50800</xdr:colOff>
      <xdr:row>97</xdr:row>
      <xdr:rowOff>160927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15018"/>
          <a:ext cx="889000" cy="7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109365</xdr:rowOff>
    </xdr:from>
    <xdr:to>
      <xdr:col>15</xdr:col>
      <xdr:colOff>101600</xdr:colOff>
      <xdr:row>97</xdr:row>
      <xdr:rowOff>39515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6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4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160927</xdr:rowOff>
    </xdr:from>
    <xdr:to>
      <xdr:col>10</xdr:col>
      <xdr:colOff>114300</xdr:colOff>
      <xdr:row>98</xdr:row>
      <xdr:rowOff>40128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91577"/>
          <a:ext cx="889000" cy="5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147847</xdr:rowOff>
    </xdr:from>
    <xdr:to>
      <xdr:col>10</xdr:col>
      <xdr:colOff>165100</xdr:colOff>
      <xdr:row>97</xdr:row>
      <xdr:rowOff>77997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94524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8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2696</xdr:rowOff>
    </xdr:from>
    <xdr:to>
      <xdr:col>6</xdr:col>
      <xdr:colOff>38100</xdr:colOff>
      <xdr:row>97</xdr:row>
      <xdr:rowOff>104296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3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120823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129842</xdr:rowOff>
    </xdr:from>
    <xdr:to>
      <xdr:col>24</xdr:col>
      <xdr:colOff>114300</xdr:colOff>
      <xdr:row>97</xdr:row>
      <xdr:rowOff>59992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8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108269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6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137744</xdr:rowOff>
    </xdr:from>
    <xdr:to>
      <xdr:col>20</xdr:col>
      <xdr:colOff>38100</xdr:colOff>
      <xdr:row>96</xdr:row>
      <xdr:rowOff>67894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59021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1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33568</xdr:rowOff>
    </xdr:from>
    <xdr:to>
      <xdr:col>15</xdr:col>
      <xdr:colOff>101600</xdr:colOff>
      <xdr:row>97</xdr:row>
      <xdr:rowOff>135168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6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126295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5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110127</xdr:rowOff>
    </xdr:from>
    <xdr:to>
      <xdr:col>10</xdr:col>
      <xdr:colOff>165100</xdr:colOff>
      <xdr:row>98</xdr:row>
      <xdr:rowOff>40277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4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31404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3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160778</xdr:rowOff>
    </xdr:from>
    <xdr:to>
      <xdr:col>6</xdr:col>
      <xdr:colOff>38100</xdr:colOff>
      <xdr:row>98</xdr:row>
      <xdr:rowOff>90928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9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82055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8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84656</xdr:rowOff>
    </xdr:from>
    <xdr:to>
      <xdr:col>55</xdr:col>
      <xdr:colOff>0</xdr:colOff>
      <xdr:row>37</xdr:row>
      <xdr:rowOff>137973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428306"/>
          <a:ext cx="838200" cy="5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53165</xdr:rowOff>
    </xdr:from>
    <xdr:to>
      <xdr:col>50</xdr:col>
      <xdr:colOff>114300</xdr:colOff>
      <xdr:row>37</xdr:row>
      <xdr:rowOff>137973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396815"/>
          <a:ext cx="889000" cy="8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53165</xdr:rowOff>
    </xdr:from>
    <xdr:to>
      <xdr:col>45</xdr:col>
      <xdr:colOff>177800</xdr:colOff>
      <xdr:row>38</xdr:row>
      <xdr:rowOff>41600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96815"/>
          <a:ext cx="889000" cy="15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23981</xdr:rowOff>
    </xdr:from>
    <xdr:to>
      <xdr:col>46</xdr:col>
      <xdr:colOff>38100</xdr:colOff>
      <xdr:row>37</xdr:row>
      <xdr:rowOff>125581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116708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46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41600</xdr:rowOff>
    </xdr:from>
    <xdr:to>
      <xdr:col>41</xdr:col>
      <xdr:colOff>50800</xdr:colOff>
      <xdr:row>38</xdr:row>
      <xdr:rowOff>67646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56700"/>
          <a:ext cx="889000" cy="2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3118</xdr:rowOff>
    </xdr:from>
    <xdr:to>
      <xdr:col>41</xdr:col>
      <xdr:colOff>101600</xdr:colOff>
      <xdr:row>38</xdr:row>
      <xdr:rowOff>104718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95845</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61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13903</xdr:rowOff>
    </xdr:from>
    <xdr:to>
      <xdr:col>36</xdr:col>
      <xdr:colOff>165100</xdr:colOff>
      <xdr:row>38</xdr:row>
      <xdr:rowOff>115503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132030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30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33856</xdr:rowOff>
    </xdr:from>
    <xdr:to>
      <xdr:col>55</xdr:col>
      <xdr:colOff>50800</xdr:colOff>
      <xdr:row>37</xdr:row>
      <xdr:rowOff>135456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56733</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2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87173</xdr:rowOff>
    </xdr:from>
    <xdr:to>
      <xdr:col>50</xdr:col>
      <xdr:colOff>165100</xdr:colOff>
      <xdr:row>38</xdr:row>
      <xdr:rowOff>17323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33850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20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2365</xdr:rowOff>
    </xdr:from>
    <xdr:to>
      <xdr:col>46</xdr:col>
      <xdr:colOff>38100</xdr:colOff>
      <xdr:row>37</xdr:row>
      <xdr:rowOff>103965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4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120492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12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162250</xdr:rowOff>
    </xdr:from>
    <xdr:to>
      <xdr:col>41</xdr:col>
      <xdr:colOff>101600</xdr:colOff>
      <xdr:row>38</xdr:row>
      <xdr:rowOff>92400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108927</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281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16846</xdr:rowOff>
    </xdr:from>
    <xdr:to>
      <xdr:col>36</xdr:col>
      <xdr:colOff>165100</xdr:colOff>
      <xdr:row>38</xdr:row>
      <xdr:rowOff>118446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109573</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62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159614</xdr:rowOff>
    </xdr:from>
    <xdr:to>
      <xdr:col>55</xdr:col>
      <xdr:colOff>0</xdr:colOff>
      <xdr:row>57</xdr:row>
      <xdr:rowOff>1937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760814"/>
          <a:ext cx="838200" cy="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66588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39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6557</xdr:rowOff>
    </xdr:from>
    <xdr:to>
      <xdr:col>50</xdr:col>
      <xdr:colOff>114300</xdr:colOff>
      <xdr:row>56</xdr:row>
      <xdr:rowOff>159614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436307"/>
          <a:ext cx="889000" cy="32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124448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89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6557</xdr:rowOff>
    </xdr:from>
    <xdr:to>
      <xdr:col>45</xdr:col>
      <xdr:colOff>177800</xdr:colOff>
      <xdr:row>56</xdr:row>
      <xdr:rowOff>6254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436307"/>
          <a:ext cx="889000" cy="17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63281</xdr:rowOff>
    </xdr:from>
    <xdr:to>
      <xdr:col>46</xdr:col>
      <xdr:colOff>38100</xdr:colOff>
      <xdr:row>57</xdr:row>
      <xdr:rowOff>164881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3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156008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92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85851</xdr:rowOff>
    </xdr:from>
    <xdr:to>
      <xdr:col>41</xdr:col>
      <xdr:colOff>50800</xdr:colOff>
      <xdr:row>56</xdr:row>
      <xdr:rowOff>6254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001251"/>
          <a:ext cx="889000" cy="60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98834</xdr:rowOff>
    </xdr:from>
    <xdr:to>
      <xdr:col>41</xdr:col>
      <xdr:colOff>101600</xdr:colOff>
      <xdr:row>58</xdr:row>
      <xdr:rowOff>28984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20111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6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95343</xdr:rowOff>
    </xdr:from>
    <xdr:to>
      <xdr:col>36</xdr:col>
      <xdr:colOff>165100</xdr:colOff>
      <xdr:row>58</xdr:row>
      <xdr:rowOff>25493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16620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6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122587</xdr:rowOff>
    </xdr:from>
    <xdr:to>
      <xdr:col>55</xdr:col>
      <xdr:colOff>50800</xdr:colOff>
      <xdr:row>57</xdr:row>
      <xdr:rowOff>52737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7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145464</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5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108814</xdr:rowOff>
    </xdr:from>
    <xdr:to>
      <xdr:col>50</xdr:col>
      <xdr:colOff>165100</xdr:colOff>
      <xdr:row>57</xdr:row>
      <xdr:rowOff>38964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55491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48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127207</xdr:rowOff>
    </xdr:from>
    <xdr:to>
      <xdr:col>46</xdr:col>
      <xdr:colOff>38100</xdr:colOff>
      <xdr:row>55</xdr:row>
      <xdr:rowOff>57357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38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73884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16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126904</xdr:rowOff>
    </xdr:from>
    <xdr:to>
      <xdr:col>41</xdr:col>
      <xdr:colOff>101600</xdr:colOff>
      <xdr:row>56</xdr:row>
      <xdr:rowOff>57054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5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73581</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33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35051</xdr:rowOff>
    </xdr:from>
    <xdr:to>
      <xdr:col>36</xdr:col>
      <xdr:colOff>165100</xdr:colOff>
      <xdr:row>52</xdr:row>
      <xdr:rowOff>136651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895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50</xdr:row>
      <xdr:rowOff>153178</xdr:rowOff>
    </xdr:from>
    <xdr:ext cx="69018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27205" y="87256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49479</xdr:rowOff>
    </xdr:from>
    <xdr:to>
      <xdr:col>55</xdr:col>
      <xdr:colOff>0</xdr:colOff>
      <xdr:row>77</xdr:row>
      <xdr:rowOff>68862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251129"/>
          <a:ext cx="838200" cy="1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4348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77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57697</xdr:rowOff>
    </xdr:from>
    <xdr:to>
      <xdr:col>50</xdr:col>
      <xdr:colOff>114300</xdr:colOff>
      <xdr:row>77</xdr:row>
      <xdr:rowOff>49479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087897"/>
          <a:ext cx="889000" cy="16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104432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47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57697</xdr:rowOff>
    </xdr:from>
    <xdr:to>
      <xdr:col>45</xdr:col>
      <xdr:colOff>177800</xdr:colOff>
      <xdr:row>77</xdr:row>
      <xdr:rowOff>149306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087897"/>
          <a:ext cx="889000" cy="26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156748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134389</xdr:rowOff>
    </xdr:from>
    <xdr:to>
      <xdr:col>41</xdr:col>
      <xdr:colOff>50800</xdr:colOff>
      <xdr:row>77</xdr:row>
      <xdr:rowOff>149306</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2478789"/>
          <a:ext cx="889000" cy="87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159566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169366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4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18062</xdr:rowOff>
    </xdr:from>
    <xdr:to>
      <xdr:col>55</xdr:col>
      <xdr:colOff>50800</xdr:colOff>
      <xdr:row>77</xdr:row>
      <xdr:rowOff>119662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1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40939</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07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170129</xdr:rowOff>
    </xdr:from>
    <xdr:to>
      <xdr:col>50</xdr:col>
      <xdr:colOff>165100</xdr:colOff>
      <xdr:row>77</xdr:row>
      <xdr:rowOff>100279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20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116806</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39795" y="1297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6897</xdr:rowOff>
    </xdr:from>
    <xdr:to>
      <xdr:col>46</xdr:col>
      <xdr:colOff>38100</xdr:colOff>
      <xdr:row>76</xdr:row>
      <xdr:rowOff>108497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0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125024</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50795" y="1281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98506</xdr:rowOff>
    </xdr:from>
    <xdr:to>
      <xdr:col>41</xdr:col>
      <xdr:colOff>101600</xdr:colOff>
      <xdr:row>78</xdr:row>
      <xdr:rowOff>28656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0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45183</xdr:rowOff>
    </xdr:from>
    <xdr:ext cx="599010"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61795" y="1307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83589</xdr:rowOff>
    </xdr:from>
    <xdr:to>
      <xdr:col>36</xdr:col>
      <xdr:colOff>165100</xdr:colOff>
      <xdr:row>73</xdr:row>
      <xdr:rowOff>13739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4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30266</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220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11337</xdr:rowOff>
    </xdr:from>
    <xdr:to>
      <xdr:col>55</xdr:col>
      <xdr:colOff>0</xdr:colOff>
      <xdr:row>96</xdr:row>
      <xdr:rowOff>38974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470537"/>
          <a:ext cx="838200" cy="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52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93942</xdr:rowOff>
    </xdr:from>
    <xdr:to>
      <xdr:col>50</xdr:col>
      <xdr:colOff>114300</xdr:colOff>
      <xdr:row>96</xdr:row>
      <xdr:rowOff>38974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5867342"/>
          <a:ext cx="889000" cy="6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28116</xdr:rowOff>
    </xdr:from>
    <xdr:to>
      <xdr:col>45</xdr:col>
      <xdr:colOff>177800</xdr:colOff>
      <xdr:row>92</xdr:row>
      <xdr:rowOff>93942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5630066"/>
          <a:ext cx="889000" cy="23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165455</xdr:rowOff>
    </xdr:from>
    <xdr:to>
      <xdr:col>46</xdr:col>
      <xdr:colOff>38100</xdr:colOff>
      <xdr:row>95</xdr:row>
      <xdr:rowOff>95605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2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86732</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37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28116</xdr:rowOff>
    </xdr:from>
    <xdr:to>
      <xdr:col>41</xdr:col>
      <xdr:colOff>50800</xdr:colOff>
      <xdr:row>93</xdr:row>
      <xdr:rowOff>161711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5630066"/>
          <a:ext cx="889000" cy="47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136985</xdr:rowOff>
    </xdr:from>
    <xdr:to>
      <xdr:col>41</xdr:col>
      <xdr:colOff>101600</xdr:colOff>
      <xdr:row>96</xdr:row>
      <xdr:rowOff>67135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2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58262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51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149061</xdr:rowOff>
    </xdr:from>
    <xdr:to>
      <xdr:col>36</xdr:col>
      <xdr:colOff>165100</xdr:colOff>
      <xdr:row>96</xdr:row>
      <xdr:rowOff>79211</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70338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52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131987</xdr:rowOff>
    </xdr:from>
    <xdr:to>
      <xdr:col>55</xdr:col>
      <xdr:colOff>50800</xdr:colOff>
      <xdr:row>96</xdr:row>
      <xdr:rowOff>62137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4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154864</xdr:rowOff>
    </xdr:from>
    <xdr:ext cx="599010"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27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159624</xdr:rowOff>
    </xdr:from>
    <xdr:to>
      <xdr:col>50</xdr:col>
      <xdr:colOff>165100</xdr:colOff>
      <xdr:row>96</xdr:row>
      <xdr:rowOff>89774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4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80901</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654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43142</xdr:rowOff>
    </xdr:from>
    <xdr:to>
      <xdr:col>46</xdr:col>
      <xdr:colOff>38100</xdr:colOff>
      <xdr:row>92</xdr:row>
      <xdr:rowOff>144742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581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161269</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50795" y="1559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148766</xdr:rowOff>
    </xdr:from>
    <xdr:to>
      <xdr:col>41</xdr:col>
      <xdr:colOff>101600</xdr:colOff>
      <xdr:row>91</xdr:row>
      <xdr:rowOff>78916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55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95443</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61795" y="1535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110911</xdr:rowOff>
    </xdr:from>
    <xdr:to>
      <xdr:col>36</xdr:col>
      <xdr:colOff>165100</xdr:colOff>
      <xdr:row>94</xdr:row>
      <xdr:rowOff>41061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05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57588</xdr:rowOff>
    </xdr:from>
    <xdr:ext cx="59901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672795" y="1583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97162</xdr:rowOff>
    </xdr:from>
    <xdr:to>
      <xdr:col>85</xdr:col>
      <xdr:colOff>127000</xdr:colOff>
      <xdr:row>39</xdr:row>
      <xdr:rowOff>4490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12262"/>
          <a:ext cx="838200" cy="7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97162</xdr:rowOff>
    </xdr:from>
    <xdr:to>
      <xdr:col>81</xdr:col>
      <xdr:colOff>50800</xdr:colOff>
      <xdr:row>38</xdr:row>
      <xdr:rowOff>100975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12262"/>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100975</xdr:rowOff>
    </xdr:from>
    <xdr:to>
      <xdr:col>76</xdr:col>
      <xdr:colOff>114300</xdr:colOff>
      <xdr:row>39</xdr:row>
      <xdr:rowOff>25804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16075"/>
          <a:ext cx="889000" cy="9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75241</xdr:rowOff>
    </xdr:from>
    <xdr:to>
      <xdr:col>76</xdr:col>
      <xdr:colOff>165100</xdr:colOff>
      <xdr:row>39</xdr:row>
      <xdr:rowOff>5391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9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167968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6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71722</xdr:rowOff>
    </xdr:from>
    <xdr:to>
      <xdr:col>71</xdr:col>
      <xdr:colOff>177800</xdr:colOff>
      <xdr:row>39</xdr:row>
      <xdr:rowOff>25804</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586822"/>
          <a:ext cx="889000" cy="12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77287</xdr:rowOff>
    </xdr:from>
    <xdr:to>
      <xdr:col>72</xdr:col>
      <xdr:colOff>38100</xdr:colOff>
      <xdr:row>39</xdr:row>
      <xdr:rowOff>7437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23964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6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92005</xdr:rowOff>
    </xdr:from>
    <xdr:to>
      <xdr:col>67</xdr:col>
      <xdr:colOff>101600</xdr:colOff>
      <xdr:row>39</xdr:row>
      <xdr:rowOff>22155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13282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6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125140</xdr:rowOff>
    </xdr:from>
    <xdr:to>
      <xdr:col>85</xdr:col>
      <xdr:colOff>177800</xdr:colOff>
      <xdr:row>39</xdr:row>
      <xdr:rowOff>55290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40067</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46362</xdr:rowOff>
    </xdr:from>
    <xdr:to>
      <xdr:col>81</xdr:col>
      <xdr:colOff>101600</xdr:colOff>
      <xdr:row>38</xdr:row>
      <xdr:rowOff>147962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139089</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66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50175</xdr:rowOff>
    </xdr:from>
    <xdr:to>
      <xdr:col>76</xdr:col>
      <xdr:colOff>165100</xdr:colOff>
      <xdr:row>38</xdr:row>
      <xdr:rowOff>151775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168302</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34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146454</xdr:rowOff>
    </xdr:from>
    <xdr:to>
      <xdr:col>72</xdr:col>
      <xdr:colOff>38100</xdr:colOff>
      <xdr:row>39</xdr:row>
      <xdr:rowOff>76604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6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67731</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5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20922</xdr:rowOff>
    </xdr:from>
    <xdr:to>
      <xdr:col>67</xdr:col>
      <xdr:colOff>101600</xdr:colOff>
      <xdr:row>38</xdr:row>
      <xdr:rowOff>122522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3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139049</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47111" y="631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5233</xdr:rowOff>
    </xdr:from>
    <xdr:to>
      <xdr:col>85</xdr:col>
      <xdr:colOff>127000</xdr:colOff>
      <xdr:row>75</xdr:row>
      <xdr:rowOff>28555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692533"/>
          <a:ext cx="838200" cy="19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16142</xdr:rowOff>
    </xdr:from>
    <xdr:to>
      <xdr:col>81</xdr:col>
      <xdr:colOff>50800</xdr:colOff>
      <xdr:row>74</xdr:row>
      <xdr:rowOff>5233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531992"/>
          <a:ext cx="889000" cy="1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16142</xdr:rowOff>
    </xdr:from>
    <xdr:to>
      <xdr:col>76</xdr:col>
      <xdr:colOff>114300</xdr:colOff>
      <xdr:row>73</xdr:row>
      <xdr:rowOff>142528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531992"/>
          <a:ext cx="889000" cy="1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88548</xdr:rowOff>
    </xdr:from>
    <xdr:to>
      <xdr:col>76</xdr:col>
      <xdr:colOff>165100</xdr:colOff>
      <xdr:row>77</xdr:row>
      <xdr:rowOff>18698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9825</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321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142528</xdr:rowOff>
    </xdr:from>
    <xdr:to>
      <xdr:col>71</xdr:col>
      <xdr:colOff>177800</xdr:colOff>
      <xdr:row>74</xdr:row>
      <xdr:rowOff>38437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658378"/>
          <a:ext cx="889000" cy="6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98695</xdr:rowOff>
    </xdr:from>
    <xdr:to>
      <xdr:col>72</xdr:col>
      <xdr:colOff>38100</xdr:colOff>
      <xdr:row>77</xdr:row>
      <xdr:rowOff>28845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19972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322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103361</xdr:rowOff>
    </xdr:from>
    <xdr:to>
      <xdr:col>67</xdr:col>
      <xdr:colOff>101600</xdr:colOff>
      <xdr:row>77</xdr:row>
      <xdr:rowOff>33511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13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24638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322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149205</xdr:rowOff>
    </xdr:from>
    <xdr:to>
      <xdr:col>85</xdr:col>
      <xdr:colOff>177800</xdr:colOff>
      <xdr:row>75</xdr:row>
      <xdr:rowOff>79355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8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632</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68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125883</xdr:rowOff>
    </xdr:from>
    <xdr:to>
      <xdr:col>81</xdr:col>
      <xdr:colOff>101600</xdr:colOff>
      <xdr:row>74</xdr:row>
      <xdr:rowOff>56033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6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72560</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181795" y="1241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136792</xdr:rowOff>
    </xdr:from>
    <xdr:to>
      <xdr:col>76</xdr:col>
      <xdr:colOff>165100</xdr:colOff>
      <xdr:row>73</xdr:row>
      <xdr:rowOff>66942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48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83469</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292795" y="1225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91728</xdr:rowOff>
    </xdr:from>
    <xdr:to>
      <xdr:col>72</xdr:col>
      <xdr:colOff>38100</xdr:colOff>
      <xdr:row>74</xdr:row>
      <xdr:rowOff>21878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60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38405</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03795" y="1238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159087</xdr:rowOff>
    </xdr:from>
    <xdr:to>
      <xdr:col>67</xdr:col>
      <xdr:colOff>101600</xdr:colOff>
      <xdr:row>74</xdr:row>
      <xdr:rowOff>89237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67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105764</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14795" y="1245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14818</xdr:rowOff>
    </xdr:from>
    <xdr:to>
      <xdr:col>85</xdr:col>
      <xdr:colOff>127000</xdr:colOff>
      <xdr:row>93</xdr:row>
      <xdr:rowOff>62796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5959668"/>
          <a:ext cx="838200" cy="4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170263</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58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62796</xdr:rowOff>
    </xdr:from>
    <xdr:to>
      <xdr:col>81</xdr:col>
      <xdr:colOff>50800</xdr:colOff>
      <xdr:row>96</xdr:row>
      <xdr:rowOff>160669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007646"/>
          <a:ext cx="889000" cy="61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44865</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50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145749</xdr:rowOff>
    </xdr:from>
    <xdr:to>
      <xdr:col>76</xdr:col>
      <xdr:colOff>114300</xdr:colOff>
      <xdr:row>96</xdr:row>
      <xdr:rowOff>160669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604949"/>
          <a:ext cx="889000" cy="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76411</xdr:rowOff>
    </xdr:from>
    <xdr:to>
      <xdr:col>76</xdr:col>
      <xdr:colOff>165100</xdr:colOff>
      <xdr:row>98</xdr:row>
      <xdr:rowOff>6561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0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169138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145749</xdr:rowOff>
    </xdr:from>
    <xdr:to>
      <xdr:col>71</xdr:col>
      <xdr:colOff>177800</xdr:colOff>
      <xdr:row>97</xdr:row>
      <xdr:rowOff>70715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604949"/>
          <a:ext cx="889000" cy="9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106069</xdr:rowOff>
    </xdr:from>
    <xdr:to>
      <xdr:col>72</xdr:col>
      <xdr:colOff>38100</xdr:colOff>
      <xdr:row>98</xdr:row>
      <xdr:rowOff>36219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3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27346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2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96997</xdr:rowOff>
    </xdr:from>
    <xdr:to>
      <xdr:col>67</xdr:col>
      <xdr:colOff>101600</xdr:colOff>
      <xdr:row>98</xdr:row>
      <xdr:rowOff>27147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18274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135468</xdr:rowOff>
    </xdr:from>
    <xdr:to>
      <xdr:col>85</xdr:col>
      <xdr:colOff>177800</xdr:colOff>
      <xdr:row>93</xdr:row>
      <xdr:rowOff>65618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59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158345</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576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11996</xdr:rowOff>
    </xdr:from>
    <xdr:to>
      <xdr:col>81</xdr:col>
      <xdr:colOff>101600</xdr:colOff>
      <xdr:row>93</xdr:row>
      <xdr:rowOff>113596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595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130123</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573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109869</xdr:rowOff>
    </xdr:from>
    <xdr:to>
      <xdr:col>76</xdr:col>
      <xdr:colOff>165100</xdr:colOff>
      <xdr:row>97</xdr:row>
      <xdr:rowOff>40019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56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56546</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634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94949</xdr:rowOff>
    </xdr:from>
    <xdr:to>
      <xdr:col>72</xdr:col>
      <xdr:colOff>38100</xdr:colOff>
      <xdr:row>97</xdr:row>
      <xdr:rowOff>25099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41626</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32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19915</xdr:rowOff>
    </xdr:from>
    <xdr:to>
      <xdr:col>67</xdr:col>
      <xdr:colOff>101600</xdr:colOff>
      <xdr:row>97</xdr:row>
      <xdr:rowOff>121515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5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138042</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42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20447</xdr:rowOff>
    </xdr:from>
    <xdr:to>
      <xdr:col>107</xdr:col>
      <xdr:colOff>101600</xdr:colOff>
      <xdr:row>37</xdr:row>
      <xdr:rowOff>122047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3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138574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1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28575</xdr:rowOff>
    </xdr:from>
    <xdr:to>
      <xdr:col>102</xdr:col>
      <xdr:colOff>165100</xdr:colOff>
      <xdr:row>38</xdr:row>
      <xdr:rowOff>130175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146702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1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171323</xdr:rowOff>
    </xdr:from>
    <xdr:to>
      <xdr:col>98</xdr:col>
      <xdr:colOff>38100</xdr:colOff>
      <xdr:row>38</xdr:row>
      <xdr:rowOff>101473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118000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9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74247</xdr:rowOff>
    </xdr:from>
    <xdr:to>
      <xdr:col>107</xdr:col>
      <xdr:colOff>101600</xdr:colOff>
      <xdr:row>58</xdr:row>
      <xdr:rowOff>4397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4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20924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2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77698</xdr:rowOff>
    </xdr:from>
    <xdr:to>
      <xdr:col>102</xdr:col>
      <xdr:colOff>165100</xdr:colOff>
      <xdr:row>58</xdr:row>
      <xdr:rowOff>7848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5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24375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2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83710</xdr:rowOff>
    </xdr:from>
    <xdr:to>
      <xdr:col>98</xdr:col>
      <xdr:colOff>38100</xdr:colOff>
      <xdr:row>58</xdr:row>
      <xdr:rowOff>13860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30387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3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102004</xdr:rowOff>
    </xdr:from>
    <xdr:to>
      <xdr:col>116</xdr:col>
      <xdr:colOff>63500</xdr:colOff>
      <xdr:row>74</xdr:row>
      <xdr:rowOff>8982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617854"/>
          <a:ext cx="838200" cy="7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150339</xdr:rowOff>
    </xdr:from>
    <xdr:to>
      <xdr:col>111</xdr:col>
      <xdr:colOff>177800</xdr:colOff>
      <xdr:row>74</xdr:row>
      <xdr:rowOff>8982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666189"/>
          <a:ext cx="889000" cy="3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150339</xdr:rowOff>
    </xdr:from>
    <xdr:to>
      <xdr:col>107</xdr:col>
      <xdr:colOff>50800</xdr:colOff>
      <xdr:row>74</xdr:row>
      <xdr:rowOff>68207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666189"/>
          <a:ext cx="889000" cy="8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89343</xdr:rowOff>
    </xdr:from>
    <xdr:to>
      <xdr:col>107</xdr:col>
      <xdr:colOff>101600</xdr:colOff>
      <xdr:row>76</xdr:row>
      <xdr:rowOff>19493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10620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68207</xdr:rowOff>
    </xdr:from>
    <xdr:to>
      <xdr:col>102</xdr:col>
      <xdr:colOff>114300</xdr:colOff>
      <xdr:row>74</xdr:row>
      <xdr:rowOff>128288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755507"/>
          <a:ext cx="889000" cy="6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98671</xdr:rowOff>
    </xdr:from>
    <xdr:to>
      <xdr:col>102</xdr:col>
      <xdr:colOff>165100</xdr:colOff>
      <xdr:row>76</xdr:row>
      <xdr:rowOff>28820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19947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110923</xdr:rowOff>
    </xdr:from>
    <xdr:to>
      <xdr:col>98</xdr:col>
      <xdr:colOff>38100</xdr:colOff>
      <xdr:row>76</xdr:row>
      <xdr:rowOff>41073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32200</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51204</xdr:rowOff>
    </xdr:from>
    <xdr:to>
      <xdr:col>116</xdr:col>
      <xdr:colOff>114300</xdr:colOff>
      <xdr:row>73</xdr:row>
      <xdr:rowOff>152804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56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74081</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41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129632</xdr:rowOff>
    </xdr:from>
    <xdr:to>
      <xdr:col>112</xdr:col>
      <xdr:colOff>38100</xdr:colOff>
      <xdr:row>74</xdr:row>
      <xdr:rowOff>59782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64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76309</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42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99539</xdr:rowOff>
    </xdr:from>
    <xdr:to>
      <xdr:col>107</xdr:col>
      <xdr:colOff>101600</xdr:colOff>
      <xdr:row>74</xdr:row>
      <xdr:rowOff>29689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6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46216</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39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17407</xdr:rowOff>
    </xdr:from>
    <xdr:to>
      <xdr:col>102</xdr:col>
      <xdr:colOff>165100</xdr:colOff>
      <xdr:row>74</xdr:row>
      <xdr:rowOff>119007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0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135534</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47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77488</xdr:rowOff>
    </xdr:from>
    <xdr:to>
      <xdr:col>98</xdr:col>
      <xdr:colOff>38100</xdr:colOff>
      <xdr:row>75</xdr:row>
      <xdr:rowOff>7638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6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24165</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54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各種数値を見ると、変動の大きなものは、積立金の増となっている。これらは、ふるさと納税に係るものと考えられる。</a:t>
          </a:r>
          <a:r>
            <a:rPr kumimoji="1" lang="ja-JP" altLang="en-US" sz="1100">
              <a:solidFill>
                <a:schemeClr val="dk1"/>
              </a:solidFill>
              <a:effectLst/>
              <a:latin typeface="+mn-lt"/>
              <a:ea typeface="+mn-ea"/>
              <a:cs typeface="+mn-cs"/>
            </a:rPr>
            <a:t>また、物件費も増加しているがシステム改修の委託費等に起因するものと考えられる。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でも</a:t>
          </a:r>
          <a:r>
            <a:rPr kumimoji="1" lang="ja-JP" altLang="ja-JP" sz="1100">
              <a:solidFill>
                <a:schemeClr val="dk1"/>
              </a:solidFill>
              <a:effectLst/>
              <a:latin typeface="+mn-lt"/>
              <a:ea typeface="+mn-ea"/>
              <a:cs typeface="+mn-cs"/>
            </a:rPr>
            <a:t>公債費の減少も見られた</a:t>
          </a:r>
          <a:r>
            <a:rPr kumimoji="1" lang="ja-JP" altLang="en-US" sz="110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据置措置していたものと、据置措置をしていないものが同時に償還終了</a:t>
          </a:r>
          <a:r>
            <a:rPr lang="ja-JP" altLang="en-US" sz="1100" b="0" i="0" baseline="0">
              <a:solidFill>
                <a:schemeClr val="dk1"/>
              </a:solidFill>
              <a:effectLst/>
              <a:latin typeface="+mn-lt"/>
              <a:ea typeface="+mn-ea"/>
              <a:cs typeface="+mn-cs"/>
            </a:rPr>
            <a:t>したことによるものだと考えられる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
846
89.97
2,508,349
2,337,394
150,954
1,203,133
1,065,050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14484</xdr:rowOff>
    </xdr:from>
    <xdr:to>
      <xdr:col>24</xdr:col>
      <xdr:colOff>63500</xdr:colOff>
      <xdr:row>35</xdr:row>
      <xdr:rowOff>65805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015234"/>
          <a:ext cx="8382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141700</xdr:rowOff>
    </xdr:from>
    <xdr:to>
      <xdr:col>19</xdr:col>
      <xdr:colOff>177800</xdr:colOff>
      <xdr:row>35</xdr:row>
      <xdr:rowOff>65805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5971000"/>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130013</xdr:rowOff>
    </xdr:from>
    <xdr:to>
      <xdr:col>15</xdr:col>
      <xdr:colOff>50800</xdr:colOff>
      <xdr:row>34</xdr:row>
      <xdr:rowOff>141700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5959313"/>
          <a:ext cx="889000" cy="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112617</xdr:rowOff>
    </xdr:from>
    <xdr:to>
      <xdr:col>15</xdr:col>
      <xdr:colOff>101600</xdr:colOff>
      <xdr:row>37</xdr:row>
      <xdr:rowOff>42767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2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33894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130013</xdr:rowOff>
    </xdr:from>
    <xdr:to>
      <xdr:col>10</xdr:col>
      <xdr:colOff>114300</xdr:colOff>
      <xdr:row>34</xdr:row>
      <xdr:rowOff>168418</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595931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96444</xdr:rowOff>
    </xdr:from>
    <xdr:to>
      <xdr:col>10</xdr:col>
      <xdr:colOff>165100</xdr:colOff>
      <xdr:row>37</xdr:row>
      <xdr:rowOff>26594</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17721</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3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106302</xdr:rowOff>
    </xdr:from>
    <xdr:to>
      <xdr:col>6</xdr:col>
      <xdr:colOff>38100</xdr:colOff>
      <xdr:row>37</xdr:row>
      <xdr:rowOff>36452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7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27579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135134</xdr:rowOff>
    </xdr:from>
    <xdr:to>
      <xdr:col>24</xdr:col>
      <xdr:colOff>114300</xdr:colOff>
      <xdr:row>35</xdr:row>
      <xdr:rowOff>65284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59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158011</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58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15005</xdr:rowOff>
    </xdr:from>
    <xdr:to>
      <xdr:col>20</xdr:col>
      <xdr:colOff>38100</xdr:colOff>
      <xdr:row>35</xdr:row>
      <xdr:rowOff>116605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0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133132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79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90900</xdr:rowOff>
    </xdr:from>
    <xdr:to>
      <xdr:col>15</xdr:col>
      <xdr:colOff>101600</xdr:colOff>
      <xdr:row>35</xdr:row>
      <xdr:rowOff>21050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59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37577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69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79213</xdr:rowOff>
    </xdr:from>
    <xdr:to>
      <xdr:col>10</xdr:col>
      <xdr:colOff>165100</xdr:colOff>
      <xdr:row>35</xdr:row>
      <xdr:rowOff>9363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590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25890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68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117618</xdr:rowOff>
    </xdr:from>
    <xdr:to>
      <xdr:col>6</xdr:col>
      <xdr:colOff>38100</xdr:colOff>
      <xdr:row>35</xdr:row>
      <xdr:rowOff>47768</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594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64295</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72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130261</xdr:rowOff>
    </xdr:from>
    <xdr:to>
      <xdr:col>24</xdr:col>
      <xdr:colOff>63500</xdr:colOff>
      <xdr:row>53</xdr:row>
      <xdr:rowOff>43811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045661"/>
          <a:ext cx="838200" cy="8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105694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06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43811</xdr:rowOff>
    </xdr:from>
    <xdr:to>
      <xdr:col>19</xdr:col>
      <xdr:colOff>177800</xdr:colOff>
      <xdr:row>54</xdr:row>
      <xdr:rowOff>59768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130661"/>
          <a:ext cx="889000" cy="18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26144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79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59768</xdr:rowOff>
    </xdr:from>
    <xdr:to>
      <xdr:col>15</xdr:col>
      <xdr:colOff>50800</xdr:colOff>
      <xdr:row>55</xdr:row>
      <xdr:rowOff>112713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318068"/>
          <a:ext cx="889000" cy="2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104259</xdr:rowOff>
    </xdr:from>
    <xdr:to>
      <xdr:col>15</xdr:col>
      <xdr:colOff>101600</xdr:colOff>
      <xdr:row>57</xdr:row>
      <xdr:rowOff>34409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25536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79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17011</xdr:rowOff>
    </xdr:from>
    <xdr:to>
      <xdr:col>10</xdr:col>
      <xdr:colOff>114300</xdr:colOff>
      <xdr:row>55</xdr:row>
      <xdr:rowOff>112713</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103861"/>
          <a:ext cx="889000" cy="43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82678</xdr:rowOff>
    </xdr:from>
    <xdr:to>
      <xdr:col>10</xdr:col>
      <xdr:colOff>165100</xdr:colOff>
      <xdr:row>58</xdr:row>
      <xdr:rowOff>12828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5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3955</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94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83675</xdr:rowOff>
    </xdr:from>
    <xdr:to>
      <xdr:col>6</xdr:col>
      <xdr:colOff>38100</xdr:colOff>
      <xdr:row>58</xdr:row>
      <xdr:rowOff>13825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4952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94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79461</xdr:rowOff>
    </xdr:from>
    <xdr:to>
      <xdr:col>24</xdr:col>
      <xdr:colOff>114300</xdr:colOff>
      <xdr:row>53</xdr:row>
      <xdr:rowOff>9611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89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102338</xdr:rowOff>
    </xdr:from>
    <xdr:ext cx="690189"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88462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164461</xdr:rowOff>
    </xdr:from>
    <xdr:to>
      <xdr:col>20</xdr:col>
      <xdr:colOff>38100</xdr:colOff>
      <xdr:row>53</xdr:row>
      <xdr:rowOff>94611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07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111138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885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8968</xdr:rowOff>
    </xdr:from>
    <xdr:to>
      <xdr:col>15</xdr:col>
      <xdr:colOff>101600</xdr:colOff>
      <xdr:row>54</xdr:row>
      <xdr:rowOff>110568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26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127095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04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61913</xdr:rowOff>
    </xdr:from>
    <xdr:to>
      <xdr:col>10</xdr:col>
      <xdr:colOff>165100</xdr:colOff>
      <xdr:row>55</xdr:row>
      <xdr:rowOff>163513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8590</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926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137661</xdr:rowOff>
    </xdr:from>
    <xdr:to>
      <xdr:col>6</xdr:col>
      <xdr:colOff>38100</xdr:colOff>
      <xdr:row>53</xdr:row>
      <xdr:rowOff>67811</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51</xdr:row>
      <xdr:rowOff>84338</xdr:rowOff>
    </xdr:from>
    <xdr:ext cx="690189"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85205" y="88282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30004</xdr:rowOff>
    </xdr:from>
    <xdr:to>
      <xdr:col>24</xdr:col>
      <xdr:colOff>63500</xdr:colOff>
      <xdr:row>74</xdr:row>
      <xdr:rowOff>85134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717304"/>
          <a:ext cx="838200" cy="5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33152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9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85134</xdr:rowOff>
    </xdr:from>
    <xdr:to>
      <xdr:col>19</xdr:col>
      <xdr:colOff>177800</xdr:colOff>
      <xdr:row>75</xdr:row>
      <xdr:rowOff>44790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772434"/>
          <a:ext cx="8890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19056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44790</xdr:rowOff>
    </xdr:from>
    <xdr:to>
      <xdr:col>15</xdr:col>
      <xdr:colOff>50800</xdr:colOff>
      <xdr:row>75</xdr:row>
      <xdr:rowOff>106050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903540"/>
          <a:ext cx="889000" cy="6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155327</xdr:rowOff>
    </xdr:from>
    <xdr:to>
      <xdr:col>15</xdr:col>
      <xdr:colOff>101600</xdr:colOff>
      <xdr:row>75</xdr:row>
      <xdr:rowOff>85477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4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102004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1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106050</xdr:rowOff>
    </xdr:from>
    <xdr:to>
      <xdr:col>10</xdr:col>
      <xdr:colOff>114300</xdr:colOff>
      <xdr:row>76</xdr:row>
      <xdr:rowOff>1589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964800"/>
          <a:ext cx="889000" cy="6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64321</xdr:rowOff>
    </xdr:from>
    <xdr:to>
      <xdr:col>10</xdr:col>
      <xdr:colOff>165100</xdr:colOff>
      <xdr:row>75</xdr:row>
      <xdr:rowOff>165922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230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157049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1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106776</xdr:rowOff>
    </xdr:from>
    <xdr:to>
      <xdr:col>6</xdr:col>
      <xdr:colOff>38100</xdr:colOff>
      <xdr:row>76</xdr:row>
      <xdr:rowOff>36926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6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53453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4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150654</xdr:rowOff>
    </xdr:from>
    <xdr:to>
      <xdr:col>24</xdr:col>
      <xdr:colOff>114300</xdr:colOff>
      <xdr:row>74</xdr:row>
      <xdr:rowOff>80804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6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2081</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51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34334</xdr:rowOff>
    </xdr:from>
    <xdr:to>
      <xdr:col>20</xdr:col>
      <xdr:colOff>38100</xdr:colOff>
      <xdr:row>74</xdr:row>
      <xdr:rowOff>135934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7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152461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49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165440</xdr:rowOff>
    </xdr:from>
    <xdr:to>
      <xdr:col>15</xdr:col>
      <xdr:colOff>101600</xdr:colOff>
      <xdr:row>75</xdr:row>
      <xdr:rowOff>95590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8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86717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94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55250</xdr:rowOff>
    </xdr:from>
    <xdr:to>
      <xdr:col>10</xdr:col>
      <xdr:colOff>165100</xdr:colOff>
      <xdr:row>75</xdr:row>
      <xdr:rowOff>156849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140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1927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8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122239</xdr:rowOff>
    </xdr:from>
    <xdr:to>
      <xdr:col>6</xdr:col>
      <xdr:colOff>38100</xdr:colOff>
      <xdr:row>76</xdr:row>
      <xdr:rowOff>52389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9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43516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21985</xdr:rowOff>
    </xdr:from>
    <xdr:to>
      <xdr:col>24</xdr:col>
      <xdr:colOff>63500</xdr:colOff>
      <xdr:row>96</xdr:row>
      <xdr:rowOff>77453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481185"/>
          <a:ext cx="838200" cy="5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139585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55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21985</xdr:rowOff>
    </xdr:from>
    <xdr:to>
      <xdr:col>19</xdr:col>
      <xdr:colOff>177800</xdr:colOff>
      <xdr:row>96</xdr:row>
      <xdr:rowOff>40546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81185"/>
          <a:ext cx="889000" cy="1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31215</xdr:rowOff>
    </xdr:from>
    <xdr:to>
      <xdr:col>15</xdr:col>
      <xdr:colOff>50800</xdr:colOff>
      <xdr:row>96</xdr:row>
      <xdr:rowOff>40546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490415"/>
          <a:ext cx="889000" cy="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23256</xdr:rowOff>
    </xdr:from>
    <xdr:to>
      <xdr:col>15</xdr:col>
      <xdr:colOff>101600</xdr:colOff>
      <xdr:row>95</xdr:row>
      <xdr:rowOff>124856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31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141383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08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141881</xdr:rowOff>
    </xdr:from>
    <xdr:to>
      <xdr:col>10</xdr:col>
      <xdr:colOff>114300</xdr:colOff>
      <xdr:row>96</xdr:row>
      <xdr:rowOff>31215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258181"/>
          <a:ext cx="889000" cy="23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87300</xdr:rowOff>
    </xdr:from>
    <xdr:to>
      <xdr:col>10</xdr:col>
      <xdr:colOff>165100</xdr:colOff>
      <xdr:row>96</xdr:row>
      <xdr:rowOff>17450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37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33977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15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126848</xdr:rowOff>
    </xdr:from>
    <xdr:to>
      <xdr:col>6</xdr:col>
      <xdr:colOff>38100</xdr:colOff>
      <xdr:row>96</xdr:row>
      <xdr:rowOff>56998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41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48125</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50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26653</xdr:rowOff>
    </xdr:from>
    <xdr:to>
      <xdr:col>24</xdr:col>
      <xdr:colOff>114300</xdr:colOff>
      <xdr:row>96</xdr:row>
      <xdr:rowOff>128253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8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5080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142635</xdr:rowOff>
    </xdr:from>
    <xdr:to>
      <xdr:col>20</xdr:col>
      <xdr:colOff>38100</xdr:colOff>
      <xdr:row>96</xdr:row>
      <xdr:rowOff>72785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63912</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52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161196</xdr:rowOff>
    </xdr:from>
    <xdr:to>
      <xdr:col>15</xdr:col>
      <xdr:colOff>101600</xdr:colOff>
      <xdr:row>96</xdr:row>
      <xdr:rowOff>91346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4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82473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54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151865</xdr:rowOff>
    </xdr:from>
    <xdr:to>
      <xdr:col>10</xdr:col>
      <xdr:colOff>165100</xdr:colOff>
      <xdr:row>96</xdr:row>
      <xdr:rowOff>82015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3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73142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53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91081</xdr:rowOff>
    </xdr:from>
    <xdr:to>
      <xdr:col>6</xdr:col>
      <xdr:colOff>38100</xdr:colOff>
      <xdr:row>95</xdr:row>
      <xdr:rowOff>21231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20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37758</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98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109398</xdr:rowOff>
    </xdr:from>
    <xdr:to>
      <xdr:col>46</xdr:col>
      <xdr:colOff>38100</xdr:colOff>
      <xdr:row>39</xdr:row>
      <xdr:rowOff>39548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56075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99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122124</xdr:rowOff>
    </xdr:from>
    <xdr:to>
      <xdr:col>41</xdr:col>
      <xdr:colOff>101600</xdr:colOff>
      <xdr:row>39</xdr:row>
      <xdr:rowOff>52274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68800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12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124943</xdr:rowOff>
    </xdr:from>
    <xdr:to>
      <xdr:col>36</xdr:col>
      <xdr:colOff>165100</xdr:colOff>
      <xdr:row>39</xdr:row>
      <xdr:rowOff>55093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71620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15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148515</xdr:rowOff>
    </xdr:from>
    <xdr:to>
      <xdr:col>55</xdr:col>
      <xdr:colOff>0</xdr:colOff>
      <xdr:row>56</xdr:row>
      <xdr:rowOff>107095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578265"/>
          <a:ext cx="838200" cy="13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11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72122</xdr:rowOff>
    </xdr:from>
    <xdr:to>
      <xdr:col>50</xdr:col>
      <xdr:colOff>114300</xdr:colOff>
      <xdr:row>55</xdr:row>
      <xdr:rowOff>148515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501872"/>
          <a:ext cx="889000" cy="7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59515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0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72122</xdr:rowOff>
    </xdr:from>
    <xdr:to>
      <xdr:col>45</xdr:col>
      <xdr:colOff>177800</xdr:colOff>
      <xdr:row>56</xdr:row>
      <xdr:rowOff>28981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501872"/>
          <a:ext cx="889000" cy="12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133362</xdr:rowOff>
    </xdr:from>
    <xdr:to>
      <xdr:col>46</xdr:col>
      <xdr:colOff>38100</xdr:colOff>
      <xdr:row>58</xdr:row>
      <xdr:rowOff>63512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54639</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28981</xdr:rowOff>
    </xdr:from>
    <xdr:to>
      <xdr:col>41</xdr:col>
      <xdr:colOff>50800</xdr:colOff>
      <xdr:row>56</xdr:row>
      <xdr:rowOff>101120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630181"/>
          <a:ext cx="889000" cy="7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136680</xdr:rowOff>
    </xdr:from>
    <xdr:to>
      <xdr:col>41</xdr:col>
      <xdr:colOff>101600</xdr:colOff>
      <xdr:row>58</xdr:row>
      <xdr:rowOff>66830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57957</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130231</xdr:rowOff>
    </xdr:from>
    <xdr:to>
      <xdr:col>36</xdr:col>
      <xdr:colOff>165100</xdr:colOff>
      <xdr:row>58</xdr:row>
      <xdr:rowOff>60381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51508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56295</xdr:rowOff>
    </xdr:from>
    <xdr:to>
      <xdr:col>55</xdr:col>
      <xdr:colOff>50800</xdr:colOff>
      <xdr:row>56</xdr:row>
      <xdr:rowOff>157895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5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79172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0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97715</xdr:rowOff>
    </xdr:from>
    <xdr:to>
      <xdr:col>50</xdr:col>
      <xdr:colOff>165100</xdr:colOff>
      <xdr:row>56</xdr:row>
      <xdr:rowOff>27865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2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44392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30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21322</xdr:rowOff>
    </xdr:from>
    <xdr:to>
      <xdr:col>46</xdr:col>
      <xdr:colOff>38100</xdr:colOff>
      <xdr:row>55</xdr:row>
      <xdr:rowOff>122922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4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139449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22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149631</xdr:rowOff>
    </xdr:from>
    <xdr:to>
      <xdr:col>41</xdr:col>
      <xdr:colOff>101600</xdr:colOff>
      <xdr:row>56</xdr:row>
      <xdr:rowOff>79781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96308</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35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50320</xdr:rowOff>
    </xdr:from>
    <xdr:to>
      <xdr:col>36</xdr:col>
      <xdr:colOff>165100</xdr:colOff>
      <xdr:row>56</xdr:row>
      <xdr:rowOff>151920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5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168447</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4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44808</xdr:rowOff>
    </xdr:from>
    <xdr:to>
      <xdr:col>55</xdr:col>
      <xdr:colOff>0</xdr:colOff>
      <xdr:row>76</xdr:row>
      <xdr:rowOff>33759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03558"/>
          <a:ext cx="8382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8935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10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164778</xdr:rowOff>
    </xdr:from>
    <xdr:to>
      <xdr:col>50</xdr:col>
      <xdr:colOff>114300</xdr:colOff>
      <xdr:row>76</xdr:row>
      <xdr:rowOff>33759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023528"/>
          <a:ext cx="889000" cy="4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164778</xdr:rowOff>
    </xdr:from>
    <xdr:to>
      <xdr:col>45</xdr:col>
      <xdr:colOff>177800</xdr:colOff>
      <xdr:row>78</xdr:row>
      <xdr:rowOff>147351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023528"/>
          <a:ext cx="889000" cy="49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80018</xdr:rowOff>
    </xdr:from>
    <xdr:to>
      <xdr:col>46</xdr:col>
      <xdr:colOff>38100</xdr:colOff>
      <xdr:row>78</xdr:row>
      <xdr:rowOff>10168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37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142100</xdr:rowOff>
    </xdr:from>
    <xdr:to>
      <xdr:col>41</xdr:col>
      <xdr:colOff>50800</xdr:colOff>
      <xdr:row>78</xdr:row>
      <xdr:rowOff>147351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15200"/>
          <a:ext cx="889000" cy="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136857</xdr:rowOff>
    </xdr:from>
    <xdr:to>
      <xdr:col>41</xdr:col>
      <xdr:colOff>101600</xdr:colOff>
      <xdr:row>78</xdr:row>
      <xdr:rowOff>67007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83534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1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146115</xdr:rowOff>
    </xdr:from>
    <xdr:to>
      <xdr:col>36</xdr:col>
      <xdr:colOff>165100</xdr:colOff>
      <xdr:row>78</xdr:row>
      <xdr:rowOff>76265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92792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165458</xdr:rowOff>
    </xdr:from>
    <xdr:to>
      <xdr:col>55</xdr:col>
      <xdr:colOff>50800</xdr:colOff>
      <xdr:row>75</xdr:row>
      <xdr:rowOff>95608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85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16885</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0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154409</xdr:rowOff>
    </xdr:from>
    <xdr:to>
      <xdr:col>50</xdr:col>
      <xdr:colOff>165100</xdr:colOff>
      <xdr:row>76</xdr:row>
      <xdr:rowOff>84559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1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101086</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78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113978</xdr:rowOff>
    </xdr:from>
    <xdr:to>
      <xdr:col>46</xdr:col>
      <xdr:colOff>38100</xdr:colOff>
      <xdr:row>76</xdr:row>
      <xdr:rowOff>44128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97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60655</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74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96551</xdr:rowOff>
    </xdr:from>
    <xdr:to>
      <xdr:col>41</xdr:col>
      <xdr:colOff>101600</xdr:colOff>
      <xdr:row>79</xdr:row>
      <xdr:rowOff>26701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6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17828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6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91300</xdr:rowOff>
    </xdr:from>
    <xdr:to>
      <xdr:col>36</xdr:col>
      <xdr:colOff>165100</xdr:colOff>
      <xdr:row>79</xdr:row>
      <xdr:rowOff>21450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12577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133572</xdr:rowOff>
    </xdr:from>
    <xdr:to>
      <xdr:col>55</xdr:col>
      <xdr:colOff>0</xdr:colOff>
      <xdr:row>98</xdr:row>
      <xdr:rowOff>62933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64222"/>
          <a:ext cx="838200" cy="10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117180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747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12584</xdr:rowOff>
    </xdr:from>
    <xdr:to>
      <xdr:col>50</xdr:col>
      <xdr:colOff>114300</xdr:colOff>
      <xdr:row>98</xdr:row>
      <xdr:rowOff>62933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814684"/>
          <a:ext cx="889000" cy="5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106112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5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12584</xdr:rowOff>
    </xdr:from>
    <xdr:to>
      <xdr:col>45</xdr:col>
      <xdr:colOff>177800</xdr:colOff>
      <xdr:row>98</xdr:row>
      <xdr:rowOff>130682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814684"/>
          <a:ext cx="889000" cy="1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139858</xdr:rowOff>
    </xdr:from>
    <xdr:to>
      <xdr:col>46</xdr:col>
      <xdr:colOff>38100</xdr:colOff>
      <xdr:row>98</xdr:row>
      <xdr:rowOff>70008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7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61135</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8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103423</xdr:rowOff>
    </xdr:from>
    <xdr:to>
      <xdr:col>41</xdr:col>
      <xdr:colOff>50800</xdr:colOff>
      <xdr:row>98</xdr:row>
      <xdr:rowOff>130682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905523"/>
          <a:ext cx="889000" cy="2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149974</xdr:rowOff>
    </xdr:from>
    <xdr:to>
      <xdr:col>41</xdr:col>
      <xdr:colOff>101600</xdr:colOff>
      <xdr:row>98</xdr:row>
      <xdr:rowOff>80124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96651</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55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153178</xdr:rowOff>
    </xdr:from>
    <xdr:to>
      <xdr:col>36</xdr:col>
      <xdr:colOff>165100</xdr:colOff>
      <xdr:row>98</xdr:row>
      <xdr:rowOff>83328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8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99855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55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82772</xdr:rowOff>
    </xdr:from>
    <xdr:to>
      <xdr:col>55</xdr:col>
      <xdr:colOff>50800</xdr:colOff>
      <xdr:row>98</xdr:row>
      <xdr:rowOff>12922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1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105649</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6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12133</xdr:rowOff>
    </xdr:from>
    <xdr:to>
      <xdr:col>50</xdr:col>
      <xdr:colOff>165100</xdr:colOff>
      <xdr:row>98</xdr:row>
      <xdr:rowOff>113733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1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104860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90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133234</xdr:rowOff>
    </xdr:from>
    <xdr:to>
      <xdr:col>46</xdr:col>
      <xdr:colOff>38100</xdr:colOff>
      <xdr:row>98</xdr:row>
      <xdr:rowOff>63384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6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79911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539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79882</xdr:rowOff>
    </xdr:from>
    <xdr:to>
      <xdr:col>41</xdr:col>
      <xdr:colOff>101600</xdr:colOff>
      <xdr:row>99</xdr:row>
      <xdr:rowOff>10032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1159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7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52623</xdr:rowOff>
    </xdr:from>
    <xdr:to>
      <xdr:col>36</xdr:col>
      <xdr:colOff>165100</xdr:colOff>
      <xdr:row>98</xdr:row>
      <xdr:rowOff>154223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145350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4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42514</xdr:rowOff>
    </xdr:from>
    <xdr:to>
      <xdr:col>85</xdr:col>
      <xdr:colOff>127000</xdr:colOff>
      <xdr:row>38</xdr:row>
      <xdr:rowOff>59046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57614"/>
          <a:ext cx="838200" cy="1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59046</xdr:rowOff>
    </xdr:from>
    <xdr:to>
      <xdr:col>81</xdr:col>
      <xdr:colOff>50800</xdr:colOff>
      <xdr:row>38</xdr:row>
      <xdr:rowOff>62273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74146"/>
          <a:ext cx="889000" cy="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51381</xdr:rowOff>
    </xdr:from>
    <xdr:to>
      <xdr:col>76</xdr:col>
      <xdr:colOff>114300</xdr:colOff>
      <xdr:row>38</xdr:row>
      <xdr:rowOff>62273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66481"/>
          <a:ext cx="88900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69991</xdr:rowOff>
    </xdr:from>
    <xdr:to>
      <xdr:col>76</xdr:col>
      <xdr:colOff>165100</xdr:colOff>
      <xdr:row>38</xdr:row>
      <xdr:rowOff>141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150273</xdr:rowOff>
    </xdr:from>
    <xdr:to>
      <xdr:col>71</xdr:col>
      <xdr:colOff>177800</xdr:colOff>
      <xdr:row>38</xdr:row>
      <xdr:rowOff>51381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93923"/>
          <a:ext cx="889000" cy="7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134529</xdr:rowOff>
    </xdr:from>
    <xdr:to>
      <xdr:col>72</xdr:col>
      <xdr:colOff>38100</xdr:colOff>
      <xdr:row>38</xdr:row>
      <xdr:rowOff>64678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81206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129046</xdr:rowOff>
    </xdr:from>
    <xdr:to>
      <xdr:col>67</xdr:col>
      <xdr:colOff>101600</xdr:colOff>
      <xdr:row>38</xdr:row>
      <xdr:rowOff>59196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50323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163164</xdr:rowOff>
    </xdr:from>
    <xdr:to>
      <xdr:col>85</xdr:col>
      <xdr:colOff>177800</xdr:colOff>
      <xdr:row>38</xdr:row>
      <xdr:rowOff>93314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0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141591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8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8246</xdr:rowOff>
    </xdr:from>
    <xdr:to>
      <xdr:col>81</xdr:col>
      <xdr:colOff>101600</xdr:colOff>
      <xdr:row>38</xdr:row>
      <xdr:rowOff>109846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2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100973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1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11473</xdr:rowOff>
    </xdr:from>
    <xdr:to>
      <xdr:col>76</xdr:col>
      <xdr:colOff>165100</xdr:colOff>
      <xdr:row>38</xdr:row>
      <xdr:rowOff>113073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104200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1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581</xdr:rowOff>
    </xdr:from>
    <xdr:to>
      <xdr:col>72</xdr:col>
      <xdr:colOff>38100</xdr:colOff>
      <xdr:row>38</xdr:row>
      <xdr:rowOff>102181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1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93308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0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99473</xdr:rowOff>
    </xdr:from>
    <xdr:to>
      <xdr:col>67</xdr:col>
      <xdr:colOff>101600</xdr:colOff>
      <xdr:row>38</xdr:row>
      <xdr:rowOff>29623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46150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72987</xdr:rowOff>
    </xdr:from>
    <xdr:to>
      <xdr:col>85</xdr:col>
      <xdr:colOff>127000</xdr:colOff>
      <xdr:row>56</xdr:row>
      <xdr:rowOff>121762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502737"/>
          <a:ext cx="838200" cy="22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24564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25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169742</xdr:rowOff>
    </xdr:from>
    <xdr:to>
      <xdr:col>81</xdr:col>
      <xdr:colOff>50800</xdr:colOff>
      <xdr:row>56</xdr:row>
      <xdr:rowOff>121762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599492"/>
          <a:ext cx="889000" cy="1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166890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7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22992</xdr:rowOff>
    </xdr:from>
    <xdr:to>
      <xdr:col>76</xdr:col>
      <xdr:colOff>114300</xdr:colOff>
      <xdr:row>55</xdr:row>
      <xdr:rowOff>169742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8938392"/>
          <a:ext cx="889000" cy="66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145666</xdr:rowOff>
    </xdr:from>
    <xdr:to>
      <xdr:col>76</xdr:col>
      <xdr:colOff>165100</xdr:colOff>
      <xdr:row>56</xdr:row>
      <xdr:rowOff>75816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7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66943</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6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22992</xdr:rowOff>
    </xdr:from>
    <xdr:to>
      <xdr:col>71</xdr:col>
      <xdr:colOff>177800</xdr:colOff>
      <xdr:row>55</xdr:row>
      <xdr:rowOff>67397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8938392"/>
          <a:ext cx="889000" cy="55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42391</xdr:rowOff>
    </xdr:from>
    <xdr:to>
      <xdr:col>72</xdr:col>
      <xdr:colOff>38100</xdr:colOff>
      <xdr:row>56</xdr:row>
      <xdr:rowOff>143991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135118</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3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41522</xdr:rowOff>
    </xdr:from>
    <xdr:to>
      <xdr:col>67</xdr:col>
      <xdr:colOff>101600</xdr:colOff>
      <xdr:row>56</xdr:row>
      <xdr:rowOff>143122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4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134249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3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22187</xdr:rowOff>
    </xdr:from>
    <xdr:to>
      <xdr:col>85</xdr:col>
      <xdr:colOff>177800</xdr:colOff>
      <xdr:row>55</xdr:row>
      <xdr:rowOff>123787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4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45064</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30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70962</xdr:rowOff>
    </xdr:from>
    <xdr:to>
      <xdr:col>81</xdr:col>
      <xdr:colOff>101600</xdr:colOff>
      <xdr:row>57</xdr:row>
      <xdr:rowOff>1112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7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17639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44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118942</xdr:rowOff>
    </xdr:from>
    <xdr:to>
      <xdr:col>76</xdr:col>
      <xdr:colOff>165100</xdr:colOff>
      <xdr:row>56</xdr:row>
      <xdr:rowOff>49092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65619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32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143642</xdr:rowOff>
    </xdr:from>
    <xdr:to>
      <xdr:col>72</xdr:col>
      <xdr:colOff>38100</xdr:colOff>
      <xdr:row>52</xdr:row>
      <xdr:rowOff>73792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88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90319</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866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16597</xdr:rowOff>
    </xdr:from>
    <xdr:to>
      <xdr:col>67</xdr:col>
      <xdr:colOff>101600</xdr:colOff>
      <xdr:row>55</xdr:row>
      <xdr:rowOff>118197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44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134724</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22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97162</xdr:rowOff>
    </xdr:from>
    <xdr:to>
      <xdr:col>85</xdr:col>
      <xdr:colOff>127000</xdr:colOff>
      <xdr:row>79</xdr:row>
      <xdr:rowOff>4491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70262"/>
          <a:ext cx="838200" cy="7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97162</xdr:rowOff>
    </xdr:from>
    <xdr:to>
      <xdr:col>81</xdr:col>
      <xdr:colOff>50800</xdr:colOff>
      <xdr:row>78</xdr:row>
      <xdr:rowOff>100975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70262"/>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100975</xdr:rowOff>
    </xdr:from>
    <xdr:to>
      <xdr:col>76</xdr:col>
      <xdr:colOff>114300</xdr:colOff>
      <xdr:row>79</xdr:row>
      <xdr:rowOff>25805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74075"/>
          <a:ext cx="889000" cy="9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75237</xdr:rowOff>
    </xdr:from>
    <xdr:to>
      <xdr:col>76</xdr:col>
      <xdr:colOff>165100</xdr:colOff>
      <xdr:row>79</xdr:row>
      <xdr:rowOff>5387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4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167964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4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71723</xdr:rowOff>
    </xdr:from>
    <xdr:to>
      <xdr:col>71</xdr:col>
      <xdr:colOff>177800</xdr:colOff>
      <xdr:row>79</xdr:row>
      <xdr:rowOff>25805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44823"/>
          <a:ext cx="889000" cy="12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77279</xdr:rowOff>
    </xdr:from>
    <xdr:to>
      <xdr:col>72</xdr:col>
      <xdr:colOff>38100</xdr:colOff>
      <xdr:row>79</xdr:row>
      <xdr:rowOff>7429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5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23956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2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92005</xdr:rowOff>
    </xdr:from>
    <xdr:to>
      <xdr:col>67</xdr:col>
      <xdr:colOff>101600</xdr:colOff>
      <xdr:row>79</xdr:row>
      <xdr:rowOff>22155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13282</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5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125141</xdr:rowOff>
    </xdr:from>
    <xdr:to>
      <xdr:col>85</xdr:col>
      <xdr:colOff>177800</xdr:colOff>
      <xdr:row>79</xdr:row>
      <xdr:rowOff>55291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40068</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1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46362</xdr:rowOff>
    </xdr:from>
    <xdr:to>
      <xdr:col>81</xdr:col>
      <xdr:colOff>101600</xdr:colOff>
      <xdr:row>78</xdr:row>
      <xdr:rowOff>147962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139089</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51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50175</xdr:rowOff>
    </xdr:from>
    <xdr:to>
      <xdr:col>76</xdr:col>
      <xdr:colOff>165100</xdr:colOff>
      <xdr:row>78</xdr:row>
      <xdr:rowOff>151775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168302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9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146455</xdr:rowOff>
    </xdr:from>
    <xdr:to>
      <xdr:col>72</xdr:col>
      <xdr:colOff>38100</xdr:colOff>
      <xdr:row>79</xdr:row>
      <xdr:rowOff>76605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67732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1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20923</xdr:rowOff>
    </xdr:from>
    <xdr:to>
      <xdr:col>67</xdr:col>
      <xdr:colOff>101600</xdr:colOff>
      <xdr:row>78</xdr:row>
      <xdr:rowOff>122523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139050</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1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5232</xdr:rowOff>
    </xdr:from>
    <xdr:to>
      <xdr:col>85</xdr:col>
      <xdr:colOff>127000</xdr:colOff>
      <xdr:row>95</xdr:row>
      <xdr:rowOff>28555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121532"/>
          <a:ext cx="838200" cy="19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16142</xdr:rowOff>
    </xdr:from>
    <xdr:to>
      <xdr:col>81</xdr:col>
      <xdr:colOff>50800</xdr:colOff>
      <xdr:row>94</xdr:row>
      <xdr:rowOff>5232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5960992"/>
          <a:ext cx="889000" cy="16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16142</xdr:rowOff>
    </xdr:from>
    <xdr:to>
      <xdr:col>76</xdr:col>
      <xdr:colOff>114300</xdr:colOff>
      <xdr:row>93</xdr:row>
      <xdr:rowOff>142528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5960992"/>
          <a:ext cx="889000" cy="1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88548</xdr:rowOff>
    </xdr:from>
    <xdr:to>
      <xdr:col>76</xdr:col>
      <xdr:colOff>165100</xdr:colOff>
      <xdr:row>97</xdr:row>
      <xdr:rowOff>18698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9825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64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142528</xdr:rowOff>
    </xdr:from>
    <xdr:to>
      <xdr:col>71</xdr:col>
      <xdr:colOff>177800</xdr:colOff>
      <xdr:row>94</xdr:row>
      <xdr:rowOff>38436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087378"/>
          <a:ext cx="889000" cy="6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98661</xdr:rowOff>
    </xdr:from>
    <xdr:to>
      <xdr:col>72</xdr:col>
      <xdr:colOff>38100</xdr:colOff>
      <xdr:row>97</xdr:row>
      <xdr:rowOff>28811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19938</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65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103360</xdr:rowOff>
    </xdr:from>
    <xdr:to>
      <xdr:col>67</xdr:col>
      <xdr:colOff>101600</xdr:colOff>
      <xdr:row>97</xdr:row>
      <xdr:rowOff>33510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24637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65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149205</xdr:rowOff>
    </xdr:from>
    <xdr:to>
      <xdr:col>85</xdr:col>
      <xdr:colOff>177800</xdr:colOff>
      <xdr:row>95</xdr:row>
      <xdr:rowOff>79355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26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632</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11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125882</xdr:rowOff>
    </xdr:from>
    <xdr:to>
      <xdr:col>81</xdr:col>
      <xdr:colOff>101600</xdr:colOff>
      <xdr:row>94</xdr:row>
      <xdr:rowOff>56032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0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72559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584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136792</xdr:rowOff>
    </xdr:from>
    <xdr:to>
      <xdr:col>76</xdr:col>
      <xdr:colOff>165100</xdr:colOff>
      <xdr:row>93</xdr:row>
      <xdr:rowOff>66942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59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83469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568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91728</xdr:rowOff>
    </xdr:from>
    <xdr:to>
      <xdr:col>72</xdr:col>
      <xdr:colOff>38100</xdr:colOff>
      <xdr:row>94</xdr:row>
      <xdr:rowOff>21878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03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38405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581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159086</xdr:rowOff>
    </xdr:from>
    <xdr:to>
      <xdr:col>67</xdr:col>
      <xdr:colOff>101600</xdr:colOff>
      <xdr:row>94</xdr:row>
      <xdr:rowOff>89236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10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105763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58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118618</xdr:rowOff>
    </xdr:from>
    <xdr:to>
      <xdr:col>107</xdr:col>
      <xdr:colOff>101600</xdr:colOff>
      <xdr:row>37</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06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126238</xdr:rowOff>
    </xdr:from>
    <xdr:to>
      <xdr:col>98</xdr:col>
      <xdr:colOff>38100</xdr:colOff>
      <xdr:row>38</xdr:row>
      <xdr:rowOff>56388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72915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前年度より、大きく増加している</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専科担当講師及び特別支援員の配置及び村独自の育英基金への操出金などに</a:t>
          </a:r>
          <a:r>
            <a:rPr kumimoji="1" lang="ja-JP" altLang="ja-JP" sz="1100">
              <a:solidFill>
                <a:schemeClr val="dk1"/>
              </a:solidFill>
              <a:effectLst/>
              <a:latin typeface="+mn-lt"/>
              <a:ea typeface="+mn-ea"/>
              <a:cs typeface="+mn-cs"/>
            </a:rPr>
            <a:t>伴うものと考えられる。</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総務費でも新型コロナウィルス対策事業に</a:t>
          </a:r>
          <a:r>
            <a:rPr kumimoji="1" lang="ja-JP" altLang="ja-JP" sz="1100">
              <a:solidFill>
                <a:schemeClr val="dk1"/>
              </a:solidFill>
              <a:effectLst/>
              <a:latin typeface="+mn-lt"/>
              <a:ea typeface="+mn-ea"/>
              <a:cs typeface="+mn-cs"/>
            </a:rPr>
            <a:t>伴う増加が</a:t>
          </a:r>
          <a:r>
            <a:rPr kumimoji="1" lang="ja-JP" altLang="en-US" sz="1100">
              <a:solidFill>
                <a:schemeClr val="dk1"/>
              </a:solidFill>
              <a:effectLst/>
              <a:latin typeface="+mn-lt"/>
              <a:ea typeface="+mn-ea"/>
              <a:cs typeface="+mn-cs"/>
            </a:rPr>
            <a:t>見られた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公債費の減少も見られ、全体状況を見ながら適正な財政運営に努める。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標準財政規模については、大きく変動することなく推移している。</a:t>
          </a:r>
          <a:endParaRPr lang="ja-JP" altLang="ja-JP" sz="1400">
            <a:effectLst/>
          </a:endParaRPr>
        </a:p>
        <a:p>
          <a:r>
            <a:rPr kumimoji="1" lang="ja-JP" altLang="ja-JP" sz="1100">
              <a:solidFill>
                <a:schemeClr val="dk1"/>
              </a:solidFill>
              <a:effectLst/>
              <a:latin typeface="+mn-lt"/>
              <a:ea typeface="+mn-ea"/>
              <a:cs typeface="+mn-cs"/>
            </a:rPr>
            <a:t>　また、財政調整基金</a:t>
          </a:r>
          <a:r>
            <a:rPr kumimoji="1" lang="ja-JP" altLang="en-US" sz="1100">
              <a:solidFill>
                <a:schemeClr val="dk1"/>
              </a:solidFill>
              <a:effectLst/>
              <a:latin typeface="+mn-lt"/>
              <a:ea typeface="+mn-ea"/>
              <a:cs typeface="+mn-cs"/>
            </a:rPr>
            <a:t>には新規積立を検討しながら</a:t>
          </a:r>
          <a:r>
            <a:rPr kumimoji="1" lang="ja-JP" altLang="ja-JP" sz="1100">
              <a:solidFill>
                <a:schemeClr val="dk1"/>
              </a:solidFill>
              <a:effectLst/>
              <a:latin typeface="+mn-lt"/>
              <a:ea typeface="+mn-ea"/>
              <a:cs typeface="+mn-cs"/>
            </a:rPr>
            <a:t>運営しており、今後も適正な管理に努める。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新規積立を実施したものの、繰上償還はなく実施単年度収支がマイナスとなったが、大きな数値ではないので、今後の状況を注視していく。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一般会計の黒字については、大きな変化もなく推移している。国民健康保険特別会計、介護保険特別会計については、国等の翌年度精算による負担金の額により増減もみられるが、赤字が見込まれる状況ではなく、今後も適正な財政運営に努め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簡水・下水道特別会計についても、一般会計からの繰入による面が大きいので、使用料の検討などをしながら健全化に努める必要がある</a:t>
          </a:r>
          <a:endParaRPr lang="ja-JP" altLang="ja-JP" sz="1400">
            <a:effectLst/>
          </a:endParaRPr>
        </a:p>
        <a:p>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2508349</v>
      </c>
      <c r="BO4" s="449"/>
      <c r="BP4" s="449"/>
      <c r="BQ4" s="449"/>
      <c r="BR4" s="449"/>
      <c r="BS4" s="449"/>
      <c r="BT4" s="449"/>
      <c r="BU4" s="450"/>
      <c r="BV4" s="448">
        <v>2509245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12.5</v>
      </c>
      <c r="CU4" s="589"/>
      <c r="CV4" s="589"/>
      <c r="CW4" s="589"/>
      <c r="CX4" s="589"/>
      <c r="CY4" s="589"/>
      <c r="CZ4" s="589"/>
      <c r="DA4" s="590"/>
      <c r="DB4" s="588">
        <v>12.3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2337394</v>
      </c>
      <c r="BO5" s="420"/>
      <c r="BP5" s="420"/>
      <c r="BQ5" s="420"/>
      <c r="BR5" s="420"/>
      <c r="BS5" s="420"/>
      <c r="BT5" s="420"/>
      <c r="BU5" s="421"/>
      <c r="BV5" s="419">
        <v>2337329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73.400000000000006</v>
      </c>
      <c r="CU5" s="417"/>
      <c r="CV5" s="417"/>
      <c r="CW5" s="417"/>
      <c r="CX5" s="417"/>
      <c r="CY5" s="417"/>
      <c r="CZ5" s="417"/>
      <c r="DA5" s="418"/>
      <c r="DB5" s="416">
        <v>71.900000000000006</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170955</v>
      </c>
      <c r="BO6" s="420"/>
      <c r="BP6" s="420"/>
      <c r="BQ6" s="420"/>
      <c r="BR6" s="420"/>
      <c r="BS6" s="420"/>
      <c r="BT6" s="420"/>
      <c r="BU6" s="421"/>
      <c r="BV6" s="419">
        <v>171916</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73.900000000000006</v>
      </c>
      <c r="CU6" s="563"/>
      <c r="CV6" s="563"/>
      <c r="CW6" s="563"/>
      <c r="CX6" s="563"/>
      <c r="CY6" s="563"/>
      <c r="CZ6" s="563"/>
      <c r="DA6" s="564"/>
      <c r="DB6" s="562">
        <v>73.900000000000006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20001</v>
      </c>
      <c r="BO7" s="420"/>
      <c r="BP7" s="420"/>
      <c r="BQ7" s="420"/>
      <c r="BR7" s="420"/>
      <c r="BS7" s="420"/>
      <c r="BT7" s="420"/>
      <c r="BU7" s="421"/>
      <c r="BV7" s="419">
        <v>18544</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1203133</v>
      </c>
      <c r="CU7" s="420"/>
      <c r="CV7" s="420"/>
      <c r="CW7" s="420"/>
      <c r="CX7" s="420"/>
      <c r="CY7" s="420"/>
      <c r="CZ7" s="420"/>
      <c r="DA7" s="421"/>
      <c r="DB7" s="419">
        <v>1247693</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150954</v>
      </c>
      <c r="BO8" s="420"/>
      <c r="BP8" s="420"/>
      <c r="BQ8" s="420"/>
      <c r="BR8" s="420"/>
      <c r="BS8" s="420"/>
      <c r="BT8" s="420"/>
      <c r="BU8" s="421"/>
      <c r="BV8" s="419">
        <v>153372</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0.11</v>
      </c>
      <c r="CU8" s="523"/>
      <c r="CV8" s="523"/>
      <c r="CW8" s="523"/>
      <c r="CX8" s="523"/>
      <c r="CY8" s="523"/>
      <c r="CZ8" s="523"/>
      <c r="DA8" s="524"/>
      <c r="DB8" s="522">
        <v>0.11</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852</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-2418</v>
      </c>
      <c r="BO9" s="420"/>
      <c r="BP9" s="420"/>
      <c r="BQ9" s="420"/>
      <c r="BR9" s="420"/>
      <c r="BS9" s="420"/>
      <c r="BT9" s="420"/>
      <c r="BU9" s="421"/>
      <c r="BV9" s="419">
        <v>-1340</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15.4</v>
      </c>
      <c r="CU9" s="417"/>
      <c r="CV9" s="417"/>
      <c r="CW9" s="417"/>
      <c r="CX9" s="417"/>
      <c r="CY9" s="417"/>
      <c r="CZ9" s="417"/>
      <c r="DA9" s="418"/>
      <c r="DB9" s="416">
        <v>19.899999999999999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122</v>
      </c>
      <c r="M10" s="376"/>
      <c r="N10" s="376"/>
      <c r="O10" s="376"/>
      <c r="P10" s="376"/>
      <c r="Q10" s="377"/>
      <c r="R10" s="372">
        <v>970</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47</v>
      </c>
      <c r="BO10" s="420"/>
      <c r="BP10" s="420"/>
      <c r="BQ10" s="420"/>
      <c r="BR10" s="420"/>
      <c r="BS10" s="420"/>
      <c r="BT10" s="420"/>
      <c r="BU10" s="421"/>
      <c r="BV10" s="419">
        <v>118</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119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46186</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865</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96</v>
      </c>
      <c r="AV12" s="478"/>
      <c r="AW12" s="478"/>
      <c r="AX12" s="478"/>
      <c r="AY12" s="433" t="s">
        <v>139</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133</v>
      </c>
      <c r="CU12" s="523"/>
      <c r="CV12" s="523"/>
      <c r="CW12" s="523"/>
      <c r="CX12" s="523"/>
      <c r="CY12" s="523"/>
      <c r="CZ12" s="523"/>
      <c r="DA12" s="524"/>
      <c r="DB12" s="522" t="s">
        <v>133</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846</v>
      </c>
      <c r="S13" s="507"/>
      <c r="T13" s="507"/>
      <c r="U13" s="507"/>
      <c r="V13" s="508"/>
      <c r="W13" s="509" t="s">
        <v>142</v>
      </c>
      <c r="X13" s="405"/>
      <c r="Y13" s="405"/>
      <c r="Z13" s="405"/>
      <c r="AA13" s="405"/>
      <c r="AB13" s="406"/>
      <c r="AC13" s="372">
        <v>68</v>
      </c>
      <c r="AD13" s="373"/>
      <c r="AE13" s="373"/>
      <c r="AF13" s="373"/>
      <c r="AG13" s="374"/>
      <c r="AH13" s="372">
        <v>113</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-2371</v>
      </c>
      <c r="BO13" s="420"/>
      <c r="BP13" s="420"/>
      <c r="BQ13" s="420"/>
      <c r="BR13" s="420"/>
      <c r="BS13" s="420"/>
      <c r="BT13" s="420"/>
      <c r="BU13" s="421"/>
      <c r="BV13" s="419">
        <v>44964</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5.8</v>
      </c>
      <c r="CU13" s="417"/>
      <c r="CV13" s="417"/>
      <c r="CW13" s="417"/>
      <c r="CX13" s="417"/>
      <c r="CY13" s="417"/>
      <c r="CZ13" s="417"/>
      <c r="DA13" s="418"/>
      <c r="DB13" s="416">
        <v>7.1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883</v>
      </c>
      <c r="S14" s="507"/>
      <c r="T14" s="507"/>
      <c r="U14" s="507"/>
      <c r="V14" s="508"/>
      <c r="W14" s="510"/>
      <c r="X14" s="408"/>
      <c r="Y14" s="408"/>
      <c r="Z14" s="408"/>
      <c r="AA14" s="408"/>
      <c r="AB14" s="409"/>
      <c r="AC14" s="499">
        <v>15.1</v>
      </c>
      <c r="AD14" s="500"/>
      <c r="AE14" s="500"/>
      <c r="AF14" s="500"/>
      <c r="AG14" s="501"/>
      <c r="AH14" s="499">
        <v>21.8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149</v>
      </c>
      <c r="CU14" s="517"/>
      <c r="CV14" s="517"/>
      <c r="CW14" s="517"/>
      <c r="CX14" s="517"/>
      <c r="CY14" s="517"/>
      <c r="CZ14" s="517"/>
      <c r="DA14" s="518"/>
      <c r="DB14" s="516" t="s">
        <v>150</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151</v>
      </c>
      <c r="N15" s="504"/>
      <c r="O15" s="504"/>
      <c r="P15" s="504"/>
      <c r="Q15" s="505"/>
      <c r="R15" s="506">
        <v>872</v>
      </c>
      <c r="S15" s="507"/>
      <c r="T15" s="507"/>
      <c r="U15" s="507"/>
      <c r="V15" s="508"/>
      <c r="W15" s="509" t="s">
        <v>152</v>
      </c>
      <c r="X15" s="405"/>
      <c r="Y15" s="405"/>
      <c r="Z15" s="405"/>
      <c r="AA15" s="405"/>
      <c r="AB15" s="406"/>
      <c r="AC15" s="372">
        <v>115</v>
      </c>
      <c r="AD15" s="373"/>
      <c r="AE15" s="373"/>
      <c r="AF15" s="373"/>
      <c r="AG15" s="374"/>
      <c r="AH15" s="372">
        <v>135</v>
      </c>
      <c r="AI15" s="373"/>
      <c r="AJ15" s="373"/>
      <c r="AK15" s="373"/>
      <c r="AL15" s="432"/>
      <c r="AM15" s="476"/>
      <c r="AN15" s="376"/>
      <c r="AO15" s="376"/>
      <c r="AP15" s="376"/>
      <c r="AQ15" s="376"/>
      <c r="AR15" s="376"/>
      <c r="AS15" s="376"/>
      <c r="AT15" s="377"/>
      <c r="AU15" s="477"/>
      <c r="AV15" s="478"/>
      <c r="AW15" s="478"/>
      <c r="AX15" s="478"/>
      <c r="AY15" s="445" t="s">
        <v>153</v>
      </c>
      <c r="AZ15" s="446"/>
      <c r="BA15" s="446"/>
      <c r="BB15" s="446"/>
      <c r="BC15" s="446"/>
      <c r="BD15" s="446"/>
      <c r="BE15" s="446"/>
      <c r="BF15" s="446"/>
      <c r="BG15" s="446"/>
      <c r="BH15" s="446"/>
      <c r="BI15" s="446"/>
      <c r="BJ15" s="446"/>
      <c r="BK15" s="446"/>
      <c r="BL15" s="446"/>
      <c r="BM15" s="447"/>
      <c r="BN15" s="448">
        <v>131419</v>
      </c>
      <c r="BO15" s="449"/>
      <c r="BP15" s="449"/>
      <c r="BQ15" s="449"/>
      <c r="BR15" s="449"/>
      <c r="BS15" s="449"/>
      <c r="BT15" s="449"/>
      <c r="BU15" s="450"/>
      <c r="BV15" s="448">
        <v>121147</v>
      </c>
      <c r="BW15" s="449"/>
      <c r="BX15" s="449"/>
      <c r="BY15" s="449"/>
      <c r="BZ15" s="449"/>
      <c r="CA15" s="449"/>
      <c r="CB15" s="449"/>
      <c r="CC15" s="450"/>
      <c r="CD15" s="519" t="s">
        <v>154</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155</v>
      </c>
      <c r="M16" s="494"/>
      <c r="N16" s="494"/>
      <c r="O16" s="494"/>
      <c r="P16" s="494"/>
      <c r="Q16" s="495"/>
      <c r="R16" s="496" t="s">
        <v>156</v>
      </c>
      <c r="S16" s="497"/>
      <c r="T16" s="497"/>
      <c r="U16" s="497"/>
      <c r="V16" s="498"/>
      <c r="W16" s="510"/>
      <c r="X16" s="408"/>
      <c r="Y16" s="408"/>
      <c r="Z16" s="408"/>
      <c r="AA16" s="408"/>
      <c r="AB16" s="409"/>
      <c r="AC16" s="499">
        <v>25.6</v>
      </c>
      <c r="AD16" s="500"/>
      <c r="AE16" s="500"/>
      <c r="AF16" s="500"/>
      <c r="AG16" s="501"/>
      <c r="AH16" s="499">
        <v>26</v>
      </c>
      <c r="AI16" s="500"/>
      <c r="AJ16" s="500"/>
      <c r="AK16" s="500"/>
      <c r="AL16" s="502"/>
      <c r="AM16" s="476"/>
      <c r="AN16" s="376"/>
      <c r="AO16" s="376"/>
      <c r="AP16" s="376"/>
      <c r="AQ16" s="376"/>
      <c r="AR16" s="376"/>
      <c r="AS16" s="376"/>
      <c r="AT16" s="377"/>
      <c r="AU16" s="477"/>
      <c r="AV16" s="478"/>
      <c r="AW16" s="478"/>
      <c r="AX16" s="478"/>
      <c r="AY16" s="433" t="s">
        <v>157</v>
      </c>
      <c r="AZ16" s="434"/>
      <c r="BA16" s="434"/>
      <c r="BB16" s="434"/>
      <c r="BC16" s="434"/>
      <c r="BD16" s="434"/>
      <c r="BE16" s="434"/>
      <c r="BF16" s="434"/>
      <c r="BG16" s="434"/>
      <c r="BH16" s="434"/>
      <c r="BI16" s="434"/>
      <c r="BJ16" s="434"/>
      <c r="BK16" s="434"/>
      <c r="BL16" s="434"/>
      <c r="BM16" s="435"/>
      <c r="BN16" s="419">
        <v>1166259</v>
      </c>
      <c r="BO16" s="420"/>
      <c r="BP16" s="420"/>
      <c r="BQ16" s="420"/>
      <c r="BR16" s="420"/>
      <c r="BS16" s="420"/>
      <c r="BT16" s="420"/>
      <c r="BU16" s="421"/>
      <c r="BV16" s="419">
        <v>1190670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158</v>
      </c>
      <c r="N17" s="513"/>
      <c r="O17" s="513"/>
      <c r="P17" s="513"/>
      <c r="Q17" s="514"/>
      <c r="R17" s="496" t="s">
        <v>159</v>
      </c>
      <c r="S17" s="497"/>
      <c r="T17" s="497"/>
      <c r="U17" s="497"/>
      <c r="V17" s="498"/>
      <c r="W17" s="509" t="s">
        <v>160</v>
      </c>
      <c r="X17" s="405"/>
      <c r="Y17" s="405"/>
      <c r="Z17" s="405"/>
      <c r="AA17" s="405"/>
      <c r="AB17" s="406"/>
      <c r="AC17" s="372">
        <v>266</v>
      </c>
      <c r="AD17" s="373"/>
      <c r="AE17" s="373"/>
      <c r="AF17" s="373"/>
      <c r="AG17" s="374"/>
      <c r="AH17" s="372">
        <v>271</v>
      </c>
      <c r="AI17" s="373"/>
      <c r="AJ17" s="373"/>
      <c r="AK17" s="373"/>
      <c r="AL17" s="432"/>
      <c r="AM17" s="476"/>
      <c r="AN17" s="376"/>
      <c r="AO17" s="376"/>
      <c r="AP17" s="376"/>
      <c r="AQ17" s="376"/>
      <c r="AR17" s="376"/>
      <c r="AS17" s="376"/>
      <c r="AT17" s="377"/>
      <c r="AU17" s="477"/>
      <c r="AV17" s="478"/>
      <c r="AW17" s="478"/>
      <c r="AX17" s="478"/>
      <c r="AY17" s="433" t="s">
        <v>161</v>
      </c>
      <c r="AZ17" s="434"/>
      <c r="BA17" s="434"/>
      <c r="BB17" s="434"/>
      <c r="BC17" s="434"/>
      <c r="BD17" s="434"/>
      <c r="BE17" s="434"/>
      <c r="BF17" s="434"/>
      <c r="BG17" s="434"/>
      <c r="BH17" s="434"/>
      <c r="BI17" s="434"/>
      <c r="BJ17" s="434"/>
      <c r="BK17" s="434"/>
      <c r="BL17" s="434"/>
      <c r="BM17" s="435"/>
      <c r="BN17" s="419">
        <v>155231</v>
      </c>
      <c r="BO17" s="420"/>
      <c r="BP17" s="420"/>
      <c r="BQ17" s="420"/>
      <c r="BR17" s="420"/>
      <c r="BS17" s="420"/>
      <c r="BT17" s="420"/>
      <c r="BU17" s="421"/>
      <c r="BV17" s="419">
        <v>143469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162</v>
      </c>
      <c r="C18" s="470"/>
      <c r="D18" s="470"/>
      <c r="E18" s="471"/>
      <c r="F18" s="471"/>
      <c r="G18" s="471"/>
      <c r="H18" s="471"/>
      <c r="I18" s="471"/>
      <c r="J18" s="471"/>
      <c r="K18" s="471"/>
      <c r="L18" s="472">
        <v>89.97</v>
      </c>
      <c r="M18" s="472"/>
      <c r="N18" s="472"/>
      <c r="O18" s="472"/>
      <c r="P18" s="472"/>
      <c r="Q18" s="472"/>
      <c r="R18" s="473"/>
      <c r="S18" s="473"/>
      <c r="T18" s="473"/>
      <c r="U18" s="473"/>
      <c r="V18" s="474"/>
      <c r="W18" s="490"/>
      <c r="X18" s="491"/>
      <c r="Y18" s="491"/>
      <c r="Z18" s="491"/>
      <c r="AA18" s="491"/>
      <c r="AB18" s="515"/>
      <c r="AC18" s="389">
        <v>59.2</v>
      </c>
      <c r="AD18" s="390"/>
      <c r="AE18" s="390"/>
      <c r="AF18" s="390"/>
      <c r="AG18" s="475"/>
      <c r="AH18" s="389">
        <v>52.2</v>
      </c>
      <c r="AI18" s="390"/>
      <c r="AJ18" s="390"/>
      <c r="AK18" s="390"/>
      <c r="AL18" s="391"/>
      <c r="AM18" s="476"/>
      <c r="AN18" s="376"/>
      <c r="AO18" s="376"/>
      <c r="AP18" s="376"/>
      <c r="AQ18" s="376"/>
      <c r="AR18" s="376"/>
      <c r="AS18" s="376"/>
      <c r="AT18" s="377"/>
      <c r="AU18" s="477"/>
      <c r="AV18" s="478"/>
      <c r="AW18" s="478"/>
      <c r="AX18" s="478"/>
      <c r="AY18" s="433" t="s">
        <v>163</v>
      </c>
      <c r="AZ18" s="434"/>
      <c r="BA18" s="434"/>
      <c r="BB18" s="434"/>
      <c r="BC18" s="434"/>
      <c r="BD18" s="434"/>
      <c r="BE18" s="434"/>
      <c r="BF18" s="434"/>
      <c r="BG18" s="434"/>
      <c r="BH18" s="434"/>
      <c r="BI18" s="434"/>
      <c r="BJ18" s="434"/>
      <c r="BK18" s="434"/>
      <c r="BL18" s="434"/>
      <c r="BM18" s="435"/>
      <c r="BN18" s="419">
        <v>891738</v>
      </c>
      <c r="BO18" s="420"/>
      <c r="BP18" s="420"/>
      <c r="BQ18" s="420"/>
      <c r="BR18" s="420"/>
      <c r="BS18" s="420"/>
      <c r="BT18" s="420"/>
      <c r="BU18" s="421"/>
      <c r="BV18" s="419">
        <v>908889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164</v>
      </c>
      <c r="C19" s="470"/>
      <c r="D19" s="470"/>
      <c r="E19" s="471"/>
      <c r="F19" s="471"/>
      <c r="G19" s="471"/>
      <c r="H19" s="471"/>
      <c r="I19" s="471"/>
      <c r="J19" s="471"/>
      <c r="K19" s="471"/>
      <c r="L19" s="479">
        <v>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165</v>
      </c>
      <c r="AZ19" s="434"/>
      <c r="BA19" s="434"/>
      <c r="BB19" s="434"/>
      <c r="BC19" s="434"/>
      <c r="BD19" s="434"/>
      <c r="BE19" s="434"/>
      <c r="BF19" s="434"/>
      <c r="BG19" s="434"/>
      <c r="BH19" s="434"/>
      <c r="BI19" s="434"/>
      <c r="BJ19" s="434"/>
      <c r="BK19" s="434"/>
      <c r="BL19" s="434"/>
      <c r="BM19" s="435"/>
      <c r="BN19" s="419">
        <v>1538056</v>
      </c>
      <c r="BO19" s="420"/>
      <c r="BP19" s="420"/>
      <c r="BQ19" s="420"/>
      <c r="BR19" s="420"/>
      <c r="BS19" s="420"/>
      <c r="BT19" s="420"/>
      <c r="BU19" s="421"/>
      <c r="BV19" s="419">
        <v>1590946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166</v>
      </c>
      <c r="C20" s="470"/>
      <c r="D20" s="470"/>
      <c r="E20" s="471"/>
      <c r="F20" s="471"/>
      <c r="G20" s="471"/>
      <c r="H20" s="471"/>
      <c r="I20" s="471"/>
      <c r="J20" s="471"/>
      <c r="K20" s="471"/>
      <c r="L20" s="479">
        <v>383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168</v>
      </c>
      <c r="C22" s="396"/>
      <c r="D22" s="397"/>
      <c r="E22" s="404" t="s">
        <v>1</v>
      </c>
      <c r="F22" s="405"/>
      <c r="G22" s="405"/>
      <c r="H22" s="405"/>
      <c r="I22" s="405"/>
      <c r="J22" s="405"/>
      <c r="K22" s="406"/>
      <c r="L22" s="404" t="s">
        <v>169</v>
      </c>
      <c r="M22" s="405"/>
      <c r="N22" s="405"/>
      <c r="O22" s="405"/>
      <c r="P22" s="406"/>
      <c r="Q22" s="410" t="s">
        <v>170</v>
      </c>
      <c r="R22" s="411"/>
      <c r="S22" s="411"/>
      <c r="T22" s="411"/>
      <c r="U22" s="411"/>
      <c r="V22" s="412"/>
      <c r="W22" s="461" t="s">
        <v>171</v>
      </c>
      <c r="X22" s="396"/>
      <c r="Y22" s="397"/>
      <c r="Z22" s="404" t="s">
        <v>1</v>
      </c>
      <c r="AA22" s="405"/>
      <c r="AB22" s="405"/>
      <c r="AC22" s="405"/>
      <c r="AD22" s="405"/>
      <c r="AE22" s="405"/>
      <c r="AF22" s="405"/>
      <c r="AG22" s="406"/>
      <c r="AH22" s="422" t="s">
        <v>172</v>
      </c>
      <c r="AI22" s="405"/>
      <c r="AJ22" s="405"/>
      <c r="AK22" s="405"/>
      <c r="AL22" s="406"/>
      <c r="AM22" s="422" t="s">
        <v>173</v>
      </c>
      <c r="AN22" s="423"/>
      <c r="AO22" s="423"/>
      <c r="AP22" s="423"/>
      <c r="AQ22" s="423"/>
      <c r="AR22" s="424"/>
      <c r="AS22" s="410" t="s">
        <v>170</v>
      </c>
      <c r="AT22" s="411"/>
      <c r="AU22" s="411"/>
      <c r="AV22" s="411"/>
      <c r="AW22" s="411"/>
      <c r="AX22" s="428"/>
      <c r="AY22" s="445" t="s">
        <v>174</v>
      </c>
      <c r="AZ22" s="446"/>
      <c r="BA22" s="446"/>
      <c r="BB22" s="446"/>
      <c r="BC22" s="446"/>
      <c r="BD22" s="446"/>
      <c r="BE22" s="446"/>
      <c r="BF22" s="446"/>
      <c r="BG22" s="446"/>
      <c r="BH22" s="446"/>
      <c r="BI22" s="446"/>
      <c r="BJ22" s="446"/>
      <c r="BK22" s="446"/>
      <c r="BL22" s="446"/>
      <c r="BM22" s="447"/>
      <c r="BN22" s="448">
        <v>1065050</v>
      </c>
      <c r="BO22" s="449"/>
      <c r="BP22" s="449"/>
      <c r="BQ22" s="449"/>
      <c r="BR22" s="449"/>
      <c r="BS22" s="449"/>
      <c r="BT22" s="449"/>
      <c r="BU22" s="450"/>
      <c r="BV22" s="448">
        <v>1136602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175</v>
      </c>
      <c r="AZ23" s="434"/>
      <c r="BA23" s="434"/>
      <c r="BB23" s="434"/>
      <c r="BC23" s="434"/>
      <c r="BD23" s="434"/>
      <c r="BE23" s="434"/>
      <c r="BF23" s="434"/>
      <c r="BG23" s="434"/>
      <c r="BH23" s="434"/>
      <c r="BI23" s="434"/>
      <c r="BJ23" s="434"/>
      <c r="BK23" s="434"/>
      <c r="BL23" s="434"/>
      <c r="BM23" s="435"/>
      <c r="BN23" s="419">
        <v>1065050</v>
      </c>
      <c r="BO23" s="420"/>
      <c r="BP23" s="420"/>
      <c r="BQ23" s="420"/>
      <c r="BR23" s="420"/>
      <c r="BS23" s="420"/>
      <c r="BT23" s="420"/>
      <c r="BU23" s="421"/>
      <c r="BV23" s="419">
        <v>1130863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176</v>
      </c>
      <c r="F24" s="376"/>
      <c r="G24" s="376"/>
      <c r="H24" s="376"/>
      <c r="I24" s="376"/>
      <c r="J24" s="376"/>
      <c r="K24" s="377"/>
      <c r="L24" s="372">
        <v>1</v>
      </c>
      <c r="M24" s="373"/>
      <c r="N24" s="373"/>
      <c r="O24" s="373"/>
      <c r="P24" s="374"/>
      <c r="Q24" s="372">
        <v>6270</v>
      </c>
      <c r="R24" s="373"/>
      <c r="S24" s="373"/>
      <c r="T24" s="373"/>
      <c r="U24" s="373"/>
      <c r="V24" s="374"/>
      <c r="W24" s="462"/>
      <c r="X24" s="399"/>
      <c r="Y24" s="400"/>
      <c r="Z24" s="375" t="s">
        <v>177</v>
      </c>
      <c r="AA24" s="376"/>
      <c r="AB24" s="376"/>
      <c r="AC24" s="376"/>
      <c r="AD24" s="376"/>
      <c r="AE24" s="376"/>
      <c r="AF24" s="376"/>
      <c r="AG24" s="377"/>
      <c r="AH24" s="372">
        <v>28</v>
      </c>
      <c r="AI24" s="373"/>
      <c r="AJ24" s="373"/>
      <c r="AK24" s="373"/>
      <c r="AL24" s="374"/>
      <c r="AM24" s="372">
        <v>71652</v>
      </c>
      <c r="AN24" s="373"/>
      <c r="AO24" s="373"/>
      <c r="AP24" s="373"/>
      <c r="AQ24" s="373"/>
      <c r="AR24" s="374"/>
      <c r="AS24" s="372">
        <v>2559</v>
      </c>
      <c r="AT24" s="373"/>
      <c r="AU24" s="373"/>
      <c r="AV24" s="373"/>
      <c r="AW24" s="373"/>
      <c r="AX24" s="432"/>
      <c r="AY24" s="392" t="s">
        <v>178</v>
      </c>
      <c r="AZ24" s="393"/>
      <c r="BA24" s="393"/>
      <c r="BB24" s="393"/>
      <c r="BC24" s="393"/>
      <c r="BD24" s="393"/>
      <c r="BE24" s="393"/>
      <c r="BF24" s="393"/>
      <c r="BG24" s="393"/>
      <c r="BH24" s="393"/>
      <c r="BI24" s="393"/>
      <c r="BJ24" s="393"/>
      <c r="BK24" s="393"/>
      <c r="BL24" s="393"/>
      <c r="BM24" s="394"/>
      <c r="BN24" s="419">
        <v>1021677</v>
      </c>
      <c r="BO24" s="420"/>
      <c r="BP24" s="420"/>
      <c r="BQ24" s="420"/>
      <c r="BR24" s="420"/>
      <c r="BS24" s="420"/>
      <c r="BT24" s="420"/>
      <c r="BU24" s="421"/>
      <c r="BV24" s="419">
        <v>1096426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179</v>
      </c>
      <c r="F25" s="376"/>
      <c r="G25" s="376"/>
      <c r="H25" s="376"/>
      <c r="I25" s="376"/>
      <c r="J25" s="376"/>
      <c r="K25" s="377"/>
      <c r="L25" s="372">
        <v>1</v>
      </c>
      <c r="M25" s="373"/>
      <c r="N25" s="373"/>
      <c r="O25" s="373"/>
      <c r="P25" s="374"/>
      <c r="Q25" s="372">
        <v>5580</v>
      </c>
      <c r="R25" s="373"/>
      <c r="S25" s="373"/>
      <c r="T25" s="373"/>
      <c r="U25" s="373"/>
      <c r="V25" s="374"/>
      <c r="W25" s="462"/>
      <c r="X25" s="399"/>
      <c r="Y25" s="400"/>
      <c r="Z25" s="375" t="s">
        <v>180</v>
      </c>
      <c r="AA25" s="376"/>
      <c r="AB25" s="376"/>
      <c r="AC25" s="376"/>
      <c r="AD25" s="376"/>
      <c r="AE25" s="376"/>
      <c r="AF25" s="376"/>
      <c r="AG25" s="377"/>
      <c r="AH25" s="372" t="s">
        <v>150</v>
      </c>
      <c r="AI25" s="373"/>
      <c r="AJ25" s="373"/>
      <c r="AK25" s="373"/>
      <c r="AL25" s="374"/>
      <c r="AM25" s="372" t="s">
        <v>149</v>
      </c>
      <c r="AN25" s="373"/>
      <c r="AO25" s="373"/>
      <c r="AP25" s="373"/>
      <c r="AQ25" s="373"/>
      <c r="AR25" s="374"/>
      <c r="AS25" s="372" t="s">
        <v>149</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t="s">
        <v>150</v>
      </c>
      <c r="BO25" s="449"/>
      <c r="BP25" s="449"/>
      <c r="BQ25" s="449"/>
      <c r="BR25" s="449"/>
      <c r="BS25" s="449"/>
      <c r="BT25" s="449"/>
      <c r="BU25" s="450"/>
      <c r="BV25" s="448" t="s">
        <v>132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182</v>
      </c>
      <c r="F26" s="376"/>
      <c r="G26" s="376"/>
      <c r="H26" s="376"/>
      <c r="I26" s="376"/>
      <c r="J26" s="376"/>
      <c r="K26" s="377"/>
      <c r="L26" s="372">
        <v>1</v>
      </c>
      <c r="M26" s="373"/>
      <c r="N26" s="373"/>
      <c r="O26" s="373"/>
      <c r="P26" s="374"/>
      <c r="Q26" s="372">
        <v>4960</v>
      </c>
      <c r="R26" s="373"/>
      <c r="S26" s="373"/>
      <c r="T26" s="373"/>
      <c r="U26" s="373"/>
      <c r="V26" s="374"/>
      <c r="W26" s="462"/>
      <c r="X26" s="399"/>
      <c r="Y26" s="400"/>
      <c r="Z26" s="375" t="s">
        <v>183</v>
      </c>
      <c r="AA26" s="430"/>
      <c r="AB26" s="430"/>
      <c r="AC26" s="430"/>
      <c r="AD26" s="430"/>
      <c r="AE26" s="430"/>
      <c r="AF26" s="430"/>
      <c r="AG26" s="431"/>
      <c r="AH26" s="372">
        <v>2</v>
      </c>
      <c r="AI26" s="373"/>
      <c r="AJ26" s="373"/>
      <c r="AK26" s="373"/>
      <c r="AL26" s="374"/>
      <c r="AM26" s="372" t="s">
        <v>184</v>
      </c>
      <c r="AN26" s="373"/>
      <c r="AO26" s="373"/>
      <c r="AP26" s="373"/>
      <c r="AQ26" s="373"/>
      <c r="AR26" s="374"/>
      <c r="AS26" s="372" t="s">
        <v>185</v>
      </c>
      <c r="AT26" s="373"/>
      <c r="AU26" s="373"/>
      <c r="AV26" s="373"/>
      <c r="AW26" s="373"/>
      <c r="AX26" s="432"/>
      <c r="AY26" s="459" t="s">
        <v>186</v>
      </c>
      <c r="AZ26" s="379"/>
      <c r="BA26" s="379"/>
      <c r="BB26" s="379"/>
      <c r="BC26" s="379"/>
      <c r="BD26" s="379"/>
      <c r="BE26" s="379"/>
      <c r="BF26" s="379"/>
      <c r="BG26" s="379"/>
      <c r="BH26" s="379"/>
      <c r="BI26" s="379"/>
      <c r="BJ26" s="379"/>
      <c r="BK26" s="379"/>
      <c r="BL26" s="379"/>
      <c r="BM26" s="460"/>
      <c r="BN26" s="419" t="s">
        <v>149</v>
      </c>
      <c r="BO26" s="420"/>
      <c r="BP26" s="420"/>
      <c r="BQ26" s="420"/>
      <c r="BR26" s="420"/>
      <c r="BS26" s="420"/>
      <c r="BT26" s="420"/>
      <c r="BU26" s="421"/>
      <c r="BV26" s="419" t="s">
        <v>149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187</v>
      </c>
      <c r="F27" s="376"/>
      <c r="G27" s="376"/>
      <c r="H27" s="376"/>
      <c r="I27" s="376"/>
      <c r="J27" s="376"/>
      <c r="K27" s="377"/>
      <c r="L27" s="372">
        <v>1</v>
      </c>
      <c r="M27" s="373"/>
      <c r="N27" s="373"/>
      <c r="O27" s="373"/>
      <c r="P27" s="374"/>
      <c r="Q27" s="372">
        <v>2240</v>
      </c>
      <c r="R27" s="373"/>
      <c r="S27" s="373"/>
      <c r="T27" s="373"/>
      <c r="U27" s="373"/>
      <c r="V27" s="374"/>
      <c r="W27" s="462"/>
      <c r="X27" s="399"/>
      <c r="Y27" s="400"/>
      <c r="Z27" s="375" t="s">
        <v>188</v>
      </c>
      <c r="AA27" s="376"/>
      <c r="AB27" s="376"/>
      <c r="AC27" s="376"/>
      <c r="AD27" s="376"/>
      <c r="AE27" s="376"/>
      <c r="AF27" s="376"/>
      <c r="AG27" s="377"/>
      <c r="AH27" s="372" t="s">
        <v>132</v>
      </c>
      <c r="AI27" s="373"/>
      <c r="AJ27" s="373"/>
      <c r="AK27" s="373"/>
      <c r="AL27" s="374"/>
      <c r="AM27" s="372" t="s">
        <v>132</v>
      </c>
      <c r="AN27" s="373"/>
      <c r="AO27" s="373"/>
      <c r="AP27" s="373"/>
      <c r="AQ27" s="373"/>
      <c r="AR27" s="374"/>
      <c r="AS27" s="372" t="s">
        <v>149</v>
      </c>
      <c r="AT27" s="373"/>
      <c r="AU27" s="373"/>
      <c r="AV27" s="373"/>
      <c r="AW27" s="373"/>
      <c r="AX27" s="432"/>
      <c r="AY27" s="456" t="s">
        <v>189</v>
      </c>
      <c r="AZ27" s="457"/>
      <c r="BA27" s="457"/>
      <c r="BB27" s="457"/>
      <c r="BC27" s="457"/>
      <c r="BD27" s="457"/>
      <c r="BE27" s="457"/>
      <c r="BF27" s="457"/>
      <c r="BG27" s="457"/>
      <c r="BH27" s="457"/>
      <c r="BI27" s="457"/>
      <c r="BJ27" s="457"/>
      <c r="BK27" s="457"/>
      <c r="BL27" s="457"/>
      <c r="BM27" s="458"/>
      <c r="BN27" s="453">
        <v>66596</v>
      </c>
      <c r="BO27" s="454"/>
      <c r="BP27" s="454"/>
      <c r="BQ27" s="454"/>
      <c r="BR27" s="454"/>
      <c r="BS27" s="454"/>
      <c r="BT27" s="454"/>
      <c r="BU27" s="455"/>
      <c r="BV27" s="453">
        <v>66593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190</v>
      </c>
      <c r="F28" s="376"/>
      <c r="G28" s="376"/>
      <c r="H28" s="376"/>
      <c r="I28" s="376"/>
      <c r="J28" s="376"/>
      <c r="K28" s="377"/>
      <c r="L28" s="372">
        <v>1</v>
      </c>
      <c r="M28" s="373"/>
      <c r="N28" s="373"/>
      <c r="O28" s="373"/>
      <c r="P28" s="374"/>
      <c r="Q28" s="372">
        <v>1700</v>
      </c>
      <c r="R28" s="373"/>
      <c r="S28" s="373"/>
      <c r="T28" s="373"/>
      <c r="U28" s="373"/>
      <c r="V28" s="374"/>
      <c r="W28" s="462"/>
      <c r="X28" s="399"/>
      <c r="Y28" s="400"/>
      <c r="Z28" s="375" t="s">
        <v>191</v>
      </c>
      <c r="AA28" s="376"/>
      <c r="AB28" s="376"/>
      <c r="AC28" s="376"/>
      <c r="AD28" s="376"/>
      <c r="AE28" s="376"/>
      <c r="AF28" s="376"/>
      <c r="AG28" s="377"/>
      <c r="AH28" s="372" t="s">
        <v>132</v>
      </c>
      <c r="AI28" s="373"/>
      <c r="AJ28" s="373"/>
      <c r="AK28" s="373"/>
      <c r="AL28" s="374"/>
      <c r="AM28" s="372" t="s">
        <v>150</v>
      </c>
      <c r="AN28" s="373"/>
      <c r="AO28" s="373"/>
      <c r="AP28" s="373"/>
      <c r="AQ28" s="373"/>
      <c r="AR28" s="374"/>
      <c r="AS28" s="372" t="s">
        <v>132</v>
      </c>
      <c r="AT28" s="373"/>
      <c r="AU28" s="373"/>
      <c r="AV28" s="373"/>
      <c r="AW28" s="373"/>
      <c r="AX28" s="432"/>
      <c r="AY28" s="436" t="s">
        <v>192</v>
      </c>
      <c r="AZ28" s="437"/>
      <c r="BA28" s="437"/>
      <c r="BB28" s="438"/>
      <c r="BC28" s="445" t="s">
        <v>50</v>
      </c>
      <c r="BD28" s="446"/>
      <c r="BE28" s="446"/>
      <c r="BF28" s="446"/>
      <c r="BG28" s="446"/>
      <c r="BH28" s="446"/>
      <c r="BI28" s="446"/>
      <c r="BJ28" s="446"/>
      <c r="BK28" s="446"/>
      <c r="BL28" s="446"/>
      <c r="BM28" s="447"/>
      <c r="BN28" s="448">
        <v>219374</v>
      </c>
      <c r="BO28" s="449"/>
      <c r="BP28" s="449"/>
      <c r="BQ28" s="449"/>
      <c r="BR28" s="449"/>
      <c r="BS28" s="449"/>
      <c r="BT28" s="449"/>
      <c r="BU28" s="450"/>
      <c r="BV28" s="448">
        <v>219327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193</v>
      </c>
      <c r="F29" s="376"/>
      <c r="G29" s="376"/>
      <c r="H29" s="376"/>
      <c r="I29" s="376"/>
      <c r="J29" s="376"/>
      <c r="K29" s="377"/>
      <c r="L29" s="372">
        <v>6</v>
      </c>
      <c r="M29" s="373"/>
      <c r="N29" s="373"/>
      <c r="O29" s="373"/>
      <c r="P29" s="374"/>
      <c r="Q29" s="372">
        <v>1520</v>
      </c>
      <c r="R29" s="373"/>
      <c r="S29" s="373"/>
      <c r="T29" s="373"/>
      <c r="U29" s="373"/>
      <c r="V29" s="374"/>
      <c r="W29" s="463"/>
      <c r="X29" s="464"/>
      <c r="Y29" s="465"/>
      <c r="Z29" s="375" t="s">
        <v>194</v>
      </c>
      <c r="AA29" s="376"/>
      <c r="AB29" s="376"/>
      <c r="AC29" s="376"/>
      <c r="AD29" s="376"/>
      <c r="AE29" s="376"/>
      <c r="AF29" s="376"/>
      <c r="AG29" s="377"/>
      <c r="AH29" s="372">
        <v>28</v>
      </c>
      <c r="AI29" s="373"/>
      <c r="AJ29" s="373"/>
      <c r="AK29" s="373"/>
      <c r="AL29" s="374"/>
      <c r="AM29" s="372">
        <v>71652</v>
      </c>
      <c r="AN29" s="373"/>
      <c r="AO29" s="373"/>
      <c r="AP29" s="373"/>
      <c r="AQ29" s="373"/>
      <c r="AR29" s="374"/>
      <c r="AS29" s="372">
        <v>2559</v>
      </c>
      <c r="AT29" s="373"/>
      <c r="AU29" s="373"/>
      <c r="AV29" s="373"/>
      <c r="AW29" s="373"/>
      <c r="AX29" s="432"/>
      <c r="AY29" s="439"/>
      <c r="AZ29" s="440"/>
      <c r="BA29" s="440"/>
      <c r="BB29" s="441"/>
      <c r="BC29" s="433" t="s">
        <v>195</v>
      </c>
      <c r="BD29" s="434"/>
      <c r="BE29" s="434"/>
      <c r="BF29" s="434"/>
      <c r="BG29" s="434"/>
      <c r="BH29" s="434"/>
      <c r="BI29" s="434"/>
      <c r="BJ29" s="434"/>
      <c r="BK29" s="434"/>
      <c r="BL29" s="434"/>
      <c r="BM29" s="435"/>
      <c r="BN29" s="419">
        <v>491044</v>
      </c>
      <c r="BO29" s="420"/>
      <c r="BP29" s="420"/>
      <c r="BQ29" s="420"/>
      <c r="BR29" s="420"/>
      <c r="BS29" s="420"/>
      <c r="BT29" s="420"/>
      <c r="BU29" s="421"/>
      <c r="BV29" s="419">
        <v>390991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196</v>
      </c>
      <c r="X30" s="387"/>
      <c r="Y30" s="387"/>
      <c r="Z30" s="387"/>
      <c r="AA30" s="387"/>
      <c r="AB30" s="387"/>
      <c r="AC30" s="387"/>
      <c r="AD30" s="387"/>
      <c r="AE30" s="387"/>
      <c r="AF30" s="387"/>
      <c r="AG30" s="388"/>
      <c r="AH30" s="389">
        <v>88.2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1518746</v>
      </c>
      <c r="BO30" s="454"/>
      <c r="BP30" s="454"/>
      <c r="BQ30" s="454"/>
      <c r="BR30" s="454"/>
      <c r="BS30" s="454"/>
      <c r="BT30" s="454"/>
      <c r="BU30" s="455"/>
      <c r="BV30" s="453">
        <v>1344923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197</v>
      </c>
      <c r="D32" s="378"/>
      <c r="E32" s="378"/>
      <c r="F32" s="378"/>
      <c r="G32" s="378"/>
      <c r="H32" s="378"/>
      <c r="I32" s="378"/>
      <c r="J32" s="378"/>
      <c r="K32" s="378"/>
      <c r="L32" s="378"/>
      <c r="M32" s="378"/>
      <c r="N32" s="378"/>
      <c r="O32" s="378"/>
      <c r="P32" s="378"/>
      <c r="Q32" s="378"/>
      <c r="R32" s="378"/>
      <c r="S32" s="378"/>
      <c r="U32" s="379" t="s">
        <v>198</v>
      </c>
      <c r="V32" s="379"/>
      <c r="W32" s="379"/>
      <c r="X32" s="379"/>
      <c r="Y32" s="379"/>
      <c r="Z32" s="379"/>
      <c r="AA32" s="379"/>
      <c r="AB32" s="379"/>
      <c r="AC32" s="379"/>
      <c r="AD32" s="379"/>
      <c r="AE32" s="379"/>
      <c r="AF32" s="379"/>
      <c r="AG32" s="379"/>
      <c r="AH32" s="379"/>
      <c r="AI32" s="379"/>
      <c r="AJ32" s="379"/>
      <c r="AK32" s="379"/>
      <c r="AM32" s="379" t="s">
        <v>199</v>
      </c>
      <c r="AN32" s="379"/>
      <c r="AO32" s="379"/>
      <c r="AP32" s="379"/>
      <c r="AQ32" s="379"/>
      <c r="AR32" s="379"/>
      <c r="AS32" s="379"/>
      <c r="AT32" s="379"/>
      <c r="AU32" s="379"/>
      <c r="AV32" s="379"/>
      <c r="AW32" s="379"/>
      <c r="AX32" s="379"/>
      <c r="AY32" s="379"/>
      <c r="AZ32" s="379"/>
      <c r="BA32" s="379"/>
      <c r="BB32" s="379"/>
      <c r="BC32" s="379"/>
      <c r="BE32" s="379" t="s">
        <v>200</v>
      </c>
      <c r="BF32" s="379"/>
      <c r="BG32" s="379"/>
      <c r="BH32" s="379"/>
      <c r="BI32" s="379"/>
      <c r="BJ32" s="379"/>
      <c r="BK32" s="379"/>
      <c r="BL32" s="379"/>
      <c r="BM32" s="379"/>
      <c r="BN32" s="379"/>
      <c r="BO32" s="379"/>
      <c r="BP32" s="379"/>
      <c r="BQ32" s="379"/>
      <c r="BR32" s="379"/>
      <c r="BS32" s="379"/>
      <c r="BT32" s="379"/>
      <c r="BU32" s="379"/>
      <c r="BW32" s="379" t="s">
        <v>201</v>
      </c>
      <c r="BX32" s="379"/>
      <c r="BY32" s="379"/>
      <c r="BZ32" s="379"/>
      <c r="CA32" s="379"/>
      <c r="CB32" s="379"/>
      <c r="CC32" s="379"/>
      <c r="CD32" s="379"/>
      <c r="CE32" s="379"/>
      <c r="CF32" s="379"/>
      <c r="CG32" s="379"/>
      <c r="CH32" s="379"/>
      <c r="CI32" s="379"/>
      <c r="CJ32" s="379"/>
      <c r="CK32" s="379"/>
      <c r="CL32" s="379"/>
      <c r="CM32" s="379"/>
      <c r="CO32" s="379" t="s">
        <v>202</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203</v>
      </c>
      <c r="D33" s="371"/>
      <c r="E33" s="370" t="s">
        <v>204</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203</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209</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根羽村国民健康保険特別会計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IF('各会計、関係団体の財政状況及び健全化判断比率'!B31="","",'各会計、関係団体の財政状況及び健全化判断比率'!B31)</f>
        <v>根羽村簡易水道特別会計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南信州広域連合（一般会計）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ネバーランド(株)</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根羽村営バス特別会計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根羽村介護保険特別会計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IF('各会計、関係団体の財政状況及び健全化判断比率'!B32="","",'各会計、関係団体の財政状況及び健全化判断比率'!B32)</f>
        <v>根羽村下水道特別会計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南信州広域連合（南信州広域振興基金特別会計）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根羽村後期高齢者医療特別会計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南信州広域連合（飯田広域消防特別会計）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下伊那郡町村総合事務組合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下伊那自治センター組合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下伊那郡土木技術センター</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南信地域町村交通災害共済事務組合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長野県市町村自治振興組合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長野県後期高齢者医療広域連合（一般会計）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長野県後期高齢者医療広域連合（後期高齢者医療事業会計）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YlsoIny57hZCL5ps8+b6rGlq5dVE+1DlJAQOZi7ygyJM5zVFnOUVvkRBiCSV99jUY+0DWVW5CGzAn3LAwo9yJg==" saltValue="iJi4Q52QyK6Zyei4NN4E0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568</v>
      </c>
      <c r="D34" s="1151"/>
      <c r="E34" s="1152"/>
      <c r="F34" s="32">
        <v>14.29</v>
      </c>
      <c r="G34" s="33">
        <v>13.67</v>
      </c>
      <c r="H34" s="33">
        <v>13.3</v>
      </c>
      <c r="I34" s="33">
        <v>12.55</v>
      </c>
      <c r="J34" s="34">
        <v>12.54</v>
      </c>
      <c r="K34" s="22"/>
      <c r="L34" s="22"/>
      <c r="M34" s="22"/>
      <c r="N34" s="22"/>
      <c r="O34" s="22"/>
      <c r="P34" s="22"/>
    </row>
    <row r="35" spans="1:16" ht="39" customHeight="1" x14ac:dyDescent="0.15">
      <c r="A35" s="22"/>
      <c r="B35" s="35"/>
      <c r="C35" s="1145" t="s">
        <v>569</v>
      </c>
      <c r="D35" s="1146"/>
      <c r="E35" s="1147"/>
      <c r="F35" s="36">
        <v>0.27</v>
      </c>
      <c r="G35" s="37">
        <v>0.06</v>
      </c>
      <c r="H35" s="37">
        <v>0.53</v>
      </c>
      <c r="I35" s="37">
        <v>0.9</v>
      </c>
      <c r="J35" s="38">
        <v>1.93</v>
      </c>
      <c r="K35" s="22"/>
      <c r="L35" s="22"/>
      <c r="M35" s="22"/>
      <c r="N35" s="22"/>
      <c r="O35" s="22"/>
      <c r="P35" s="22"/>
    </row>
    <row r="36" spans="1:16" ht="39" customHeight="1" x14ac:dyDescent="0.15">
      <c r="A36" s="22"/>
      <c r="B36" s="35"/>
      <c r="C36" s="1145" t="s">
        <v>570</v>
      </c>
      <c r="D36" s="1146"/>
      <c r="E36" s="1147"/>
      <c r="F36" s="36">
        <v>0.23</v>
      </c>
      <c r="G36" s="37">
        <v>0.06</v>
      </c>
      <c r="H36" s="37">
        <v>0.54</v>
      </c>
      <c r="I36" s="37">
        <v>0.49</v>
      </c>
      <c r="J36" s="38">
        <v>0.48</v>
      </c>
      <c r="K36" s="22"/>
      <c r="L36" s="22"/>
      <c r="M36" s="22"/>
      <c r="N36" s="22"/>
      <c r="O36" s="22"/>
      <c r="P36" s="22"/>
    </row>
    <row r="37" spans="1:16" ht="39" customHeight="1" x14ac:dyDescent="0.15">
      <c r="A37" s="22"/>
      <c r="B37" s="35"/>
      <c r="C37" s="1145" t="s">
        <v>571</v>
      </c>
      <c r="D37" s="1146"/>
      <c r="E37" s="1147"/>
      <c r="F37" s="36">
        <v>0.23</v>
      </c>
      <c r="G37" s="37">
        <v>0.22</v>
      </c>
      <c r="H37" s="37">
        <v>0.21</v>
      </c>
      <c r="I37" s="37" t="s">
        <v>572</v>
      </c>
      <c r="J37" s="38">
        <v>0</v>
      </c>
      <c r="K37" s="22"/>
      <c r="L37" s="22"/>
      <c r="M37" s="22"/>
      <c r="N37" s="22"/>
      <c r="O37" s="22"/>
      <c r="P37" s="22"/>
    </row>
    <row r="38" spans="1:16" ht="39" customHeight="1" x14ac:dyDescent="0.15">
      <c r="A38" s="22"/>
      <c r="B38" s="35"/>
      <c r="C38" s="1145" t="s">
        <v>573</v>
      </c>
      <c r="D38" s="1146"/>
      <c r="E38" s="1147"/>
      <c r="F38" s="36">
        <v>0</v>
      </c>
      <c r="G38" s="37">
        <v>0</v>
      </c>
      <c r="H38" s="37">
        <v>0</v>
      </c>
      <c r="I38" s="37">
        <v>0</v>
      </c>
      <c r="J38" s="38">
        <v>0</v>
      </c>
      <c r="K38" s="22"/>
      <c r="L38" s="22"/>
      <c r="M38" s="22"/>
      <c r="N38" s="22"/>
      <c r="O38" s="22"/>
      <c r="P38" s="22"/>
    </row>
    <row r="39" spans="1:16" ht="39" customHeight="1" x14ac:dyDescent="0.15">
      <c r="A39" s="22"/>
      <c r="B39" s="35"/>
      <c r="C39" s="1145" t="s">
        <v>574</v>
      </c>
      <c r="D39" s="1146"/>
      <c r="E39" s="1147"/>
      <c r="F39" s="36">
        <v>0</v>
      </c>
      <c r="G39" s="37">
        <v>0</v>
      </c>
      <c r="H39" s="37">
        <v>0</v>
      </c>
      <c r="I39" s="37">
        <v>0</v>
      </c>
      <c r="J39" s="38">
        <v>0</v>
      </c>
      <c r="K39" s="22"/>
      <c r="L39" s="22"/>
      <c r="M39" s="22"/>
      <c r="N39" s="22"/>
      <c r="O39" s="22"/>
      <c r="P39" s="22"/>
    </row>
    <row r="40" spans="1:16" ht="39" customHeight="1" x14ac:dyDescent="0.15">
      <c r="A40" s="22"/>
      <c r="B40" s="35"/>
      <c r="C40" s="1145" t="s">
        <v>575</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576</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577</v>
      </c>
      <c r="D43" s="1149"/>
      <c r="E43" s="1150"/>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z31YBLCGZq1icX+RnJfTidkC9sNp44HJK6mCbAV4p81DoBvlseLf4BpBhDUjPl7FQQWYcCkk4TfTMpbqcVJFw==" saltValue="893OVZY4liu11PGgyF13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40" zoomScaleNormal="40" zoomScaleSheetLayoutView="55" workbookViewId="0">
      <selection activeCell="O61" sqref="O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253</v>
      </c>
      <c r="L45" s="60">
        <v>281</v>
      </c>
      <c r="M45" s="60">
        <v>277</v>
      </c>
      <c r="N45" s="60">
        <v>271</v>
      </c>
      <c r="O45" s="61">
        <v>237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15">
      <c r="A48" s="48"/>
      <c r="B48" s="1178"/>
      <c r="C48" s="1179"/>
      <c r="D48" s="62"/>
      <c r="E48" s="1155" t="s">
        <v>15</v>
      </c>
      <c r="F48" s="1155"/>
      <c r="G48" s="1155"/>
      <c r="H48" s="1155"/>
      <c r="I48" s="1155"/>
      <c r="J48" s="1156"/>
      <c r="K48" s="63">
        <v>46</v>
      </c>
      <c r="L48" s="64">
        <v>44</v>
      </c>
      <c r="M48" s="64">
        <v>55</v>
      </c>
      <c r="N48" s="64">
        <v>55</v>
      </c>
      <c r="O48" s="65">
        <v>41</v>
      </c>
      <c r="P48" s="48"/>
      <c r="Q48" s="48"/>
      <c r="R48" s="48"/>
      <c r="S48" s="48"/>
      <c r="T48" s="48"/>
      <c r="U48" s="48"/>
    </row>
    <row r="49" spans="1:21" ht="30.75" customHeight="1" x14ac:dyDescent="0.15">
      <c r="A49" s="48"/>
      <c r="B49" s="1178"/>
      <c r="C49" s="1179"/>
      <c r="D49" s="62"/>
      <c r="E49" s="1155" t="s">
        <v>16</v>
      </c>
      <c r="F49" s="1155"/>
      <c r="G49" s="1155"/>
      <c r="H49" s="1155"/>
      <c r="I49" s="1155"/>
      <c r="J49" s="1156"/>
      <c r="K49" s="63">
        <v>0</v>
      </c>
      <c r="L49" s="64">
        <v>0</v>
      </c>
      <c r="M49" s="64">
        <v>0</v>
      </c>
      <c r="N49" s="64">
        <v>1</v>
      </c>
      <c r="O49" s="65">
        <v>1</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520</v>
      </c>
      <c r="L50" s="64" t="s">
        <v>520</v>
      </c>
      <c r="M50" s="64" t="s">
        <v>520</v>
      </c>
      <c r="N50" s="64" t="s">
        <v>520</v>
      </c>
      <c r="O50" s="65" t="s">
        <v>520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245</v>
      </c>
      <c r="L52" s="64">
        <v>264</v>
      </c>
      <c r="M52" s="64">
        <v>256</v>
      </c>
      <c r="N52" s="64">
        <v>270</v>
      </c>
      <c r="O52" s="65">
        <v>246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54</v>
      </c>
      <c r="L53" s="69">
        <v>61</v>
      </c>
      <c r="M53" s="69">
        <v>76</v>
      </c>
      <c r="N53" s="69">
        <v>57</v>
      </c>
      <c r="O53" s="70">
        <v>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584</v>
      </c>
      <c r="L58" s="84" t="s">
        <v>584</v>
      </c>
      <c r="M58" s="84" t="s">
        <v>584</v>
      </c>
      <c r="N58" s="84" t="s">
        <v>584</v>
      </c>
      <c r="O58" s="85" t="s">
        <v>584</v>
      </c>
    </row>
    <row r="59" spans="1:21" ht="31.5" customHeight="1" x14ac:dyDescent="0.15">
      <c r="B59" s="1163"/>
      <c r="C59" s="1164"/>
      <c r="D59" s="1170" t="s">
        <v>28</v>
      </c>
      <c r="E59" s="1171"/>
      <c r="F59" s="1171"/>
      <c r="G59" s="1171"/>
      <c r="H59" s="1171"/>
      <c r="I59" s="1171"/>
      <c r="J59" s="1172"/>
      <c r="K59" s="86" t="s">
        <v>584</v>
      </c>
      <c r="L59" s="87" t="s">
        <v>584</v>
      </c>
      <c r="M59" s="87" t="s">
        <v>584</v>
      </c>
      <c r="N59" s="87" t="s">
        <v>584</v>
      </c>
      <c r="O59" s="88" t="s">
        <v>584</v>
      </c>
    </row>
    <row r="60" spans="1:21" ht="31.5" customHeight="1" thickBot="1" x14ac:dyDescent="0.2">
      <c r="B60" s="1165"/>
      <c r="C60" s="1166"/>
      <c r="D60" s="1173" t="s">
        <v>29</v>
      </c>
      <c r="E60" s="1174"/>
      <c r="F60" s="1174"/>
      <c r="G60" s="1174"/>
      <c r="H60" s="1174"/>
      <c r="I60" s="1174"/>
      <c r="J60" s="1175"/>
      <c r="K60" s="89" t="s">
        <v>584</v>
      </c>
      <c r="L60" s="90" t="s">
        <v>584</v>
      </c>
      <c r="M60" s="90" t="s">
        <v>584</v>
      </c>
      <c r="N60" s="90" t="s">
        <v>584</v>
      </c>
      <c r="O60" s="91" t="s">
        <v>584</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9OnKJpMBvkShdqdY4dylEcJMQkPrv5UPIGWOGfgGtNMZ6itdUVbQPZZeCEKQ85SQckiMvM1DV++Ai9XWiru1Pw==" saltValue="eYRv6DcdvmqT8JJ1EdYJP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96" t="s">
        <v>32</v>
      </c>
      <c r="C41" s="1197"/>
      <c r="D41" s="105"/>
      <c r="E41" s="1198" t="s">
        <v>33</v>
      </c>
      <c r="F41" s="1198"/>
      <c r="G41" s="1198"/>
      <c r="H41" s="1199"/>
      <c r="I41" s="355">
        <v>1587</v>
      </c>
      <c r="J41" s="356">
        <v>1421</v>
      </c>
      <c r="K41" s="356">
        <v>1305</v>
      </c>
      <c r="L41" s="356">
        <v>1137</v>
      </c>
      <c r="M41" s="357">
        <v>1065</v>
      </c>
    </row>
    <row r="42" spans="2:13" ht="27.75" customHeight="1" x14ac:dyDescent="0.15">
      <c r="B42" s="1186"/>
      <c r="C42" s="1187"/>
      <c r="D42" s="106"/>
      <c r="E42" s="1190" t="s">
        <v>34</v>
      </c>
      <c r="F42" s="1190"/>
      <c r="G42" s="1190"/>
      <c r="H42" s="1191"/>
      <c r="I42" s="358" t="s">
        <v>520</v>
      </c>
      <c r="J42" s="359" t="s">
        <v>520</v>
      </c>
      <c r="K42" s="359" t="s">
        <v>520</v>
      </c>
      <c r="L42" s="359" t="s">
        <v>520</v>
      </c>
      <c r="M42" s="360" t="s">
        <v>520</v>
      </c>
    </row>
    <row r="43" spans="2:13" ht="27.75" customHeight="1" x14ac:dyDescent="0.15">
      <c r="B43" s="1186"/>
      <c r="C43" s="1187"/>
      <c r="D43" s="106"/>
      <c r="E43" s="1190" t="s">
        <v>35</v>
      </c>
      <c r="F43" s="1190"/>
      <c r="G43" s="1190"/>
      <c r="H43" s="1191"/>
      <c r="I43" s="358">
        <v>383</v>
      </c>
      <c r="J43" s="359">
        <v>371</v>
      </c>
      <c r="K43" s="359">
        <v>353</v>
      </c>
      <c r="L43" s="359">
        <v>288</v>
      </c>
      <c r="M43" s="360">
        <v>255</v>
      </c>
    </row>
    <row r="44" spans="2:13" ht="27.75" customHeight="1" x14ac:dyDescent="0.15">
      <c r="B44" s="1186"/>
      <c r="C44" s="1187"/>
      <c r="D44" s="106"/>
      <c r="E44" s="1190" t="s">
        <v>36</v>
      </c>
      <c r="F44" s="1190"/>
      <c r="G44" s="1190"/>
      <c r="H44" s="1191"/>
      <c r="I44" s="358">
        <v>2</v>
      </c>
      <c r="J44" s="359">
        <v>2</v>
      </c>
      <c r="K44" s="359">
        <v>3</v>
      </c>
      <c r="L44" s="359">
        <v>2</v>
      </c>
      <c r="M44" s="360">
        <v>2</v>
      </c>
    </row>
    <row r="45" spans="2:13" ht="27.75" customHeight="1" x14ac:dyDescent="0.15">
      <c r="B45" s="1186"/>
      <c r="C45" s="1187"/>
      <c r="D45" s="106"/>
      <c r="E45" s="1190" t="s">
        <v>37</v>
      </c>
      <c r="F45" s="1190"/>
      <c r="G45" s="1190"/>
      <c r="H45" s="1191"/>
      <c r="I45" s="358">
        <v>165</v>
      </c>
      <c r="J45" s="359">
        <v>166</v>
      </c>
      <c r="K45" s="359">
        <v>342</v>
      </c>
      <c r="L45" s="359">
        <v>330</v>
      </c>
      <c r="M45" s="360">
        <v>301</v>
      </c>
    </row>
    <row r="46" spans="2:13" ht="27.75" customHeight="1" x14ac:dyDescent="0.15">
      <c r="B46" s="1186"/>
      <c r="C46" s="1187"/>
      <c r="D46" s="107"/>
      <c r="E46" s="1190" t="s">
        <v>38</v>
      </c>
      <c r="F46" s="1190"/>
      <c r="G46" s="1190"/>
      <c r="H46" s="1191"/>
      <c r="I46" s="358" t="s">
        <v>520</v>
      </c>
      <c r="J46" s="359" t="s">
        <v>520</v>
      </c>
      <c r="K46" s="359" t="s">
        <v>520</v>
      </c>
      <c r="L46" s="359" t="s">
        <v>520</v>
      </c>
      <c r="M46" s="360" t="s">
        <v>520</v>
      </c>
    </row>
    <row r="47" spans="2:13" ht="27.75" customHeight="1" x14ac:dyDescent="0.15">
      <c r="B47" s="1186"/>
      <c r="C47" s="1187"/>
      <c r="D47" s="108"/>
      <c r="E47" s="1200" t="s">
        <v>39</v>
      </c>
      <c r="F47" s="1201"/>
      <c r="G47" s="1201"/>
      <c r="H47" s="1202"/>
      <c r="I47" s="358" t="s">
        <v>520</v>
      </c>
      <c r="J47" s="359" t="s">
        <v>520</v>
      </c>
      <c r="K47" s="359" t="s">
        <v>520</v>
      </c>
      <c r="L47" s="359" t="s">
        <v>520</v>
      </c>
      <c r="M47" s="360" t="s">
        <v>520</v>
      </c>
    </row>
    <row r="48" spans="2:13" ht="27.75" customHeight="1" x14ac:dyDescent="0.15">
      <c r="B48" s="1186"/>
      <c r="C48" s="1187"/>
      <c r="D48" s="106"/>
      <c r="E48" s="1190" t="s">
        <v>40</v>
      </c>
      <c r="F48" s="1190"/>
      <c r="G48" s="1190"/>
      <c r="H48" s="1191"/>
      <c r="I48" s="358" t="s">
        <v>520</v>
      </c>
      <c r="J48" s="359" t="s">
        <v>520</v>
      </c>
      <c r="K48" s="359" t="s">
        <v>520</v>
      </c>
      <c r="L48" s="359" t="s">
        <v>520</v>
      </c>
      <c r="M48" s="360" t="s">
        <v>520</v>
      </c>
    </row>
    <row r="49" spans="2:13" ht="27.75" customHeight="1" x14ac:dyDescent="0.15">
      <c r="B49" s="1188"/>
      <c r="C49" s="1189"/>
      <c r="D49" s="106"/>
      <c r="E49" s="1190" t="s">
        <v>41</v>
      </c>
      <c r="F49" s="1190"/>
      <c r="G49" s="1190"/>
      <c r="H49" s="1191"/>
      <c r="I49" s="358" t="s">
        <v>520</v>
      </c>
      <c r="J49" s="359" t="s">
        <v>520</v>
      </c>
      <c r="K49" s="359" t="s">
        <v>520</v>
      </c>
      <c r="L49" s="359" t="s">
        <v>520</v>
      </c>
      <c r="M49" s="360" t="s">
        <v>520</v>
      </c>
    </row>
    <row r="50" spans="2:13" ht="27.75" customHeight="1" x14ac:dyDescent="0.15">
      <c r="B50" s="1184" t="s">
        <v>42</v>
      </c>
      <c r="C50" s="1185"/>
      <c r="D50" s="109"/>
      <c r="E50" s="1190" t="s">
        <v>43</v>
      </c>
      <c r="F50" s="1190"/>
      <c r="G50" s="1190"/>
      <c r="H50" s="1191"/>
      <c r="I50" s="358">
        <v>1674</v>
      </c>
      <c r="J50" s="359">
        <v>1730</v>
      </c>
      <c r="K50" s="359">
        <v>1722</v>
      </c>
      <c r="L50" s="359">
        <v>2033</v>
      </c>
      <c r="M50" s="360">
        <v>2302</v>
      </c>
    </row>
    <row r="51" spans="2:13" ht="27.75" customHeight="1" x14ac:dyDescent="0.15">
      <c r="B51" s="1186"/>
      <c r="C51" s="1187"/>
      <c r="D51" s="106"/>
      <c r="E51" s="1190" t="s">
        <v>44</v>
      </c>
      <c r="F51" s="1190"/>
      <c r="G51" s="1190"/>
      <c r="H51" s="1191"/>
      <c r="I51" s="358" t="s">
        <v>520</v>
      </c>
      <c r="J51" s="359" t="s">
        <v>520</v>
      </c>
      <c r="K51" s="359" t="s">
        <v>520</v>
      </c>
      <c r="L51" s="359" t="s">
        <v>520</v>
      </c>
      <c r="M51" s="360" t="s">
        <v>520</v>
      </c>
    </row>
    <row r="52" spans="2:13" ht="27.75" customHeight="1" x14ac:dyDescent="0.15">
      <c r="B52" s="1188"/>
      <c r="C52" s="1189"/>
      <c r="D52" s="106"/>
      <c r="E52" s="1190" t="s">
        <v>45</v>
      </c>
      <c r="F52" s="1190"/>
      <c r="G52" s="1190"/>
      <c r="H52" s="1191"/>
      <c r="I52" s="358">
        <v>1764</v>
      </c>
      <c r="J52" s="359">
        <v>1575</v>
      </c>
      <c r="K52" s="359">
        <v>1509</v>
      </c>
      <c r="L52" s="359">
        <v>1356</v>
      </c>
      <c r="M52" s="360">
        <v>1327</v>
      </c>
    </row>
    <row r="53" spans="2:13" ht="27.75" customHeight="1" thickBot="1" x14ac:dyDescent="0.2">
      <c r="B53" s="1192" t="s">
        <v>46</v>
      </c>
      <c r="C53" s="1193"/>
      <c r="D53" s="110"/>
      <c r="E53" s="1194" t="s">
        <v>47</v>
      </c>
      <c r="F53" s="1194"/>
      <c r="G53" s="1194"/>
      <c r="H53" s="1195"/>
      <c r="I53" s="361">
        <v>-1300</v>
      </c>
      <c r="J53" s="362">
        <v>-1344</v>
      </c>
      <c r="K53" s="362">
        <v>-1229</v>
      </c>
      <c r="L53" s="362">
        <v>-1632</v>
      </c>
      <c r="M53" s="363">
        <v>-2006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AVbjHeaSsBOmYjQ8rznNwSEQuy5mN8hpvJ0th8LIPSkbCUjpf5gmo9GCQ6Eov3399UsaQaZY42SmxEAuSji4lw==" saltValue="zP0KJ8PNUqbUTqsvUkCz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 zoomScale="40" zoomScaleNormal="4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219</v>
      </c>
      <c r="G55" s="122">
        <v>219</v>
      </c>
      <c r="H55" s="123">
        <v>219</v>
      </c>
    </row>
    <row r="56" spans="2:8" ht="52.5" customHeight="1" x14ac:dyDescent="0.15">
      <c r="B56" s="124"/>
      <c r="C56" s="1213" t="s">
        <v>51</v>
      </c>
      <c r="D56" s="1213"/>
      <c r="E56" s="1214"/>
      <c r="F56" s="125">
        <v>301</v>
      </c>
      <c r="G56" s="125">
        <v>391</v>
      </c>
      <c r="H56" s="126">
        <v>491</v>
      </c>
    </row>
    <row r="57" spans="2:8" ht="53.25" customHeight="1" x14ac:dyDescent="0.15">
      <c r="B57" s="124"/>
      <c r="C57" s="1215" t="s">
        <v>52</v>
      </c>
      <c r="D57" s="1215"/>
      <c r="E57" s="1216"/>
      <c r="F57" s="127">
        <v>1113</v>
      </c>
      <c r="G57" s="127">
        <v>1345</v>
      </c>
      <c r="H57" s="128">
        <v>1519</v>
      </c>
    </row>
    <row r="58" spans="2:8" ht="45.75" customHeight="1" x14ac:dyDescent="0.15">
      <c r="B58" s="129"/>
      <c r="C58" s="1203" t="s">
        <v>600</v>
      </c>
      <c r="D58" s="1204"/>
      <c r="E58" s="1205"/>
      <c r="F58" s="130">
        <v>775</v>
      </c>
      <c r="G58" s="130">
        <v>866</v>
      </c>
      <c r="H58" s="131">
        <v>936</v>
      </c>
    </row>
    <row r="59" spans="2:8" ht="45.75" customHeight="1" x14ac:dyDescent="0.15">
      <c r="B59" s="129"/>
      <c r="C59" s="1203" t="s">
        <v>601</v>
      </c>
      <c r="D59" s="1204"/>
      <c r="E59" s="1205"/>
      <c r="F59" s="130">
        <v>109</v>
      </c>
      <c r="G59" s="130">
        <v>259</v>
      </c>
      <c r="H59" s="131">
        <v>375</v>
      </c>
    </row>
    <row r="60" spans="2:8" ht="45.75" customHeight="1" x14ac:dyDescent="0.15">
      <c r="B60" s="129"/>
      <c r="C60" s="1203" t="s">
        <v>602</v>
      </c>
      <c r="D60" s="1204"/>
      <c r="E60" s="1205"/>
      <c r="F60" s="130">
        <v>171</v>
      </c>
      <c r="G60" s="130">
        <v>159</v>
      </c>
      <c r="H60" s="131">
        <v>147</v>
      </c>
    </row>
    <row r="61" spans="2:8" ht="45.75" customHeight="1" x14ac:dyDescent="0.15">
      <c r="B61" s="129"/>
      <c r="C61" s="1203" t="s">
        <v>603</v>
      </c>
      <c r="D61" s="1204"/>
      <c r="E61" s="1205"/>
      <c r="F61" s="130">
        <v>34</v>
      </c>
      <c r="G61" s="130">
        <v>34</v>
      </c>
      <c r="H61" s="131">
        <v>34</v>
      </c>
    </row>
    <row r="62" spans="2:8" ht="45.75" customHeight="1" thickBot="1" x14ac:dyDescent="0.2">
      <c r="B62" s="132"/>
      <c r="C62" s="1206" t="s">
        <v>604</v>
      </c>
      <c r="D62" s="1207"/>
      <c r="E62" s="1208"/>
      <c r="F62" s="133">
        <v>13</v>
      </c>
      <c r="G62" s="133">
        <v>13</v>
      </c>
      <c r="H62" s="134">
        <v>13</v>
      </c>
    </row>
    <row r="63" spans="2:8" ht="52.5" customHeight="1" thickBot="1" x14ac:dyDescent="0.2">
      <c r="B63" s="135"/>
      <c r="C63" s="1209" t="s">
        <v>53</v>
      </c>
      <c r="D63" s="1209"/>
      <c r="E63" s="1210"/>
      <c r="F63" s="136">
        <v>1633</v>
      </c>
      <c r="G63" s="136">
        <v>1955</v>
      </c>
      <c r="H63" s="137">
        <v>2229</v>
      </c>
    </row>
    <row r="64" spans="2:8" x14ac:dyDescent="0.15"/>
  </sheetData>
  <sheetProtection algorithmName="SHA-512" hashValue="Dfx707Xq+t8KZmoLj+x+GfebvqGO5ZBWAHjWAcpMnPMN+HncWEU9dX6i1Zlug2aK8TwV+VrTcxsZUT41cbvY5A==" saltValue="4e5CENAuFYivELoSOyhp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559</v>
      </c>
      <c r="G2" s="151"/>
      <c r="H2" s="152"/>
    </row>
    <row r="3" spans="1:8" x14ac:dyDescent="0.15">
      <c r="A3" s="148" t="s">
        <v>552</v>
      </c>
      <c r="B3" s="153"/>
      <c r="C3" s="154"/>
      <c r="D3" s="155">
        <v>1114467</v>
      </c>
      <c r="E3" s="156"/>
      <c r="F3" s="157">
        <v>271581</v>
      </c>
      <c r="G3" s="158"/>
      <c r="H3" s="159"/>
    </row>
    <row r="4" spans="1:8" x14ac:dyDescent="0.15">
      <c r="A4" s="160"/>
      <c r="B4" s="161"/>
      <c r="C4" s="162"/>
      <c r="D4" s="163">
        <v>702637</v>
      </c>
      <c r="E4" s="164"/>
      <c r="F4" s="165">
        <v>117844</v>
      </c>
      <c r="G4" s="166"/>
      <c r="H4" s="167"/>
    </row>
    <row r="5" spans="1:8" x14ac:dyDescent="0.15">
      <c r="A5" s="148" t="s">
        <v>554</v>
      </c>
      <c r="B5" s="153"/>
      <c r="C5" s="154"/>
      <c r="D5" s="155">
        <v>557588</v>
      </c>
      <c r="E5" s="156"/>
      <c r="F5" s="157">
        <v>268375</v>
      </c>
      <c r="G5" s="158"/>
      <c r="H5" s="159"/>
    </row>
    <row r="6" spans="1:8" x14ac:dyDescent="0.15">
      <c r="A6" s="160"/>
      <c r="B6" s="161"/>
      <c r="C6" s="162"/>
      <c r="D6" s="163">
        <v>166682</v>
      </c>
      <c r="E6" s="164"/>
      <c r="F6" s="165">
        <v>119602</v>
      </c>
      <c r="G6" s="166"/>
      <c r="H6" s="167"/>
    </row>
    <row r="7" spans="1:8" x14ac:dyDescent="0.15">
      <c r="A7" s="148" t="s">
        <v>555</v>
      </c>
      <c r="B7" s="153"/>
      <c r="C7" s="154"/>
      <c r="D7" s="155">
        <v>714810</v>
      </c>
      <c r="E7" s="156"/>
      <c r="F7" s="157">
        <v>301035</v>
      </c>
      <c r="G7" s="158"/>
      <c r="H7" s="159"/>
    </row>
    <row r="8" spans="1:8" x14ac:dyDescent="0.15">
      <c r="A8" s="160"/>
      <c r="B8" s="161"/>
      <c r="C8" s="162"/>
      <c r="D8" s="163">
        <v>258029</v>
      </c>
      <c r="E8" s="164"/>
      <c r="F8" s="165">
        <v>154376</v>
      </c>
      <c r="G8" s="166"/>
      <c r="H8" s="167"/>
    </row>
    <row r="9" spans="1:8" x14ac:dyDescent="0.15">
      <c r="A9" s="148" t="s">
        <v>556</v>
      </c>
      <c r="B9" s="153"/>
      <c r="C9" s="154"/>
      <c r="D9" s="155">
        <v>416707</v>
      </c>
      <c r="E9" s="156"/>
      <c r="F9" s="157">
        <v>330026</v>
      </c>
      <c r="G9" s="158"/>
      <c r="H9" s="159"/>
    </row>
    <row r="10" spans="1:8" x14ac:dyDescent="0.15">
      <c r="A10" s="160"/>
      <c r="B10" s="161"/>
      <c r="C10" s="162"/>
      <c r="D10" s="163">
        <v>198215</v>
      </c>
      <c r="E10" s="164"/>
      <c r="F10" s="165">
        <v>141075</v>
      </c>
      <c r="G10" s="166"/>
      <c r="H10" s="167"/>
    </row>
    <row r="11" spans="1:8" x14ac:dyDescent="0.15">
      <c r="A11" s="148" t="s">
        <v>557</v>
      </c>
      <c r="B11" s="153"/>
      <c r="C11" s="154"/>
      <c r="D11" s="155">
        <v>404054</v>
      </c>
      <c r="E11" s="156"/>
      <c r="F11" s="157">
        <v>278179</v>
      </c>
      <c r="G11" s="158"/>
      <c r="H11" s="159"/>
    </row>
    <row r="12" spans="1:8" x14ac:dyDescent="0.15">
      <c r="A12" s="160"/>
      <c r="B12" s="161"/>
      <c r="C12" s="168"/>
      <c r="D12" s="163">
        <v>224464</v>
      </c>
      <c r="E12" s="164"/>
      <c r="F12" s="165">
        <v>122182</v>
      </c>
      <c r="G12" s="166"/>
      <c r="H12" s="167"/>
    </row>
    <row r="13" spans="1:8" x14ac:dyDescent="0.15">
      <c r="A13" s="148"/>
      <c r="B13" s="153"/>
      <c r="C13" s="169"/>
      <c r="D13" s="170">
        <v>641525</v>
      </c>
      <c r="E13" s="171"/>
      <c r="F13" s="172">
        <v>289839</v>
      </c>
      <c r="G13" s="173"/>
      <c r="H13" s="159"/>
    </row>
    <row r="14" spans="1:8" x14ac:dyDescent="0.15">
      <c r="A14" s="160"/>
      <c r="B14" s="161"/>
      <c r="C14" s="162"/>
      <c r="D14" s="163">
        <v>310005</v>
      </c>
      <c r="E14" s="164"/>
      <c r="F14" s="165">
        <v>131016</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14.53</v>
      </c>
      <c r="C19" s="174">
        <f>ROUND(VALUE(SUBSTITUTE(実質収支比率等に係る経年分析!G$48,"▲","-")),2)</f>
        <v>13.91</v>
      </c>
      <c r="D19" s="174">
        <f>ROUND(VALUE(SUBSTITUTE(実質収支比率等に係る経年分析!H$48,"▲","-")),2)</f>
        <v>13.52</v>
      </c>
      <c r="E19" s="174">
        <f>ROUND(VALUE(SUBSTITUTE(実質収支比率等に係る経年分析!I$48,"▲","-")),2)</f>
        <v>12.29</v>
      </c>
      <c r="F19" s="174">
        <f>ROUND(VALUE(SUBSTITUTE(実質収支比率等に係る経年分析!J$48,"▲","-")),2)</f>
        <v>12.55</v>
      </c>
    </row>
    <row r="20" spans="1:11" x14ac:dyDescent="0.15">
      <c r="A20" s="174" t="s">
        <v>57</v>
      </c>
      <c r="B20" s="174">
        <f>ROUND(VALUE(SUBSTITUTE(実質収支比率等に係る経年分析!F$47,"▲","-")),2)</f>
        <v>19.600000000000001</v>
      </c>
      <c r="C20" s="174">
        <f>ROUND(VALUE(SUBSTITUTE(実質収支比率等に係る経年分析!G$47,"▲","-")),2)</f>
        <v>20.07</v>
      </c>
      <c r="D20" s="174">
        <f>ROUND(VALUE(SUBSTITUTE(実質収支比率等に係る経年分析!H$47,"▲","-")),2)</f>
        <v>19.16</v>
      </c>
      <c r="E20" s="174">
        <f>ROUND(VALUE(SUBSTITUTE(実質収支比率等に係る経年分析!I$47,"▲","-")),2)</f>
        <v>17.579999999999998</v>
      </c>
      <c r="F20" s="174">
        <f>ROUND(VALUE(SUBSTITUTE(実質収支比率等に係る経年分析!J$47,"▲","-")),2)</f>
        <v>18.23</v>
      </c>
    </row>
    <row r="21" spans="1:11" x14ac:dyDescent="0.15">
      <c r="A21" s="174" t="s">
        <v>58</v>
      </c>
      <c r="B21" s="174">
        <f>IF(ISNUMBER(VALUE(SUBSTITUTE(実質収支比率等に係る経年分析!F$49,"▲","-"))),ROUND(VALUE(SUBSTITUTE(実質収支比率等に係る経年分析!F$49,"▲","-")),2),NA())</f>
        <v>6.42</v>
      </c>
      <c r="C21" s="174">
        <f>IF(ISNUMBER(VALUE(SUBSTITUTE(実質収支比率等に係る経年分析!G$49,"▲","-"))),ROUND(VALUE(SUBSTITUTE(実質収支比率等に係る経年分析!G$49,"▲","-")),2),NA())</f>
        <v>5.52</v>
      </c>
      <c r="D21" s="174">
        <f>IF(ISNUMBER(VALUE(SUBSTITUTE(実質収支比率等に係る経年分析!H$49,"▲","-"))),ROUND(VALUE(SUBSTITUTE(実質収支比率等に係る経年分析!H$49,"▲","-")),2),NA())</f>
        <v>8.85</v>
      </c>
      <c r="E21" s="174">
        <f>IF(ISNUMBER(VALUE(SUBSTITUTE(実質収支比率等に係る経年分析!I$49,"▲","-"))),ROUND(VALUE(SUBSTITUTE(実質収支比率等に係る経年分析!I$49,"▲","-")),2),NA())</f>
        <v>3.6</v>
      </c>
      <c r="F21" s="174">
        <f>IF(ISNUMBER(VALUE(SUBSTITUTE(実質収支比率等に係る経年分析!J$49,"▲","-"))),ROUND(VALUE(SUBSTITUTE(実質収支比率等に係る経年分析!J$49,"▲","-")),2),NA())</f>
        <v>-0.2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根羽村下水道特別会計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根羽村簡易水道特別会計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根羽村後期高齢者医療特別会計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根羽村営バス特別会計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0.21</v>
      </c>
      <c r="H33" s="175">
        <f>IF(ROUND(VALUE(SUBSTITUTE(連結実質赤字比率に係る赤字・黒字の構成分析!I$37,"▲", "-")), 2) &lt; 0, ABS(ROUND(VALUE(SUBSTITUTE(連結実質赤字比率に係る赤字・黒字の構成分析!I$37,"▲", "-")), 2)), NA())</f>
        <v>0.26</v>
      </c>
      <c r="I33" s="175" t="e">
        <f>IF(ROUND(VALUE(SUBSTITUTE(連結実質赤字比率に係る赤字・黒字の構成分析!I$37,"▲", "-")), 2) &gt;= 0, ABS(ROUND(VALUE(SUBSTITUTE(連結実質赤字比率に係る赤字・黒字の構成分析!I$37,"▲", "-")), 2)), NA())</f>
        <v>#N/A</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15">
      <c r="A34" s="175" t="str">
        <f>IF(連結実質赤字比率に係る赤字・黒字の構成分析!C$36="",NA(),連結実質赤字比率に係る赤字・黒字の構成分析!C$36)</f>
        <v>根羽村国民健康保険特別会計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0.48</v>
      </c>
    </row>
    <row r="35" spans="1:16" x14ac:dyDescent="0.15">
      <c r="A35" s="175" t="str">
        <f>IF(連結実質赤字比率に係る赤字・黒字の構成分析!C$35="",NA(),連結実質赤字比率に係る赤字・黒字の構成分析!C$35)</f>
        <v>根羽村介護保険特別会計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0.27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0.06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1.93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14.29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13.67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12.55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12.54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245</v>
      </c>
      <c r="E42" s="176"/>
      <c r="F42" s="176"/>
      <c r="G42" s="176">
        <f>'実質公債費比率（分子）の構造'!L$52</f>
        <v>264</v>
      </c>
      <c r="H42" s="176"/>
      <c r="I42" s="176"/>
      <c r="J42" s="176">
        <f>'実質公債費比率（分子）の構造'!M$52</f>
        <v>256</v>
      </c>
      <c r="K42" s="176"/>
      <c r="L42" s="176"/>
      <c r="M42" s="176">
        <f>'実質公債費比率（分子）の構造'!N$52</f>
        <v>270</v>
      </c>
      <c r="N42" s="176"/>
      <c r="O42" s="176"/>
      <c r="P42" s="176">
        <f>'実質公債費比率（分子）の構造'!O$52</f>
        <v>246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0</v>
      </c>
      <c r="C45" s="176"/>
      <c r="D45" s="176"/>
      <c r="E45" s="176">
        <f>'実質公債費比率（分子）の構造'!L$49</f>
        <v>0</v>
      </c>
      <c r="F45" s="176"/>
      <c r="G45" s="176"/>
      <c r="H45" s="176">
        <f>'実質公債費比率（分子）の構造'!M$49</f>
        <v>0</v>
      </c>
      <c r="I45" s="176"/>
      <c r="J45" s="176"/>
      <c r="K45" s="176">
        <f>'実質公債費比率（分子）の構造'!N$49</f>
        <v>1</v>
      </c>
      <c r="L45" s="176"/>
      <c r="M45" s="176"/>
      <c r="N45" s="176">
        <f>'実質公債費比率（分子）の構造'!O$49</f>
        <v>1</v>
      </c>
      <c r="O45" s="176"/>
      <c r="P45" s="176"/>
    </row>
    <row r="46" spans="1:16" x14ac:dyDescent="0.15">
      <c r="A46" s="176" t="s">
        <v>69</v>
      </c>
      <c r="B46" s="176">
        <f>'実質公債費比率（分子）の構造'!K$48</f>
        <v>46</v>
      </c>
      <c r="C46" s="176"/>
      <c r="D46" s="176"/>
      <c r="E46" s="176">
        <f>'実質公債費比率（分子）の構造'!L$48</f>
        <v>44</v>
      </c>
      <c r="F46" s="176"/>
      <c r="G46" s="176"/>
      <c r="H46" s="176">
        <f>'実質公債費比率（分子）の構造'!M$48</f>
        <v>55</v>
      </c>
      <c r="I46" s="176"/>
      <c r="J46" s="176"/>
      <c r="K46" s="176">
        <f>'実質公債費比率（分子）の構造'!N$48</f>
        <v>55</v>
      </c>
      <c r="L46" s="176"/>
      <c r="M46" s="176"/>
      <c r="N46" s="176">
        <f>'実質公債費比率（分子）の構造'!O$48</f>
        <v>41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253</v>
      </c>
      <c r="C49" s="176"/>
      <c r="D49" s="176"/>
      <c r="E49" s="176">
        <f>'実質公債費比率（分子）の構造'!L$45</f>
        <v>281</v>
      </c>
      <c r="F49" s="176"/>
      <c r="G49" s="176"/>
      <c r="H49" s="176">
        <f>'実質公債費比率（分子）の構造'!M$45</f>
        <v>277</v>
      </c>
      <c r="I49" s="176"/>
      <c r="J49" s="176"/>
      <c r="K49" s="176">
        <f>'実質公債費比率（分子）の構造'!N$45</f>
        <v>271</v>
      </c>
      <c r="L49" s="176"/>
      <c r="M49" s="176"/>
      <c r="N49" s="176">
        <f>'実質公債費比率（分子）の構造'!O$45</f>
        <v>237</v>
      </c>
      <c r="O49" s="176"/>
      <c r="P49" s="176"/>
    </row>
    <row r="50" spans="1:16" x14ac:dyDescent="0.15">
      <c r="A50" s="176" t="s">
        <v>73</v>
      </c>
      <c r="B50" s="176" t="e">
        <f>NA()</f>
        <v>#N/A</v>
      </c>
      <c r="C50" s="176">
        <f>IF(ISNUMBER('実質公債費比率（分子）の構造'!K$53),'実質公債費比率（分子）の構造'!K$53,NA())</f>
        <v>54</v>
      </c>
      <c r="D50" s="176" t="e">
        <f>NA()</f>
        <v>#N/A</v>
      </c>
      <c r="E50" s="176" t="e">
        <f>NA()</f>
        <v>#N/A</v>
      </c>
      <c r="F50" s="176">
        <f>IF(ISNUMBER('実質公債費比率（分子）の構造'!L$53),'実質公債費比率（分子）の構造'!L$53,NA())</f>
        <v>61</v>
      </c>
      <c r="G50" s="176" t="e">
        <f>NA()</f>
        <v>#N/A</v>
      </c>
      <c r="H50" s="176" t="e">
        <f>NA()</f>
        <v>#N/A</v>
      </c>
      <c r="I50" s="176">
        <f>IF(ISNUMBER('実質公債費比率（分子）の構造'!M$53),'実質公債費比率（分子）の構造'!M$53,NA())</f>
        <v>76</v>
      </c>
      <c r="J50" s="176" t="e">
        <f>NA()</f>
        <v>#N/A</v>
      </c>
      <c r="K50" s="176" t="e">
        <f>NA()</f>
        <v>#N/A</v>
      </c>
      <c r="L50" s="176">
        <f>IF(ISNUMBER('実質公債費比率（分子）の構造'!N$53),'実質公債費比率（分子）の構造'!N$53,NA())</f>
        <v>57</v>
      </c>
      <c r="M50" s="176" t="e">
        <f>NA()</f>
        <v>#N/A</v>
      </c>
      <c r="N50" s="176" t="e">
        <f>NA()</f>
        <v>#N/A</v>
      </c>
      <c r="O50" s="176">
        <f>IF(ISNUMBER('実質公債費比率（分子）の構造'!O$53),'実質公債費比率（分子）の構造'!O$53,NA())</f>
        <v>33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1764</v>
      </c>
      <c r="E56" s="175"/>
      <c r="F56" s="175"/>
      <c r="G56" s="175">
        <f>'将来負担比率（分子）の構造'!J$52</f>
        <v>1575</v>
      </c>
      <c r="H56" s="175"/>
      <c r="I56" s="175"/>
      <c r="J56" s="175">
        <f>'将来負担比率（分子）の構造'!K$52</f>
        <v>1509</v>
      </c>
      <c r="K56" s="175"/>
      <c r="L56" s="175"/>
      <c r="M56" s="175">
        <f>'将来負担比率（分子）の構造'!L$52</f>
        <v>1356</v>
      </c>
      <c r="N56" s="175"/>
      <c r="O56" s="175"/>
      <c r="P56" s="175">
        <f>'将来負担比率（分子）の構造'!M$52</f>
        <v>1327</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1674</v>
      </c>
      <c r="E58" s="175"/>
      <c r="F58" s="175"/>
      <c r="G58" s="175">
        <f>'将来負担比率（分子）の構造'!J$50</f>
        <v>1730</v>
      </c>
      <c r="H58" s="175"/>
      <c r="I58" s="175"/>
      <c r="J58" s="175">
        <f>'将来負担比率（分子）の構造'!K$50</f>
        <v>1722</v>
      </c>
      <c r="K58" s="175"/>
      <c r="L58" s="175"/>
      <c r="M58" s="175">
        <f>'将来負担比率（分子）の構造'!L$50</f>
        <v>2033</v>
      </c>
      <c r="N58" s="175"/>
      <c r="O58" s="175"/>
      <c r="P58" s="175">
        <f>'将来負担比率（分子）の構造'!M$50</f>
        <v>2302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165</v>
      </c>
      <c r="C62" s="175"/>
      <c r="D62" s="175"/>
      <c r="E62" s="175">
        <f>'将来負担比率（分子）の構造'!J$45</f>
        <v>166</v>
      </c>
      <c r="F62" s="175"/>
      <c r="G62" s="175"/>
      <c r="H62" s="175">
        <f>'将来負担比率（分子）の構造'!K$45</f>
        <v>342</v>
      </c>
      <c r="I62" s="175"/>
      <c r="J62" s="175"/>
      <c r="K62" s="175">
        <f>'将来負担比率（分子）の構造'!L$45</f>
        <v>330</v>
      </c>
      <c r="L62" s="175"/>
      <c r="M62" s="175"/>
      <c r="N62" s="175">
        <f>'将来負担比率（分子）の構造'!M$45</f>
        <v>301</v>
      </c>
      <c r="O62" s="175"/>
      <c r="P62" s="175"/>
    </row>
    <row r="63" spans="1:16" x14ac:dyDescent="0.15">
      <c r="A63" s="175" t="s">
        <v>36</v>
      </c>
      <c r="B63" s="175">
        <f>'将来負担比率（分子）の構造'!I$44</f>
        <v>2</v>
      </c>
      <c r="C63" s="175"/>
      <c r="D63" s="175"/>
      <c r="E63" s="175">
        <f>'将来負担比率（分子）の構造'!J$44</f>
        <v>2</v>
      </c>
      <c r="F63" s="175"/>
      <c r="G63" s="175"/>
      <c r="H63" s="175">
        <f>'将来負担比率（分子）の構造'!K$44</f>
        <v>3</v>
      </c>
      <c r="I63" s="175"/>
      <c r="J63" s="175"/>
      <c r="K63" s="175">
        <f>'将来負担比率（分子）の構造'!L$44</f>
        <v>2</v>
      </c>
      <c r="L63" s="175"/>
      <c r="M63" s="175"/>
      <c r="N63" s="175">
        <f>'将来負担比率（分子）の構造'!M$44</f>
        <v>2</v>
      </c>
      <c r="O63" s="175"/>
      <c r="P63" s="175"/>
    </row>
    <row r="64" spans="1:16" x14ac:dyDescent="0.15">
      <c r="A64" s="175" t="s">
        <v>35</v>
      </c>
      <c r="B64" s="175">
        <f>'将来負担比率（分子）の構造'!I$43</f>
        <v>383</v>
      </c>
      <c r="C64" s="175"/>
      <c r="D64" s="175"/>
      <c r="E64" s="175">
        <f>'将来負担比率（分子）の構造'!J$43</f>
        <v>371</v>
      </c>
      <c r="F64" s="175"/>
      <c r="G64" s="175"/>
      <c r="H64" s="175">
        <f>'将来負担比率（分子）の構造'!K$43</f>
        <v>353</v>
      </c>
      <c r="I64" s="175"/>
      <c r="J64" s="175"/>
      <c r="K64" s="175">
        <f>'将来負担比率（分子）の構造'!L$43</f>
        <v>288</v>
      </c>
      <c r="L64" s="175"/>
      <c r="M64" s="175"/>
      <c r="N64" s="175">
        <f>'将来負担比率（分子）の構造'!M$43</f>
        <v>255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1587</v>
      </c>
      <c r="C66" s="175"/>
      <c r="D66" s="175"/>
      <c r="E66" s="175">
        <f>'将来負担比率（分子）の構造'!J$41</f>
        <v>1421</v>
      </c>
      <c r="F66" s="175"/>
      <c r="G66" s="175"/>
      <c r="H66" s="175">
        <f>'将来負担比率（分子）の構造'!K$41</f>
        <v>1305</v>
      </c>
      <c r="I66" s="175"/>
      <c r="J66" s="175"/>
      <c r="K66" s="175">
        <f>'将来負担比率（分子）の構造'!L$41</f>
        <v>1137</v>
      </c>
      <c r="L66" s="175"/>
      <c r="M66" s="175"/>
      <c r="N66" s="175">
        <f>'将来負担比率（分子）の構造'!M$41</f>
        <v>1065</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219</v>
      </c>
      <c r="C72" s="179">
        <f>基金残高に係る経年分析!G55</f>
        <v>219</v>
      </c>
      <c r="D72" s="179">
        <f>基金残高に係る経年分析!H55</f>
        <v>219</v>
      </c>
    </row>
    <row r="73" spans="1:16" x14ac:dyDescent="0.15">
      <c r="A73" s="178" t="s">
        <v>80</v>
      </c>
      <c r="B73" s="179">
        <f>基金残高に係る経年分析!F56</f>
        <v>301</v>
      </c>
      <c r="C73" s="179">
        <f>基金残高に係る経年分析!G56</f>
        <v>391</v>
      </c>
      <c r="D73" s="179">
        <f>基金残高に係る経年分析!H56</f>
        <v>491</v>
      </c>
    </row>
    <row r="74" spans="1:16" x14ac:dyDescent="0.15">
      <c r="A74" s="178" t="s">
        <v>81</v>
      </c>
      <c r="B74" s="179">
        <f>基金残高に係る経年分析!F57</f>
        <v>1113</v>
      </c>
      <c r="C74" s="179">
        <f>基金残高に係る経年分析!G57</f>
        <v>1345</v>
      </c>
      <c r="D74" s="179">
        <f>基金残高に係る経年分析!H57</f>
        <v>1519</v>
      </c>
    </row>
  </sheetData>
  <sheetProtection algorithmName="SHA-512" hashValue="X38ekGA72CfVV9cW8Azj1K6+9PrIp4oeZ720jh5WyAPIvQa+VkMwSZi4hk5Ti8g5r8JqaGvSnNtck1NtAywtpQ==" saltValue="+TIOkeuW2sa1o6d2SJ0z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election activeCell="F48" sqref="F48"/>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227</v>
      </c>
      <c r="S4" s="674"/>
      <c r="T4" s="674"/>
      <c r="U4" s="674"/>
      <c r="V4" s="674"/>
      <c r="W4" s="674"/>
      <c r="X4" s="674"/>
      <c r="Y4" s="675"/>
      <c r="Z4" s="673" t="s">
        <v>228</v>
      </c>
      <c r="AA4" s="674"/>
      <c r="AB4" s="674"/>
      <c r="AC4" s="675"/>
      <c r="AD4" s="673" t="s">
        <v>229</v>
      </c>
      <c r="AE4" s="674"/>
      <c r="AF4" s="674"/>
      <c r="AG4" s="674"/>
      <c r="AH4" s="674"/>
      <c r="AI4" s="674"/>
      <c r="AJ4" s="674"/>
      <c r="AK4" s="675"/>
      <c r="AL4" s="673" t="s">
        <v>228</v>
      </c>
      <c r="AM4" s="674"/>
      <c r="AN4" s="674"/>
      <c r="AO4" s="675"/>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3" t="s">
        <v>233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234</v>
      </c>
      <c r="C5" s="680"/>
      <c r="D5" s="680"/>
      <c r="E5" s="680"/>
      <c r="F5" s="680"/>
      <c r="G5" s="680"/>
      <c r="H5" s="680"/>
      <c r="I5" s="680"/>
      <c r="J5" s="680"/>
      <c r="K5" s="680"/>
      <c r="L5" s="680"/>
      <c r="M5" s="680"/>
      <c r="N5" s="680"/>
      <c r="O5" s="680"/>
      <c r="P5" s="680"/>
      <c r="Q5" s="681"/>
      <c r="R5" s="676">
        <v>90573</v>
      </c>
      <c r="S5" s="677"/>
      <c r="T5" s="677"/>
      <c r="U5" s="677"/>
      <c r="V5" s="677"/>
      <c r="W5" s="677"/>
      <c r="X5" s="677"/>
      <c r="Y5" s="702"/>
      <c r="Z5" s="715">
        <v>3.6</v>
      </c>
      <c r="AA5" s="715"/>
      <c r="AB5" s="715"/>
      <c r="AC5" s="715"/>
      <c r="AD5" s="716">
        <v>90573</v>
      </c>
      <c r="AE5" s="716"/>
      <c r="AF5" s="716"/>
      <c r="AG5" s="716"/>
      <c r="AH5" s="716"/>
      <c r="AI5" s="716"/>
      <c r="AJ5" s="716"/>
      <c r="AK5" s="716"/>
      <c r="AL5" s="703">
        <v>7.5</v>
      </c>
      <c r="AM5" s="685"/>
      <c r="AN5" s="685"/>
      <c r="AO5" s="704"/>
      <c r="AP5" s="679" t="s">
        <v>235</v>
      </c>
      <c r="AQ5" s="680"/>
      <c r="AR5" s="680"/>
      <c r="AS5" s="680"/>
      <c r="AT5" s="680"/>
      <c r="AU5" s="680"/>
      <c r="AV5" s="680"/>
      <c r="AW5" s="680"/>
      <c r="AX5" s="680"/>
      <c r="AY5" s="680"/>
      <c r="AZ5" s="680"/>
      <c r="BA5" s="680"/>
      <c r="BB5" s="680"/>
      <c r="BC5" s="680"/>
      <c r="BD5" s="680"/>
      <c r="BE5" s="680"/>
      <c r="BF5" s="681"/>
      <c r="BG5" s="621">
        <v>90573</v>
      </c>
      <c r="BH5" s="622"/>
      <c r="BI5" s="622"/>
      <c r="BJ5" s="622"/>
      <c r="BK5" s="622"/>
      <c r="BL5" s="622"/>
      <c r="BM5" s="622"/>
      <c r="BN5" s="623"/>
      <c r="BO5" s="659">
        <v>100</v>
      </c>
      <c r="BP5" s="659"/>
      <c r="BQ5" s="659"/>
      <c r="BR5" s="659"/>
      <c r="BS5" s="660" t="s">
        <v>149</v>
      </c>
      <c r="BT5" s="660"/>
      <c r="BU5" s="660"/>
      <c r="BV5" s="660"/>
      <c r="BW5" s="660"/>
      <c r="BX5" s="660"/>
      <c r="BY5" s="660"/>
      <c r="BZ5" s="660"/>
      <c r="CA5" s="660"/>
      <c r="CB5" s="695"/>
      <c r="CD5" s="673" t="s">
        <v>230</v>
      </c>
      <c r="CE5" s="674"/>
      <c r="CF5" s="674"/>
      <c r="CG5" s="674"/>
      <c r="CH5" s="674"/>
      <c r="CI5" s="674"/>
      <c r="CJ5" s="674"/>
      <c r="CK5" s="674"/>
      <c r="CL5" s="674"/>
      <c r="CM5" s="674"/>
      <c r="CN5" s="674"/>
      <c r="CO5" s="674"/>
      <c r="CP5" s="674"/>
      <c r="CQ5" s="675"/>
      <c r="CR5" s="673" t="s">
        <v>236</v>
      </c>
      <c r="CS5" s="674"/>
      <c r="CT5" s="674"/>
      <c r="CU5" s="674"/>
      <c r="CV5" s="674"/>
      <c r="CW5" s="674"/>
      <c r="CX5" s="674"/>
      <c r="CY5" s="675"/>
      <c r="CZ5" s="673" t="s">
        <v>228</v>
      </c>
      <c r="DA5" s="674"/>
      <c r="DB5" s="674"/>
      <c r="DC5" s="675"/>
      <c r="DD5" s="673" t="s">
        <v>237</v>
      </c>
      <c r="DE5" s="674"/>
      <c r="DF5" s="674"/>
      <c r="DG5" s="674"/>
      <c r="DH5" s="674"/>
      <c r="DI5" s="674"/>
      <c r="DJ5" s="674"/>
      <c r="DK5" s="674"/>
      <c r="DL5" s="674"/>
      <c r="DM5" s="674"/>
      <c r="DN5" s="674"/>
      <c r="DO5" s="674"/>
      <c r="DP5" s="675"/>
      <c r="DQ5" s="673" t="s">
        <v>238</v>
      </c>
      <c r="DR5" s="674"/>
      <c r="DS5" s="674"/>
      <c r="DT5" s="674"/>
      <c r="DU5" s="674"/>
      <c r="DV5" s="674"/>
      <c r="DW5" s="674"/>
      <c r="DX5" s="674"/>
      <c r="DY5" s="674"/>
      <c r="DZ5" s="674"/>
      <c r="EA5" s="674"/>
      <c r="EB5" s="674"/>
      <c r="EC5" s="675"/>
    </row>
    <row r="6" spans="2:143" ht="11.25" customHeight="1" x14ac:dyDescent="0.15">
      <c r="B6" s="618" t="s">
        <v>239</v>
      </c>
      <c r="C6" s="619"/>
      <c r="D6" s="619"/>
      <c r="E6" s="619"/>
      <c r="F6" s="619"/>
      <c r="G6" s="619"/>
      <c r="H6" s="619"/>
      <c r="I6" s="619"/>
      <c r="J6" s="619"/>
      <c r="K6" s="619"/>
      <c r="L6" s="619"/>
      <c r="M6" s="619"/>
      <c r="N6" s="619"/>
      <c r="O6" s="619"/>
      <c r="P6" s="619"/>
      <c r="Q6" s="620"/>
      <c r="R6" s="621">
        <v>37900</v>
      </c>
      <c r="S6" s="622"/>
      <c r="T6" s="622"/>
      <c r="U6" s="622"/>
      <c r="V6" s="622"/>
      <c r="W6" s="622"/>
      <c r="X6" s="622"/>
      <c r="Y6" s="623"/>
      <c r="Z6" s="659">
        <v>1.5</v>
      </c>
      <c r="AA6" s="659"/>
      <c r="AB6" s="659"/>
      <c r="AC6" s="659"/>
      <c r="AD6" s="660">
        <v>37900</v>
      </c>
      <c r="AE6" s="660"/>
      <c r="AF6" s="660"/>
      <c r="AG6" s="660"/>
      <c r="AH6" s="660"/>
      <c r="AI6" s="660"/>
      <c r="AJ6" s="660"/>
      <c r="AK6" s="660"/>
      <c r="AL6" s="624">
        <v>3.1</v>
      </c>
      <c r="AM6" s="625"/>
      <c r="AN6" s="625"/>
      <c r="AO6" s="661"/>
      <c r="AP6" s="618" t="s">
        <v>240</v>
      </c>
      <c r="AQ6" s="619"/>
      <c r="AR6" s="619"/>
      <c r="AS6" s="619"/>
      <c r="AT6" s="619"/>
      <c r="AU6" s="619"/>
      <c r="AV6" s="619"/>
      <c r="AW6" s="619"/>
      <c r="AX6" s="619"/>
      <c r="AY6" s="619"/>
      <c r="AZ6" s="619"/>
      <c r="BA6" s="619"/>
      <c r="BB6" s="619"/>
      <c r="BC6" s="619"/>
      <c r="BD6" s="619"/>
      <c r="BE6" s="619"/>
      <c r="BF6" s="620"/>
      <c r="BG6" s="621">
        <v>90573</v>
      </c>
      <c r="BH6" s="622"/>
      <c r="BI6" s="622"/>
      <c r="BJ6" s="622"/>
      <c r="BK6" s="622"/>
      <c r="BL6" s="622"/>
      <c r="BM6" s="622"/>
      <c r="BN6" s="623"/>
      <c r="BO6" s="659">
        <v>100</v>
      </c>
      <c r="BP6" s="659"/>
      <c r="BQ6" s="659"/>
      <c r="BR6" s="659"/>
      <c r="BS6" s="660" t="s">
        <v>149</v>
      </c>
      <c r="BT6" s="660"/>
      <c r="BU6" s="660"/>
      <c r="BV6" s="660"/>
      <c r="BW6" s="660"/>
      <c r="BX6" s="660"/>
      <c r="BY6" s="660"/>
      <c r="BZ6" s="660"/>
      <c r="CA6" s="660"/>
      <c r="CB6" s="695"/>
      <c r="CD6" s="679" t="s">
        <v>241</v>
      </c>
      <c r="CE6" s="680"/>
      <c r="CF6" s="680"/>
      <c r="CG6" s="680"/>
      <c r="CH6" s="680"/>
      <c r="CI6" s="680"/>
      <c r="CJ6" s="680"/>
      <c r="CK6" s="680"/>
      <c r="CL6" s="680"/>
      <c r="CM6" s="680"/>
      <c r="CN6" s="680"/>
      <c r="CO6" s="680"/>
      <c r="CP6" s="680"/>
      <c r="CQ6" s="681"/>
      <c r="CR6" s="621">
        <v>24550</v>
      </c>
      <c r="CS6" s="622"/>
      <c r="CT6" s="622"/>
      <c r="CU6" s="622"/>
      <c r="CV6" s="622"/>
      <c r="CW6" s="622"/>
      <c r="CX6" s="622"/>
      <c r="CY6" s="623"/>
      <c r="CZ6" s="703">
        <v>1.1000000000000001</v>
      </c>
      <c r="DA6" s="685"/>
      <c r="DB6" s="685"/>
      <c r="DC6" s="705"/>
      <c r="DD6" s="627" t="s">
        <v>132</v>
      </c>
      <c r="DE6" s="622"/>
      <c r="DF6" s="622"/>
      <c r="DG6" s="622"/>
      <c r="DH6" s="622"/>
      <c r="DI6" s="622"/>
      <c r="DJ6" s="622"/>
      <c r="DK6" s="622"/>
      <c r="DL6" s="622"/>
      <c r="DM6" s="622"/>
      <c r="DN6" s="622"/>
      <c r="DO6" s="622"/>
      <c r="DP6" s="623"/>
      <c r="DQ6" s="627">
        <v>24550</v>
      </c>
      <c r="DR6" s="622"/>
      <c r="DS6" s="622"/>
      <c r="DT6" s="622"/>
      <c r="DU6" s="622"/>
      <c r="DV6" s="622"/>
      <c r="DW6" s="622"/>
      <c r="DX6" s="622"/>
      <c r="DY6" s="622"/>
      <c r="DZ6" s="622"/>
      <c r="EA6" s="622"/>
      <c r="EB6" s="622"/>
      <c r="EC6" s="658"/>
    </row>
    <row r="7" spans="2:143" ht="11.25" customHeight="1" x14ac:dyDescent="0.15">
      <c r="B7" s="618" t="s">
        <v>242</v>
      </c>
      <c r="C7" s="619"/>
      <c r="D7" s="619"/>
      <c r="E7" s="619"/>
      <c r="F7" s="619"/>
      <c r="G7" s="619"/>
      <c r="H7" s="619"/>
      <c r="I7" s="619"/>
      <c r="J7" s="619"/>
      <c r="K7" s="619"/>
      <c r="L7" s="619"/>
      <c r="M7" s="619"/>
      <c r="N7" s="619"/>
      <c r="O7" s="619"/>
      <c r="P7" s="619"/>
      <c r="Q7" s="620"/>
      <c r="R7" s="621">
        <v>28</v>
      </c>
      <c r="S7" s="622"/>
      <c r="T7" s="622"/>
      <c r="U7" s="622"/>
      <c r="V7" s="622"/>
      <c r="W7" s="622"/>
      <c r="X7" s="622"/>
      <c r="Y7" s="623"/>
      <c r="Z7" s="659">
        <v>0</v>
      </c>
      <c r="AA7" s="659"/>
      <c r="AB7" s="659"/>
      <c r="AC7" s="659"/>
      <c r="AD7" s="660">
        <v>28</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38640</v>
      </c>
      <c r="BH7" s="622"/>
      <c r="BI7" s="622"/>
      <c r="BJ7" s="622"/>
      <c r="BK7" s="622"/>
      <c r="BL7" s="622"/>
      <c r="BM7" s="622"/>
      <c r="BN7" s="623"/>
      <c r="BO7" s="659">
        <v>42.7</v>
      </c>
      <c r="BP7" s="659"/>
      <c r="BQ7" s="659"/>
      <c r="BR7" s="659"/>
      <c r="BS7" s="660" t="s">
        <v>149</v>
      </c>
      <c r="BT7" s="660"/>
      <c r="BU7" s="660"/>
      <c r="BV7" s="660"/>
      <c r="BW7" s="660"/>
      <c r="BX7" s="660"/>
      <c r="BY7" s="660"/>
      <c r="BZ7" s="660"/>
      <c r="CA7" s="660"/>
      <c r="CB7" s="695"/>
      <c r="CD7" s="618" t="s">
        <v>244</v>
      </c>
      <c r="CE7" s="619"/>
      <c r="CF7" s="619"/>
      <c r="CG7" s="619"/>
      <c r="CH7" s="619"/>
      <c r="CI7" s="619"/>
      <c r="CJ7" s="619"/>
      <c r="CK7" s="619"/>
      <c r="CL7" s="619"/>
      <c r="CM7" s="619"/>
      <c r="CN7" s="619"/>
      <c r="CO7" s="619"/>
      <c r="CP7" s="619"/>
      <c r="CQ7" s="620"/>
      <c r="CR7" s="621">
        <v>928725</v>
      </c>
      <c r="CS7" s="622"/>
      <c r="CT7" s="622"/>
      <c r="CU7" s="622"/>
      <c r="CV7" s="622"/>
      <c r="CW7" s="622"/>
      <c r="CX7" s="622"/>
      <c r="CY7" s="623"/>
      <c r="CZ7" s="659">
        <v>39.700000000000003</v>
      </c>
      <c r="DA7" s="659"/>
      <c r="DB7" s="659"/>
      <c r="DC7" s="659"/>
      <c r="DD7" s="627">
        <v>2380</v>
      </c>
      <c r="DE7" s="622"/>
      <c r="DF7" s="622"/>
      <c r="DG7" s="622"/>
      <c r="DH7" s="622"/>
      <c r="DI7" s="622"/>
      <c r="DJ7" s="622"/>
      <c r="DK7" s="622"/>
      <c r="DL7" s="622"/>
      <c r="DM7" s="622"/>
      <c r="DN7" s="622"/>
      <c r="DO7" s="622"/>
      <c r="DP7" s="623"/>
      <c r="DQ7" s="627">
        <v>417224</v>
      </c>
      <c r="DR7" s="622"/>
      <c r="DS7" s="622"/>
      <c r="DT7" s="622"/>
      <c r="DU7" s="622"/>
      <c r="DV7" s="622"/>
      <c r="DW7" s="622"/>
      <c r="DX7" s="622"/>
      <c r="DY7" s="622"/>
      <c r="DZ7" s="622"/>
      <c r="EA7" s="622"/>
      <c r="EB7" s="622"/>
      <c r="EC7" s="658"/>
    </row>
    <row r="8" spans="2:143" ht="11.25" customHeight="1" x14ac:dyDescent="0.15">
      <c r="B8" s="618" t="s">
        <v>245</v>
      </c>
      <c r="C8" s="619"/>
      <c r="D8" s="619"/>
      <c r="E8" s="619"/>
      <c r="F8" s="619"/>
      <c r="G8" s="619"/>
      <c r="H8" s="619"/>
      <c r="I8" s="619"/>
      <c r="J8" s="619"/>
      <c r="K8" s="619"/>
      <c r="L8" s="619"/>
      <c r="M8" s="619"/>
      <c r="N8" s="619"/>
      <c r="O8" s="619"/>
      <c r="P8" s="619"/>
      <c r="Q8" s="620"/>
      <c r="R8" s="621">
        <v>363</v>
      </c>
      <c r="S8" s="622"/>
      <c r="T8" s="622"/>
      <c r="U8" s="622"/>
      <c r="V8" s="622"/>
      <c r="W8" s="622"/>
      <c r="X8" s="622"/>
      <c r="Y8" s="623"/>
      <c r="Z8" s="659">
        <v>0</v>
      </c>
      <c r="AA8" s="659"/>
      <c r="AB8" s="659"/>
      <c r="AC8" s="659"/>
      <c r="AD8" s="660">
        <v>363</v>
      </c>
      <c r="AE8" s="660"/>
      <c r="AF8" s="660"/>
      <c r="AG8" s="660"/>
      <c r="AH8" s="660"/>
      <c r="AI8" s="660"/>
      <c r="AJ8" s="660"/>
      <c r="AK8" s="660"/>
      <c r="AL8" s="624">
        <v>0</v>
      </c>
      <c r="AM8" s="625"/>
      <c r="AN8" s="625"/>
      <c r="AO8" s="661"/>
      <c r="AP8" s="618" t="s">
        <v>246</v>
      </c>
      <c r="AQ8" s="619"/>
      <c r="AR8" s="619"/>
      <c r="AS8" s="619"/>
      <c r="AT8" s="619"/>
      <c r="AU8" s="619"/>
      <c r="AV8" s="619"/>
      <c r="AW8" s="619"/>
      <c r="AX8" s="619"/>
      <c r="AY8" s="619"/>
      <c r="AZ8" s="619"/>
      <c r="BA8" s="619"/>
      <c r="BB8" s="619"/>
      <c r="BC8" s="619"/>
      <c r="BD8" s="619"/>
      <c r="BE8" s="619"/>
      <c r="BF8" s="620"/>
      <c r="BG8" s="621">
        <v>1810</v>
      </c>
      <c r="BH8" s="622"/>
      <c r="BI8" s="622"/>
      <c r="BJ8" s="622"/>
      <c r="BK8" s="622"/>
      <c r="BL8" s="622"/>
      <c r="BM8" s="622"/>
      <c r="BN8" s="623"/>
      <c r="BO8" s="659">
        <v>2</v>
      </c>
      <c r="BP8" s="659"/>
      <c r="BQ8" s="659"/>
      <c r="BR8" s="659"/>
      <c r="BS8" s="660" t="s">
        <v>132</v>
      </c>
      <c r="BT8" s="660"/>
      <c r="BU8" s="660"/>
      <c r="BV8" s="660"/>
      <c r="BW8" s="660"/>
      <c r="BX8" s="660"/>
      <c r="BY8" s="660"/>
      <c r="BZ8" s="660"/>
      <c r="CA8" s="660"/>
      <c r="CB8" s="695"/>
      <c r="CD8" s="618" t="s">
        <v>247</v>
      </c>
      <c r="CE8" s="619"/>
      <c r="CF8" s="619"/>
      <c r="CG8" s="619"/>
      <c r="CH8" s="619"/>
      <c r="CI8" s="619"/>
      <c r="CJ8" s="619"/>
      <c r="CK8" s="619"/>
      <c r="CL8" s="619"/>
      <c r="CM8" s="619"/>
      <c r="CN8" s="619"/>
      <c r="CO8" s="619"/>
      <c r="CP8" s="619"/>
      <c r="CQ8" s="620"/>
      <c r="CR8" s="621">
        <v>237004</v>
      </c>
      <c r="CS8" s="622"/>
      <c r="CT8" s="622"/>
      <c r="CU8" s="622"/>
      <c r="CV8" s="622"/>
      <c r="CW8" s="622"/>
      <c r="CX8" s="622"/>
      <c r="CY8" s="623"/>
      <c r="CZ8" s="659">
        <v>10.1</v>
      </c>
      <c r="DA8" s="659"/>
      <c r="DB8" s="659"/>
      <c r="DC8" s="659"/>
      <c r="DD8" s="627">
        <v>4235</v>
      </c>
      <c r="DE8" s="622"/>
      <c r="DF8" s="622"/>
      <c r="DG8" s="622"/>
      <c r="DH8" s="622"/>
      <c r="DI8" s="622"/>
      <c r="DJ8" s="622"/>
      <c r="DK8" s="622"/>
      <c r="DL8" s="622"/>
      <c r="DM8" s="622"/>
      <c r="DN8" s="622"/>
      <c r="DO8" s="622"/>
      <c r="DP8" s="623"/>
      <c r="DQ8" s="627">
        <v>134800</v>
      </c>
      <c r="DR8" s="622"/>
      <c r="DS8" s="622"/>
      <c r="DT8" s="622"/>
      <c r="DU8" s="622"/>
      <c r="DV8" s="622"/>
      <c r="DW8" s="622"/>
      <c r="DX8" s="622"/>
      <c r="DY8" s="622"/>
      <c r="DZ8" s="622"/>
      <c r="EA8" s="622"/>
      <c r="EB8" s="622"/>
      <c r="EC8" s="658"/>
    </row>
    <row r="9" spans="2:143" ht="11.25" customHeight="1" x14ac:dyDescent="0.15">
      <c r="B9" s="618" t="s">
        <v>248</v>
      </c>
      <c r="C9" s="619"/>
      <c r="D9" s="619"/>
      <c r="E9" s="619"/>
      <c r="F9" s="619"/>
      <c r="G9" s="619"/>
      <c r="H9" s="619"/>
      <c r="I9" s="619"/>
      <c r="J9" s="619"/>
      <c r="K9" s="619"/>
      <c r="L9" s="619"/>
      <c r="M9" s="619"/>
      <c r="N9" s="619"/>
      <c r="O9" s="619"/>
      <c r="P9" s="619"/>
      <c r="Q9" s="620"/>
      <c r="R9" s="621">
        <v>262</v>
      </c>
      <c r="S9" s="622"/>
      <c r="T9" s="622"/>
      <c r="U9" s="622"/>
      <c r="V9" s="622"/>
      <c r="W9" s="622"/>
      <c r="X9" s="622"/>
      <c r="Y9" s="623"/>
      <c r="Z9" s="659">
        <v>0</v>
      </c>
      <c r="AA9" s="659"/>
      <c r="AB9" s="659"/>
      <c r="AC9" s="659"/>
      <c r="AD9" s="660">
        <v>262</v>
      </c>
      <c r="AE9" s="660"/>
      <c r="AF9" s="660"/>
      <c r="AG9" s="660"/>
      <c r="AH9" s="660"/>
      <c r="AI9" s="660"/>
      <c r="AJ9" s="660"/>
      <c r="AK9" s="660"/>
      <c r="AL9" s="624">
        <v>0</v>
      </c>
      <c r="AM9" s="625"/>
      <c r="AN9" s="625"/>
      <c r="AO9" s="661"/>
      <c r="AP9" s="618" t="s">
        <v>249</v>
      </c>
      <c r="AQ9" s="619"/>
      <c r="AR9" s="619"/>
      <c r="AS9" s="619"/>
      <c r="AT9" s="619"/>
      <c r="AU9" s="619"/>
      <c r="AV9" s="619"/>
      <c r="AW9" s="619"/>
      <c r="AX9" s="619"/>
      <c r="AY9" s="619"/>
      <c r="AZ9" s="619"/>
      <c r="BA9" s="619"/>
      <c r="BB9" s="619"/>
      <c r="BC9" s="619"/>
      <c r="BD9" s="619"/>
      <c r="BE9" s="619"/>
      <c r="BF9" s="620"/>
      <c r="BG9" s="621">
        <v>32048</v>
      </c>
      <c r="BH9" s="622"/>
      <c r="BI9" s="622"/>
      <c r="BJ9" s="622"/>
      <c r="BK9" s="622"/>
      <c r="BL9" s="622"/>
      <c r="BM9" s="622"/>
      <c r="BN9" s="623"/>
      <c r="BO9" s="659">
        <v>35.4</v>
      </c>
      <c r="BP9" s="659"/>
      <c r="BQ9" s="659"/>
      <c r="BR9" s="659"/>
      <c r="BS9" s="660" t="s">
        <v>132</v>
      </c>
      <c r="BT9" s="660"/>
      <c r="BU9" s="660"/>
      <c r="BV9" s="660"/>
      <c r="BW9" s="660"/>
      <c r="BX9" s="660"/>
      <c r="BY9" s="660"/>
      <c r="BZ9" s="660"/>
      <c r="CA9" s="660"/>
      <c r="CB9" s="695"/>
      <c r="CD9" s="618" t="s">
        <v>250</v>
      </c>
      <c r="CE9" s="619"/>
      <c r="CF9" s="619"/>
      <c r="CG9" s="619"/>
      <c r="CH9" s="619"/>
      <c r="CI9" s="619"/>
      <c r="CJ9" s="619"/>
      <c r="CK9" s="619"/>
      <c r="CL9" s="619"/>
      <c r="CM9" s="619"/>
      <c r="CN9" s="619"/>
      <c r="CO9" s="619"/>
      <c r="CP9" s="619"/>
      <c r="CQ9" s="620"/>
      <c r="CR9" s="621">
        <v>76652</v>
      </c>
      <c r="CS9" s="622"/>
      <c r="CT9" s="622"/>
      <c r="CU9" s="622"/>
      <c r="CV9" s="622"/>
      <c r="CW9" s="622"/>
      <c r="CX9" s="622"/>
      <c r="CY9" s="623"/>
      <c r="CZ9" s="659">
        <v>3.3</v>
      </c>
      <c r="DA9" s="659"/>
      <c r="DB9" s="659"/>
      <c r="DC9" s="659"/>
      <c r="DD9" s="627">
        <v>2156</v>
      </c>
      <c r="DE9" s="622"/>
      <c r="DF9" s="622"/>
      <c r="DG9" s="622"/>
      <c r="DH9" s="622"/>
      <c r="DI9" s="622"/>
      <c r="DJ9" s="622"/>
      <c r="DK9" s="622"/>
      <c r="DL9" s="622"/>
      <c r="DM9" s="622"/>
      <c r="DN9" s="622"/>
      <c r="DO9" s="622"/>
      <c r="DP9" s="623"/>
      <c r="DQ9" s="627">
        <v>66873</v>
      </c>
      <c r="DR9" s="622"/>
      <c r="DS9" s="622"/>
      <c r="DT9" s="622"/>
      <c r="DU9" s="622"/>
      <c r="DV9" s="622"/>
      <c r="DW9" s="622"/>
      <c r="DX9" s="622"/>
      <c r="DY9" s="622"/>
      <c r="DZ9" s="622"/>
      <c r="EA9" s="622"/>
      <c r="EB9" s="622"/>
      <c r="EC9" s="658"/>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149</v>
      </c>
      <c r="S10" s="622"/>
      <c r="T10" s="622"/>
      <c r="U10" s="622"/>
      <c r="V10" s="622"/>
      <c r="W10" s="622"/>
      <c r="X10" s="622"/>
      <c r="Y10" s="623"/>
      <c r="Z10" s="659" t="s">
        <v>252</v>
      </c>
      <c r="AA10" s="659"/>
      <c r="AB10" s="659"/>
      <c r="AC10" s="659"/>
      <c r="AD10" s="660" t="s">
        <v>150</v>
      </c>
      <c r="AE10" s="660"/>
      <c r="AF10" s="660"/>
      <c r="AG10" s="660"/>
      <c r="AH10" s="660"/>
      <c r="AI10" s="660"/>
      <c r="AJ10" s="660"/>
      <c r="AK10" s="660"/>
      <c r="AL10" s="624" t="s">
        <v>132</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3584</v>
      </c>
      <c r="BH10" s="622"/>
      <c r="BI10" s="622"/>
      <c r="BJ10" s="622"/>
      <c r="BK10" s="622"/>
      <c r="BL10" s="622"/>
      <c r="BM10" s="622"/>
      <c r="BN10" s="623"/>
      <c r="BO10" s="659">
        <v>4</v>
      </c>
      <c r="BP10" s="659"/>
      <c r="BQ10" s="659"/>
      <c r="BR10" s="659"/>
      <c r="BS10" s="660" t="s">
        <v>149</v>
      </c>
      <c r="BT10" s="660"/>
      <c r="BU10" s="660"/>
      <c r="BV10" s="660"/>
      <c r="BW10" s="660"/>
      <c r="BX10" s="660"/>
      <c r="BY10" s="660"/>
      <c r="BZ10" s="660"/>
      <c r="CA10" s="660"/>
      <c r="CB10" s="695"/>
      <c r="CD10" s="618" t="s">
        <v>254</v>
      </c>
      <c r="CE10" s="619"/>
      <c r="CF10" s="619"/>
      <c r="CG10" s="619"/>
      <c r="CH10" s="619"/>
      <c r="CI10" s="619"/>
      <c r="CJ10" s="619"/>
      <c r="CK10" s="619"/>
      <c r="CL10" s="619"/>
      <c r="CM10" s="619"/>
      <c r="CN10" s="619"/>
      <c r="CO10" s="619"/>
      <c r="CP10" s="619"/>
      <c r="CQ10" s="620"/>
      <c r="CR10" s="621" t="s">
        <v>132</v>
      </c>
      <c r="CS10" s="622"/>
      <c r="CT10" s="622"/>
      <c r="CU10" s="622"/>
      <c r="CV10" s="622"/>
      <c r="CW10" s="622"/>
      <c r="CX10" s="622"/>
      <c r="CY10" s="623"/>
      <c r="CZ10" s="659" t="s">
        <v>149</v>
      </c>
      <c r="DA10" s="659"/>
      <c r="DB10" s="659"/>
      <c r="DC10" s="659"/>
      <c r="DD10" s="627" t="s">
        <v>132</v>
      </c>
      <c r="DE10" s="622"/>
      <c r="DF10" s="622"/>
      <c r="DG10" s="622"/>
      <c r="DH10" s="622"/>
      <c r="DI10" s="622"/>
      <c r="DJ10" s="622"/>
      <c r="DK10" s="622"/>
      <c r="DL10" s="622"/>
      <c r="DM10" s="622"/>
      <c r="DN10" s="622"/>
      <c r="DO10" s="622"/>
      <c r="DP10" s="623"/>
      <c r="DQ10" s="627" t="s">
        <v>132</v>
      </c>
      <c r="DR10" s="622"/>
      <c r="DS10" s="622"/>
      <c r="DT10" s="622"/>
      <c r="DU10" s="622"/>
      <c r="DV10" s="622"/>
      <c r="DW10" s="622"/>
      <c r="DX10" s="622"/>
      <c r="DY10" s="622"/>
      <c r="DZ10" s="622"/>
      <c r="EA10" s="622"/>
      <c r="EB10" s="622"/>
      <c r="EC10" s="658"/>
    </row>
    <row r="11" spans="2:143" ht="11.25" customHeight="1" x14ac:dyDescent="0.15">
      <c r="B11" s="618" t="s">
        <v>255</v>
      </c>
      <c r="C11" s="619"/>
      <c r="D11" s="619"/>
      <c r="E11" s="619"/>
      <c r="F11" s="619"/>
      <c r="G11" s="619"/>
      <c r="H11" s="619"/>
      <c r="I11" s="619"/>
      <c r="J11" s="619"/>
      <c r="K11" s="619"/>
      <c r="L11" s="619"/>
      <c r="M11" s="619"/>
      <c r="N11" s="619"/>
      <c r="O11" s="619"/>
      <c r="P11" s="619"/>
      <c r="Q11" s="620"/>
      <c r="R11" s="621">
        <v>22937</v>
      </c>
      <c r="S11" s="622"/>
      <c r="T11" s="622"/>
      <c r="U11" s="622"/>
      <c r="V11" s="622"/>
      <c r="W11" s="622"/>
      <c r="X11" s="622"/>
      <c r="Y11" s="623"/>
      <c r="Z11" s="624">
        <v>0.9</v>
      </c>
      <c r="AA11" s="625"/>
      <c r="AB11" s="625"/>
      <c r="AC11" s="626"/>
      <c r="AD11" s="627">
        <v>22937</v>
      </c>
      <c r="AE11" s="622"/>
      <c r="AF11" s="622"/>
      <c r="AG11" s="622"/>
      <c r="AH11" s="622"/>
      <c r="AI11" s="622"/>
      <c r="AJ11" s="622"/>
      <c r="AK11" s="623"/>
      <c r="AL11" s="624">
        <v>1.9</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1198</v>
      </c>
      <c r="BH11" s="622"/>
      <c r="BI11" s="622"/>
      <c r="BJ11" s="622"/>
      <c r="BK11" s="622"/>
      <c r="BL11" s="622"/>
      <c r="BM11" s="622"/>
      <c r="BN11" s="623"/>
      <c r="BO11" s="659">
        <v>1.3</v>
      </c>
      <c r="BP11" s="659"/>
      <c r="BQ11" s="659"/>
      <c r="BR11" s="659"/>
      <c r="BS11" s="660" t="s">
        <v>150</v>
      </c>
      <c r="BT11" s="660"/>
      <c r="BU11" s="660"/>
      <c r="BV11" s="660"/>
      <c r="BW11" s="660"/>
      <c r="BX11" s="660"/>
      <c r="BY11" s="660"/>
      <c r="BZ11" s="660"/>
      <c r="CA11" s="660"/>
      <c r="CB11" s="695"/>
      <c r="CD11" s="618" t="s">
        <v>257</v>
      </c>
      <c r="CE11" s="619"/>
      <c r="CF11" s="619"/>
      <c r="CG11" s="619"/>
      <c r="CH11" s="619"/>
      <c r="CI11" s="619"/>
      <c r="CJ11" s="619"/>
      <c r="CK11" s="619"/>
      <c r="CL11" s="619"/>
      <c r="CM11" s="619"/>
      <c r="CN11" s="619"/>
      <c r="CO11" s="619"/>
      <c r="CP11" s="619"/>
      <c r="CQ11" s="620"/>
      <c r="CR11" s="621">
        <v>307657</v>
      </c>
      <c r="CS11" s="622"/>
      <c r="CT11" s="622"/>
      <c r="CU11" s="622"/>
      <c r="CV11" s="622"/>
      <c r="CW11" s="622"/>
      <c r="CX11" s="622"/>
      <c r="CY11" s="623"/>
      <c r="CZ11" s="659">
        <v>13.2</v>
      </c>
      <c r="DA11" s="659"/>
      <c r="DB11" s="659"/>
      <c r="DC11" s="659"/>
      <c r="DD11" s="627">
        <v>145664</v>
      </c>
      <c r="DE11" s="622"/>
      <c r="DF11" s="622"/>
      <c r="DG11" s="622"/>
      <c r="DH11" s="622"/>
      <c r="DI11" s="622"/>
      <c r="DJ11" s="622"/>
      <c r="DK11" s="622"/>
      <c r="DL11" s="622"/>
      <c r="DM11" s="622"/>
      <c r="DN11" s="622"/>
      <c r="DO11" s="622"/>
      <c r="DP11" s="623"/>
      <c r="DQ11" s="627">
        <v>131504</v>
      </c>
      <c r="DR11" s="622"/>
      <c r="DS11" s="622"/>
      <c r="DT11" s="622"/>
      <c r="DU11" s="622"/>
      <c r="DV11" s="622"/>
      <c r="DW11" s="622"/>
      <c r="DX11" s="622"/>
      <c r="DY11" s="622"/>
      <c r="DZ11" s="622"/>
      <c r="EA11" s="622"/>
      <c r="EB11" s="622"/>
      <c r="EC11" s="658"/>
    </row>
    <row r="12" spans="2:143" ht="11.25" customHeight="1" x14ac:dyDescent="0.15">
      <c r="B12" s="618" t="s">
        <v>258</v>
      </c>
      <c r="C12" s="619"/>
      <c r="D12" s="619"/>
      <c r="E12" s="619"/>
      <c r="F12" s="619"/>
      <c r="G12" s="619"/>
      <c r="H12" s="619"/>
      <c r="I12" s="619"/>
      <c r="J12" s="619"/>
      <c r="K12" s="619"/>
      <c r="L12" s="619"/>
      <c r="M12" s="619"/>
      <c r="N12" s="619"/>
      <c r="O12" s="619"/>
      <c r="P12" s="619"/>
      <c r="Q12" s="620"/>
      <c r="R12" s="621">
        <v>2635</v>
      </c>
      <c r="S12" s="622"/>
      <c r="T12" s="622"/>
      <c r="U12" s="622"/>
      <c r="V12" s="622"/>
      <c r="W12" s="622"/>
      <c r="X12" s="622"/>
      <c r="Y12" s="623"/>
      <c r="Z12" s="659">
        <v>0.1</v>
      </c>
      <c r="AA12" s="659"/>
      <c r="AB12" s="659"/>
      <c r="AC12" s="659"/>
      <c r="AD12" s="660">
        <v>2635</v>
      </c>
      <c r="AE12" s="660"/>
      <c r="AF12" s="660"/>
      <c r="AG12" s="660"/>
      <c r="AH12" s="660"/>
      <c r="AI12" s="660"/>
      <c r="AJ12" s="660"/>
      <c r="AK12" s="660"/>
      <c r="AL12" s="624">
        <v>0.2</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46619</v>
      </c>
      <c r="BH12" s="622"/>
      <c r="BI12" s="622"/>
      <c r="BJ12" s="622"/>
      <c r="BK12" s="622"/>
      <c r="BL12" s="622"/>
      <c r="BM12" s="622"/>
      <c r="BN12" s="623"/>
      <c r="BO12" s="659">
        <v>51.5</v>
      </c>
      <c r="BP12" s="659"/>
      <c r="BQ12" s="659"/>
      <c r="BR12" s="659"/>
      <c r="BS12" s="660" t="s">
        <v>132</v>
      </c>
      <c r="BT12" s="660"/>
      <c r="BU12" s="660"/>
      <c r="BV12" s="660"/>
      <c r="BW12" s="660"/>
      <c r="BX12" s="660"/>
      <c r="BY12" s="660"/>
      <c r="BZ12" s="660"/>
      <c r="CA12" s="660"/>
      <c r="CB12" s="695"/>
      <c r="CD12" s="618" t="s">
        <v>260</v>
      </c>
      <c r="CE12" s="619"/>
      <c r="CF12" s="619"/>
      <c r="CG12" s="619"/>
      <c r="CH12" s="619"/>
      <c r="CI12" s="619"/>
      <c r="CJ12" s="619"/>
      <c r="CK12" s="619"/>
      <c r="CL12" s="619"/>
      <c r="CM12" s="619"/>
      <c r="CN12" s="619"/>
      <c r="CO12" s="619"/>
      <c r="CP12" s="619"/>
      <c r="CQ12" s="620"/>
      <c r="CR12" s="621">
        <v>155619</v>
      </c>
      <c r="CS12" s="622"/>
      <c r="CT12" s="622"/>
      <c r="CU12" s="622"/>
      <c r="CV12" s="622"/>
      <c r="CW12" s="622"/>
      <c r="CX12" s="622"/>
      <c r="CY12" s="623"/>
      <c r="CZ12" s="659">
        <v>6.7</v>
      </c>
      <c r="DA12" s="659"/>
      <c r="DB12" s="659"/>
      <c r="DC12" s="659"/>
      <c r="DD12" s="627">
        <v>27243</v>
      </c>
      <c r="DE12" s="622"/>
      <c r="DF12" s="622"/>
      <c r="DG12" s="622"/>
      <c r="DH12" s="622"/>
      <c r="DI12" s="622"/>
      <c r="DJ12" s="622"/>
      <c r="DK12" s="622"/>
      <c r="DL12" s="622"/>
      <c r="DM12" s="622"/>
      <c r="DN12" s="622"/>
      <c r="DO12" s="622"/>
      <c r="DP12" s="623"/>
      <c r="DQ12" s="627">
        <v>139935</v>
      </c>
      <c r="DR12" s="622"/>
      <c r="DS12" s="622"/>
      <c r="DT12" s="622"/>
      <c r="DU12" s="622"/>
      <c r="DV12" s="622"/>
      <c r="DW12" s="622"/>
      <c r="DX12" s="622"/>
      <c r="DY12" s="622"/>
      <c r="DZ12" s="622"/>
      <c r="EA12" s="622"/>
      <c r="EB12" s="622"/>
      <c r="EC12" s="658"/>
    </row>
    <row r="13" spans="2:143" ht="11.25" customHeight="1" x14ac:dyDescent="0.15">
      <c r="B13" s="618" t="s">
        <v>261</v>
      </c>
      <c r="C13" s="619"/>
      <c r="D13" s="619"/>
      <c r="E13" s="619"/>
      <c r="F13" s="619"/>
      <c r="G13" s="619"/>
      <c r="H13" s="619"/>
      <c r="I13" s="619"/>
      <c r="J13" s="619"/>
      <c r="K13" s="619"/>
      <c r="L13" s="619"/>
      <c r="M13" s="619"/>
      <c r="N13" s="619"/>
      <c r="O13" s="619"/>
      <c r="P13" s="619"/>
      <c r="Q13" s="620"/>
      <c r="R13" s="621" t="s">
        <v>150</v>
      </c>
      <c r="S13" s="622"/>
      <c r="T13" s="622"/>
      <c r="U13" s="622"/>
      <c r="V13" s="622"/>
      <c r="W13" s="622"/>
      <c r="X13" s="622"/>
      <c r="Y13" s="623"/>
      <c r="Z13" s="659" t="s">
        <v>149</v>
      </c>
      <c r="AA13" s="659"/>
      <c r="AB13" s="659"/>
      <c r="AC13" s="659"/>
      <c r="AD13" s="660" t="s">
        <v>149</v>
      </c>
      <c r="AE13" s="660"/>
      <c r="AF13" s="660"/>
      <c r="AG13" s="660"/>
      <c r="AH13" s="660"/>
      <c r="AI13" s="660"/>
      <c r="AJ13" s="660"/>
      <c r="AK13" s="660"/>
      <c r="AL13" s="624" t="s">
        <v>132</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46619</v>
      </c>
      <c r="BH13" s="622"/>
      <c r="BI13" s="622"/>
      <c r="BJ13" s="622"/>
      <c r="BK13" s="622"/>
      <c r="BL13" s="622"/>
      <c r="BM13" s="622"/>
      <c r="BN13" s="623"/>
      <c r="BO13" s="659">
        <v>51.5</v>
      </c>
      <c r="BP13" s="659"/>
      <c r="BQ13" s="659"/>
      <c r="BR13" s="659"/>
      <c r="BS13" s="660" t="s">
        <v>149</v>
      </c>
      <c r="BT13" s="660"/>
      <c r="BU13" s="660"/>
      <c r="BV13" s="660"/>
      <c r="BW13" s="660"/>
      <c r="BX13" s="660"/>
      <c r="BY13" s="660"/>
      <c r="BZ13" s="660"/>
      <c r="CA13" s="660"/>
      <c r="CB13" s="695"/>
      <c r="CD13" s="618" t="s">
        <v>263</v>
      </c>
      <c r="CE13" s="619"/>
      <c r="CF13" s="619"/>
      <c r="CG13" s="619"/>
      <c r="CH13" s="619"/>
      <c r="CI13" s="619"/>
      <c r="CJ13" s="619"/>
      <c r="CK13" s="619"/>
      <c r="CL13" s="619"/>
      <c r="CM13" s="619"/>
      <c r="CN13" s="619"/>
      <c r="CO13" s="619"/>
      <c r="CP13" s="619"/>
      <c r="CQ13" s="620"/>
      <c r="CR13" s="621">
        <v>172849</v>
      </c>
      <c r="CS13" s="622"/>
      <c r="CT13" s="622"/>
      <c r="CU13" s="622"/>
      <c r="CV13" s="622"/>
      <c r="CW13" s="622"/>
      <c r="CX13" s="622"/>
      <c r="CY13" s="623"/>
      <c r="CZ13" s="659">
        <v>7.4</v>
      </c>
      <c r="DA13" s="659"/>
      <c r="DB13" s="659"/>
      <c r="DC13" s="659"/>
      <c r="DD13" s="627">
        <v>147864</v>
      </c>
      <c r="DE13" s="622"/>
      <c r="DF13" s="622"/>
      <c r="DG13" s="622"/>
      <c r="DH13" s="622"/>
      <c r="DI13" s="622"/>
      <c r="DJ13" s="622"/>
      <c r="DK13" s="622"/>
      <c r="DL13" s="622"/>
      <c r="DM13" s="622"/>
      <c r="DN13" s="622"/>
      <c r="DO13" s="622"/>
      <c r="DP13" s="623"/>
      <c r="DQ13" s="627">
        <v>54391</v>
      </c>
      <c r="DR13" s="622"/>
      <c r="DS13" s="622"/>
      <c r="DT13" s="622"/>
      <c r="DU13" s="622"/>
      <c r="DV13" s="622"/>
      <c r="DW13" s="622"/>
      <c r="DX13" s="622"/>
      <c r="DY13" s="622"/>
      <c r="DZ13" s="622"/>
      <c r="EA13" s="622"/>
      <c r="EB13" s="622"/>
      <c r="EC13" s="658"/>
    </row>
    <row r="14" spans="2:143" ht="11.25" customHeight="1" x14ac:dyDescent="0.15">
      <c r="B14" s="618" t="s">
        <v>264</v>
      </c>
      <c r="C14" s="619"/>
      <c r="D14" s="619"/>
      <c r="E14" s="619"/>
      <c r="F14" s="619"/>
      <c r="G14" s="619"/>
      <c r="H14" s="619"/>
      <c r="I14" s="619"/>
      <c r="J14" s="619"/>
      <c r="K14" s="619"/>
      <c r="L14" s="619"/>
      <c r="M14" s="619"/>
      <c r="N14" s="619"/>
      <c r="O14" s="619"/>
      <c r="P14" s="619"/>
      <c r="Q14" s="620"/>
      <c r="R14" s="621" t="s">
        <v>149</v>
      </c>
      <c r="S14" s="622"/>
      <c r="T14" s="622"/>
      <c r="U14" s="622"/>
      <c r="V14" s="622"/>
      <c r="W14" s="622"/>
      <c r="X14" s="622"/>
      <c r="Y14" s="623"/>
      <c r="Z14" s="659" t="s">
        <v>149</v>
      </c>
      <c r="AA14" s="659"/>
      <c r="AB14" s="659"/>
      <c r="AC14" s="659"/>
      <c r="AD14" s="660" t="s">
        <v>149</v>
      </c>
      <c r="AE14" s="660"/>
      <c r="AF14" s="660"/>
      <c r="AG14" s="660"/>
      <c r="AH14" s="660"/>
      <c r="AI14" s="660"/>
      <c r="AJ14" s="660"/>
      <c r="AK14" s="660"/>
      <c r="AL14" s="624" t="s">
        <v>149</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3899</v>
      </c>
      <c r="BH14" s="622"/>
      <c r="BI14" s="622"/>
      <c r="BJ14" s="622"/>
      <c r="BK14" s="622"/>
      <c r="BL14" s="622"/>
      <c r="BM14" s="622"/>
      <c r="BN14" s="623"/>
      <c r="BO14" s="659">
        <v>4.3</v>
      </c>
      <c r="BP14" s="659"/>
      <c r="BQ14" s="659"/>
      <c r="BR14" s="659"/>
      <c r="BS14" s="660" t="s">
        <v>149</v>
      </c>
      <c r="BT14" s="660"/>
      <c r="BU14" s="660"/>
      <c r="BV14" s="660"/>
      <c r="BW14" s="660"/>
      <c r="BX14" s="660"/>
      <c r="BY14" s="660"/>
      <c r="BZ14" s="660"/>
      <c r="CA14" s="660"/>
      <c r="CB14" s="695"/>
      <c r="CD14" s="618" t="s">
        <v>266</v>
      </c>
      <c r="CE14" s="619"/>
      <c r="CF14" s="619"/>
      <c r="CG14" s="619"/>
      <c r="CH14" s="619"/>
      <c r="CI14" s="619"/>
      <c r="CJ14" s="619"/>
      <c r="CK14" s="619"/>
      <c r="CL14" s="619"/>
      <c r="CM14" s="619"/>
      <c r="CN14" s="619"/>
      <c r="CO14" s="619"/>
      <c r="CP14" s="619"/>
      <c r="CQ14" s="620"/>
      <c r="CR14" s="621">
        <v>39364</v>
      </c>
      <c r="CS14" s="622"/>
      <c r="CT14" s="622"/>
      <c r="CU14" s="622"/>
      <c r="CV14" s="622"/>
      <c r="CW14" s="622"/>
      <c r="CX14" s="622"/>
      <c r="CY14" s="623"/>
      <c r="CZ14" s="659">
        <v>1.7</v>
      </c>
      <c r="DA14" s="659"/>
      <c r="DB14" s="659"/>
      <c r="DC14" s="659"/>
      <c r="DD14" s="627" t="s">
        <v>132</v>
      </c>
      <c r="DE14" s="622"/>
      <c r="DF14" s="622"/>
      <c r="DG14" s="622"/>
      <c r="DH14" s="622"/>
      <c r="DI14" s="622"/>
      <c r="DJ14" s="622"/>
      <c r="DK14" s="622"/>
      <c r="DL14" s="622"/>
      <c r="DM14" s="622"/>
      <c r="DN14" s="622"/>
      <c r="DO14" s="622"/>
      <c r="DP14" s="623"/>
      <c r="DQ14" s="627">
        <v>36472</v>
      </c>
      <c r="DR14" s="622"/>
      <c r="DS14" s="622"/>
      <c r="DT14" s="622"/>
      <c r="DU14" s="622"/>
      <c r="DV14" s="622"/>
      <c r="DW14" s="622"/>
      <c r="DX14" s="622"/>
      <c r="DY14" s="622"/>
      <c r="DZ14" s="622"/>
      <c r="EA14" s="622"/>
      <c r="EB14" s="622"/>
      <c r="EC14" s="658"/>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149</v>
      </c>
      <c r="S15" s="622"/>
      <c r="T15" s="622"/>
      <c r="U15" s="622"/>
      <c r="V15" s="622"/>
      <c r="W15" s="622"/>
      <c r="X15" s="622"/>
      <c r="Y15" s="623"/>
      <c r="Z15" s="659" t="s">
        <v>149</v>
      </c>
      <c r="AA15" s="659"/>
      <c r="AB15" s="659"/>
      <c r="AC15" s="659"/>
      <c r="AD15" s="660" t="s">
        <v>150</v>
      </c>
      <c r="AE15" s="660"/>
      <c r="AF15" s="660"/>
      <c r="AG15" s="660"/>
      <c r="AH15" s="660"/>
      <c r="AI15" s="660"/>
      <c r="AJ15" s="660"/>
      <c r="AK15" s="660"/>
      <c r="AL15" s="624" t="s">
        <v>252</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1415</v>
      </c>
      <c r="BH15" s="622"/>
      <c r="BI15" s="622"/>
      <c r="BJ15" s="622"/>
      <c r="BK15" s="622"/>
      <c r="BL15" s="622"/>
      <c r="BM15" s="622"/>
      <c r="BN15" s="623"/>
      <c r="BO15" s="659">
        <v>1.6</v>
      </c>
      <c r="BP15" s="659"/>
      <c r="BQ15" s="659"/>
      <c r="BR15" s="659"/>
      <c r="BS15" s="660" t="s">
        <v>149</v>
      </c>
      <c r="BT15" s="660"/>
      <c r="BU15" s="660"/>
      <c r="BV15" s="660"/>
      <c r="BW15" s="660"/>
      <c r="BX15" s="660"/>
      <c r="BY15" s="660"/>
      <c r="BZ15" s="660"/>
      <c r="CA15" s="660"/>
      <c r="CB15" s="695"/>
      <c r="CD15" s="618" t="s">
        <v>269</v>
      </c>
      <c r="CE15" s="619"/>
      <c r="CF15" s="619"/>
      <c r="CG15" s="619"/>
      <c r="CH15" s="619"/>
      <c r="CI15" s="619"/>
      <c r="CJ15" s="619"/>
      <c r="CK15" s="619"/>
      <c r="CL15" s="619"/>
      <c r="CM15" s="619"/>
      <c r="CN15" s="619"/>
      <c r="CO15" s="619"/>
      <c r="CP15" s="619"/>
      <c r="CQ15" s="620"/>
      <c r="CR15" s="621">
        <v>149221</v>
      </c>
      <c r="CS15" s="622"/>
      <c r="CT15" s="622"/>
      <c r="CU15" s="622"/>
      <c r="CV15" s="622"/>
      <c r="CW15" s="622"/>
      <c r="CX15" s="622"/>
      <c r="CY15" s="623"/>
      <c r="CZ15" s="659">
        <v>6.4</v>
      </c>
      <c r="DA15" s="659"/>
      <c r="DB15" s="659"/>
      <c r="DC15" s="659"/>
      <c r="DD15" s="627">
        <v>19965</v>
      </c>
      <c r="DE15" s="622"/>
      <c r="DF15" s="622"/>
      <c r="DG15" s="622"/>
      <c r="DH15" s="622"/>
      <c r="DI15" s="622"/>
      <c r="DJ15" s="622"/>
      <c r="DK15" s="622"/>
      <c r="DL15" s="622"/>
      <c r="DM15" s="622"/>
      <c r="DN15" s="622"/>
      <c r="DO15" s="622"/>
      <c r="DP15" s="623"/>
      <c r="DQ15" s="627">
        <v>121436</v>
      </c>
      <c r="DR15" s="622"/>
      <c r="DS15" s="622"/>
      <c r="DT15" s="622"/>
      <c r="DU15" s="622"/>
      <c r="DV15" s="622"/>
      <c r="DW15" s="622"/>
      <c r="DX15" s="622"/>
      <c r="DY15" s="622"/>
      <c r="DZ15" s="622"/>
      <c r="EA15" s="622"/>
      <c r="EB15" s="622"/>
      <c r="EC15" s="658"/>
    </row>
    <row r="16" spans="2:143" ht="11.25" customHeight="1" x14ac:dyDescent="0.15">
      <c r="B16" s="618" t="s">
        <v>270</v>
      </c>
      <c r="C16" s="619"/>
      <c r="D16" s="619"/>
      <c r="E16" s="619"/>
      <c r="F16" s="619"/>
      <c r="G16" s="619"/>
      <c r="H16" s="619"/>
      <c r="I16" s="619"/>
      <c r="J16" s="619"/>
      <c r="K16" s="619"/>
      <c r="L16" s="619"/>
      <c r="M16" s="619"/>
      <c r="N16" s="619"/>
      <c r="O16" s="619"/>
      <c r="P16" s="619"/>
      <c r="Q16" s="620"/>
      <c r="R16" s="621">
        <v>1139</v>
      </c>
      <c r="S16" s="622"/>
      <c r="T16" s="622"/>
      <c r="U16" s="622"/>
      <c r="V16" s="622"/>
      <c r="W16" s="622"/>
      <c r="X16" s="622"/>
      <c r="Y16" s="623"/>
      <c r="Z16" s="659">
        <v>0</v>
      </c>
      <c r="AA16" s="659"/>
      <c r="AB16" s="659"/>
      <c r="AC16" s="659"/>
      <c r="AD16" s="660">
        <v>1139</v>
      </c>
      <c r="AE16" s="660"/>
      <c r="AF16" s="660"/>
      <c r="AG16" s="660"/>
      <c r="AH16" s="660"/>
      <c r="AI16" s="660"/>
      <c r="AJ16" s="660"/>
      <c r="AK16" s="660"/>
      <c r="AL16" s="624">
        <v>0.1</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150</v>
      </c>
      <c r="BH16" s="622"/>
      <c r="BI16" s="622"/>
      <c r="BJ16" s="622"/>
      <c r="BK16" s="622"/>
      <c r="BL16" s="622"/>
      <c r="BM16" s="622"/>
      <c r="BN16" s="623"/>
      <c r="BO16" s="659" t="s">
        <v>132</v>
      </c>
      <c r="BP16" s="659"/>
      <c r="BQ16" s="659"/>
      <c r="BR16" s="659"/>
      <c r="BS16" s="660" t="s">
        <v>132</v>
      </c>
      <c r="BT16" s="660"/>
      <c r="BU16" s="660"/>
      <c r="BV16" s="660"/>
      <c r="BW16" s="660"/>
      <c r="BX16" s="660"/>
      <c r="BY16" s="660"/>
      <c r="BZ16" s="660"/>
      <c r="CA16" s="660"/>
      <c r="CB16" s="695"/>
      <c r="CD16" s="618" t="s">
        <v>272</v>
      </c>
      <c r="CE16" s="619"/>
      <c r="CF16" s="619"/>
      <c r="CG16" s="619"/>
      <c r="CH16" s="619"/>
      <c r="CI16" s="619"/>
      <c r="CJ16" s="619"/>
      <c r="CK16" s="619"/>
      <c r="CL16" s="619"/>
      <c r="CM16" s="619"/>
      <c r="CN16" s="619"/>
      <c r="CO16" s="619"/>
      <c r="CP16" s="619"/>
      <c r="CQ16" s="620"/>
      <c r="CR16" s="621">
        <v>9072</v>
      </c>
      <c r="CS16" s="622"/>
      <c r="CT16" s="622"/>
      <c r="CU16" s="622"/>
      <c r="CV16" s="622"/>
      <c r="CW16" s="622"/>
      <c r="CX16" s="622"/>
      <c r="CY16" s="623"/>
      <c r="CZ16" s="659">
        <v>0.4</v>
      </c>
      <c r="DA16" s="659"/>
      <c r="DB16" s="659"/>
      <c r="DC16" s="659"/>
      <c r="DD16" s="627" t="s">
        <v>150</v>
      </c>
      <c r="DE16" s="622"/>
      <c r="DF16" s="622"/>
      <c r="DG16" s="622"/>
      <c r="DH16" s="622"/>
      <c r="DI16" s="622"/>
      <c r="DJ16" s="622"/>
      <c r="DK16" s="622"/>
      <c r="DL16" s="622"/>
      <c r="DM16" s="622"/>
      <c r="DN16" s="622"/>
      <c r="DO16" s="622"/>
      <c r="DP16" s="623"/>
      <c r="DQ16" s="627">
        <v>3235</v>
      </c>
      <c r="DR16" s="622"/>
      <c r="DS16" s="622"/>
      <c r="DT16" s="622"/>
      <c r="DU16" s="622"/>
      <c r="DV16" s="622"/>
      <c r="DW16" s="622"/>
      <c r="DX16" s="622"/>
      <c r="DY16" s="622"/>
      <c r="DZ16" s="622"/>
      <c r="EA16" s="622"/>
      <c r="EB16" s="622"/>
      <c r="EC16" s="658"/>
    </row>
    <row r="17" spans="2:133" ht="11.25" customHeight="1" x14ac:dyDescent="0.15">
      <c r="B17" s="618" t="s">
        <v>273</v>
      </c>
      <c r="C17" s="619"/>
      <c r="D17" s="619"/>
      <c r="E17" s="619"/>
      <c r="F17" s="619"/>
      <c r="G17" s="619"/>
      <c r="H17" s="619"/>
      <c r="I17" s="619"/>
      <c r="J17" s="619"/>
      <c r="K17" s="619"/>
      <c r="L17" s="619"/>
      <c r="M17" s="619"/>
      <c r="N17" s="619"/>
      <c r="O17" s="619"/>
      <c r="P17" s="619"/>
      <c r="Q17" s="620"/>
      <c r="R17" s="621">
        <v>1581</v>
      </c>
      <c r="S17" s="622"/>
      <c r="T17" s="622"/>
      <c r="U17" s="622"/>
      <c r="V17" s="622"/>
      <c r="W17" s="622"/>
      <c r="X17" s="622"/>
      <c r="Y17" s="623"/>
      <c r="Z17" s="659">
        <v>0.1</v>
      </c>
      <c r="AA17" s="659"/>
      <c r="AB17" s="659"/>
      <c r="AC17" s="659"/>
      <c r="AD17" s="660">
        <v>1581</v>
      </c>
      <c r="AE17" s="660"/>
      <c r="AF17" s="660"/>
      <c r="AG17" s="660"/>
      <c r="AH17" s="660"/>
      <c r="AI17" s="660"/>
      <c r="AJ17" s="660"/>
      <c r="AK17" s="660"/>
      <c r="AL17" s="624">
        <v>0.1</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59" t="s">
        <v>132</v>
      </c>
      <c r="BP17" s="659"/>
      <c r="BQ17" s="659"/>
      <c r="BR17" s="659"/>
      <c r="BS17" s="660" t="s">
        <v>132</v>
      </c>
      <c r="BT17" s="660"/>
      <c r="BU17" s="660"/>
      <c r="BV17" s="660"/>
      <c r="BW17" s="660"/>
      <c r="BX17" s="660"/>
      <c r="BY17" s="660"/>
      <c r="BZ17" s="660"/>
      <c r="CA17" s="660"/>
      <c r="CB17" s="695"/>
      <c r="CD17" s="618" t="s">
        <v>275</v>
      </c>
      <c r="CE17" s="619"/>
      <c r="CF17" s="619"/>
      <c r="CG17" s="619"/>
      <c r="CH17" s="619"/>
      <c r="CI17" s="619"/>
      <c r="CJ17" s="619"/>
      <c r="CK17" s="619"/>
      <c r="CL17" s="619"/>
      <c r="CM17" s="619"/>
      <c r="CN17" s="619"/>
      <c r="CO17" s="619"/>
      <c r="CP17" s="619"/>
      <c r="CQ17" s="620"/>
      <c r="CR17" s="621">
        <v>236681</v>
      </c>
      <c r="CS17" s="622"/>
      <c r="CT17" s="622"/>
      <c r="CU17" s="622"/>
      <c r="CV17" s="622"/>
      <c r="CW17" s="622"/>
      <c r="CX17" s="622"/>
      <c r="CY17" s="623"/>
      <c r="CZ17" s="659">
        <v>10.1</v>
      </c>
      <c r="DA17" s="659"/>
      <c r="DB17" s="659"/>
      <c r="DC17" s="659"/>
      <c r="DD17" s="627" t="s">
        <v>132</v>
      </c>
      <c r="DE17" s="622"/>
      <c r="DF17" s="622"/>
      <c r="DG17" s="622"/>
      <c r="DH17" s="622"/>
      <c r="DI17" s="622"/>
      <c r="DJ17" s="622"/>
      <c r="DK17" s="622"/>
      <c r="DL17" s="622"/>
      <c r="DM17" s="622"/>
      <c r="DN17" s="622"/>
      <c r="DO17" s="622"/>
      <c r="DP17" s="623"/>
      <c r="DQ17" s="627">
        <v>236681</v>
      </c>
      <c r="DR17" s="622"/>
      <c r="DS17" s="622"/>
      <c r="DT17" s="622"/>
      <c r="DU17" s="622"/>
      <c r="DV17" s="622"/>
      <c r="DW17" s="622"/>
      <c r="DX17" s="622"/>
      <c r="DY17" s="622"/>
      <c r="DZ17" s="622"/>
      <c r="EA17" s="622"/>
      <c r="EB17" s="622"/>
      <c r="EC17" s="658"/>
    </row>
    <row r="18" spans="2:133" ht="11.25" customHeight="1" x14ac:dyDescent="0.15">
      <c r="B18" s="618" t="s">
        <v>276</v>
      </c>
      <c r="C18" s="619"/>
      <c r="D18" s="619"/>
      <c r="E18" s="619"/>
      <c r="F18" s="619"/>
      <c r="G18" s="619"/>
      <c r="H18" s="619"/>
      <c r="I18" s="619"/>
      <c r="J18" s="619"/>
      <c r="K18" s="619"/>
      <c r="L18" s="619"/>
      <c r="M18" s="619"/>
      <c r="N18" s="619"/>
      <c r="O18" s="619"/>
      <c r="P18" s="619"/>
      <c r="Q18" s="620"/>
      <c r="R18" s="621">
        <v>118</v>
      </c>
      <c r="S18" s="622"/>
      <c r="T18" s="622"/>
      <c r="U18" s="622"/>
      <c r="V18" s="622"/>
      <c r="W18" s="622"/>
      <c r="X18" s="622"/>
      <c r="Y18" s="623"/>
      <c r="Z18" s="659">
        <v>0</v>
      </c>
      <c r="AA18" s="659"/>
      <c r="AB18" s="659"/>
      <c r="AC18" s="659"/>
      <c r="AD18" s="660">
        <v>118</v>
      </c>
      <c r="AE18" s="660"/>
      <c r="AF18" s="660"/>
      <c r="AG18" s="660"/>
      <c r="AH18" s="660"/>
      <c r="AI18" s="660"/>
      <c r="AJ18" s="660"/>
      <c r="AK18" s="660"/>
      <c r="AL18" s="624">
        <v>0</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149</v>
      </c>
      <c r="BH18" s="622"/>
      <c r="BI18" s="622"/>
      <c r="BJ18" s="622"/>
      <c r="BK18" s="622"/>
      <c r="BL18" s="622"/>
      <c r="BM18" s="622"/>
      <c r="BN18" s="623"/>
      <c r="BO18" s="659" t="s">
        <v>149</v>
      </c>
      <c r="BP18" s="659"/>
      <c r="BQ18" s="659"/>
      <c r="BR18" s="659"/>
      <c r="BS18" s="660" t="s">
        <v>132</v>
      </c>
      <c r="BT18" s="660"/>
      <c r="BU18" s="660"/>
      <c r="BV18" s="660"/>
      <c r="BW18" s="660"/>
      <c r="BX18" s="660"/>
      <c r="BY18" s="660"/>
      <c r="BZ18" s="660"/>
      <c r="CA18" s="660"/>
      <c r="CB18" s="695"/>
      <c r="CD18" s="618" t="s">
        <v>278</v>
      </c>
      <c r="CE18" s="619"/>
      <c r="CF18" s="619"/>
      <c r="CG18" s="619"/>
      <c r="CH18" s="619"/>
      <c r="CI18" s="619"/>
      <c r="CJ18" s="619"/>
      <c r="CK18" s="619"/>
      <c r="CL18" s="619"/>
      <c r="CM18" s="619"/>
      <c r="CN18" s="619"/>
      <c r="CO18" s="619"/>
      <c r="CP18" s="619"/>
      <c r="CQ18" s="620"/>
      <c r="CR18" s="621" t="s">
        <v>150</v>
      </c>
      <c r="CS18" s="622"/>
      <c r="CT18" s="622"/>
      <c r="CU18" s="622"/>
      <c r="CV18" s="622"/>
      <c r="CW18" s="622"/>
      <c r="CX18" s="622"/>
      <c r="CY18" s="623"/>
      <c r="CZ18" s="659" t="s">
        <v>132</v>
      </c>
      <c r="DA18" s="659"/>
      <c r="DB18" s="659"/>
      <c r="DC18" s="659"/>
      <c r="DD18" s="627" t="s">
        <v>132</v>
      </c>
      <c r="DE18" s="622"/>
      <c r="DF18" s="622"/>
      <c r="DG18" s="622"/>
      <c r="DH18" s="622"/>
      <c r="DI18" s="622"/>
      <c r="DJ18" s="622"/>
      <c r="DK18" s="622"/>
      <c r="DL18" s="622"/>
      <c r="DM18" s="622"/>
      <c r="DN18" s="622"/>
      <c r="DO18" s="622"/>
      <c r="DP18" s="623"/>
      <c r="DQ18" s="627" t="s">
        <v>149</v>
      </c>
      <c r="DR18" s="622"/>
      <c r="DS18" s="622"/>
      <c r="DT18" s="622"/>
      <c r="DU18" s="622"/>
      <c r="DV18" s="622"/>
      <c r="DW18" s="622"/>
      <c r="DX18" s="622"/>
      <c r="DY18" s="622"/>
      <c r="DZ18" s="622"/>
      <c r="EA18" s="622"/>
      <c r="EB18" s="622"/>
      <c r="EC18" s="658"/>
    </row>
    <row r="19" spans="2:133" ht="11.25" customHeight="1" x14ac:dyDescent="0.15">
      <c r="B19" s="618" t="s">
        <v>279</v>
      </c>
      <c r="C19" s="619"/>
      <c r="D19" s="619"/>
      <c r="E19" s="619"/>
      <c r="F19" s="619"/>
      <c r="G19" s="619"/>
      <c r="H19" s="619"/>
      <c r="I19" s="619"/>
      <c r="J19" s="619"/>
      <c r="K19" s="619"/>
      <c r="L19" s="619"/>
      <c r="M19" s="619"/>
      <c r="N19" s="619"/>
      <c r="O19" s="619"/>
      <c r="P19" s="619"/>
      <c r="Q19" s="620"/>
      <c r="R19" s="621">
        <v>118</v>
      </c>
      <c r="S19" s="622"/>
      <c r="T19" s="622"/>
      <c r="U19" s="622"/>
      <c r="V19" s="622"/>
      <c r="W19" s="622"/>
      <c r="X19" s="622"/>
      <c r="Y19" s="623"/>
      <c r="Z19" s="659">
        <v>0</v>
      </c>
      <c r="AA19" s="659"/>
      <c r="AB19" s="659"/>
      <c r="AC19" s="659"/>
      <c r="AD19" s="660">
        <v>118</v>
      </c>
      <c r="AE19" s="660"/>
      <c r="AF19" s="660"/>
      <c r="AG19" s="660"/>
      <c r="AH19" s="660"/>
      <c r="AI19" s="660"/>
      <c r="AJ19" s="660"/>
      <c r="AK19" s="660"/>
      <c r="AL19" s="624">
        <v>0</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t="s">
        <v>149</v>
      </c>
      <c r="BH19" s="622"/>
      <c r="BI19" s="622"/>
      <c r="BJ19" s="622"/>
      <c r="BK19" s="622"/>
      <c r="BL19" s="622"/>
      <c r="BM19" s="622"/>
      <c r="BN19" s="623"/>
      <c r="BO19" s="659" t="s">
        <v>132</v>
      </c>
      <c r="BP19" s="659"/>
      <c r="BQ19" s="659"/>
      <c r="BR19" s="659"/>
      <c r="BS19" s="660" t="s">
        <v>252</v>
      </c>
      <c r="BT19" s="660"/>
      <c r="BU19" s="660"/>
      <c r="BV19" s="660"/>
      <c r="BW19" s="660"/>
      <c r="BX19" s="660"/>
      <c r="BY19" s="660"/>
      <c r="BZ19" s="660"/>
      <c r="CA19" s="660"/>
      <c r="CB19" s="695"/>
      <c r="CD19" s="618" t="s">
        <v>281</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150</v>
      </c>
      <c r="DA19" s="659"/>
      <c r="DB19" s="659"/>
      <c r="DC19" s="659"/>
      <c r="DD19" s="627" t="s">
        <v>132</v>
      </c>
      <c r="DE19" s="622"/>
      <c r="DF19" s="622"/>
      <c r="DG19" s="622"/>
      <c r="DH19" s="622"/>
      <c r="DI19" s="622"/>
      <c r="DJ19" s="622"/>
      <c r="DK19" s="622"/>
      <c r="DL19" s="622"/>
      <c r="DM19" s="622"/>
      <c r="DN19" s="622"/>
      <c r="DO19" s="622"/>
      <c r="DP19" s="623"/>
      <c r="DQ19" s="627" t="s">
        <v>149</v>
      </c>
      <c r="DR19" s="622"/>
      <c r="DS19" s="622"/>
      <c r="DT19" s="622"/>
      <c r="DU19" s="622"/>
      <c r="DV19" s="622"/>
      <c r="DW19" s="622"/>
      <c r="DX19" s="622"/>
      <c r="DY19" s="622"/>
      <c r="DZ19" s="622"/>
      <c r="EA19" s="622"/>
      <c r="EB19" s="622"/>
      <c r="EC19" s="658"/>
    </row>
    <row r="20" spans="2:133" ht="11.25" customHeight="1" x14ac:dyDescent="0.15">
      <c r="B20" s="696" t="s">
        <v>282</v>
      </c>
      <c r="C20" s="697"/>
      <c r="D20" s="697"/>
      <c r="E20" s="697"/>
      <c r="F20" s="697"/>
      <c r="G20" s="697"/>
      <c r="H20" s="697"/>
      <c r="I20" s="697"/>
      <c r="J20" s="697"/>
      <c r="K20" s="697"/>
      <c r="L20" s="697"/>
      <c r="M20" s="697"/>
      <c r="N20" s="697"/>
      <c r="O20" s="697"/>
      <c r="P20" s="697"/>
      <c r="Q20" s="698"/>
      <c r="R20" s="621" t="s">
        <v>149</v>
      </c>
      <c r="S20" s="622"/>
      <c r="T20" s="622"/>
      <c r="U20" s="622"/>
      <c r="V20" s="622"/>
      <c r="W20" s="622"/>
      <c r="X20" s="622"/>
      <c r="Y20" s="623"/>
      <c r="Z20" s="659" t="s">
        <v>132</v>
      </c>
      <c r="AA20" s="659"/>
      <c r="AB20" s="659"/>
      <c r="AC20" s="659"/>
      <c r="AD20" s="660" t="s">
        <v>149</v>
      </c>
      <c r="AE20" s="660"/>
      <c r="AF20" s="660"/>
      <c r="AG20" s="660"/>
      <c r="AH20" s="660"/>
      <c r="AI20" s="660"/>
      <c r="AJ20" s="660"/>
      <c r="AK20" s="660"/>
      <c r="AL20" s="624" t="s">
        <v>150</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t="s">
        <v>149</v>
      </c>
      <c r="BH20" s="622"/>
      <c r="BI20" s="622"/>
      <c r="BJ20" s="622"/>
      <c r="BK20" s="622"/>
      <c r="BL20" s="622"/>
      <c r="BM20" s="622"/>
      <c r="BN20" s="623"/>
      <c r="BO20" s="659" t="s">
        <v>149</v>
      </c>
      <c r="BP20" s="659"/>
      <c r="BQ20" s="659"/>
      <c r="BR20" s="659"/>
      <c r="BS20" s="660" t="s">
        <v>149</v>
      </c>
      <c r="BT20" s="660"/>
      <c r="BU20" s="660"/>
      <c r="BV20" s="660"/>
      <c r="BW20" s="660"/>
      <c r="BX20" s="660"/>
      <c r="BY20" s="660"/>
      <c r="BZ20" s="660"/>
      <c r="CA20" s="660"/>
      <c r="CB20" s="695"/>
      <c r="CD20" s="618" t="s">
        <v>284</v>
      </c>
      <c r="CE20" s="619"/>
      <c r="CF20" s="619"/>
      <c r="CG20" s="619"/>
      <c r="CH20" s="619"/>
      <c r="CI20" s="619"/>
      <c r="CJ20" s="619"/>
      <c r="CK20" s="619"/>
      <c r="CL20" s="619"/>
      <c r="CM20" s="619"/>
      <c r="CN20" s="619"/>
      <c r="CO20" s="619"/>
      <c r="CP20" s="619"/>
      <c r="CQ20" s="620"/>
      <c r="CR20" s="621">
        <v>2337394</v>
      </c>
      <c r="CS20" s="622"/>
      <c r="CT20" s="622"/>
      <c r="CU20" s="622"/>
      <c r="CV20" s="622"/>
      <c r="CW20" s="622"/>
      <c r="CX20" s="622"/>
      <c r="CY20" s="623"/>
      <c r="CZ20" s="659">
        <v>100</v>
      </c>
      <c r="DA20" s="659"/>
      <c r="DB20" s="659"/>
      <c r="DC20" s="659"/>
      <c r="DD20" s="627">
        <v>349507</v>
      </c>
      <c r="DE20" s="622"/>
      <c r="DF20" s="622"/>
      <c r="DG20" s="622"/>
      <c r="DH20" s="622"/>
      <c r="DI20" s="622"/>
      <c r="DJ20" s="622"/>
      <c r="DK20" s="622"/>
      <c r="DL20" s="622"/>
      <c r="DM20" s="622"/>
      <c r="DN20" s="622"/>
      <c r="DO20" s="622"/>
      <c r="DP20" s="623"/>
      <c r="DQ20" s="627">
        <v>1367101</v>
      </c>
      <c r="DR20" s="622"/>
      <c r="DS20" s="622"/>
      <c r="DT20" s="622"/>
      <c r="DU20" s="622"/>
      <c r="DV20" s="622"/>
      <c r="DW20" s="622"/>
      <c r="DX20" s="622"/>
      <c r="DY20" s="622"/>
      <c r="DZ20" s="622"/>
      <c r="EA20" s="622"/>
      <c r="EB20" s="622"/>
      <c r="EC20" s="658"/>
    </row>
    <row r="21" spans="2:133" ht="11.25" customHeight="1" x14ac:dyDescent="0.15">
      <c r="B21" s="618" t="s">
        <v>285</v>
      </c>
      <c r="C21" s="619"/>
      <c r="D21" s="619"/>
      <c r="E21" s="619"/>
      <c r="F21" s="619"/>
      <c r="G21" s="619"/>
      <c r="H21" s="619"/>
      <c r="I21" s="619"/>
      <c r="J21" s="619"/>
      <c r="K21" s="619"/>
      <c r="L21" s="619"/>
      <c r="M21" s="619"/>
      <c r="N21" s="619"/>
      <c r="O21" s="619"/>
      <c r="P21" s="619"/>
      <c r="Q21" s="620"/>
      <c r="R21" s="621">
        <v>1151333</v>
      </c>
      <c r="S21" s="622"/>
      <c r="T21" s="622"/>
      <c r="U21" s="622"/>
      <c r="V21" s="622"/>
      <c r="W21" s="622"/>
      <c r="X21" s="622"/>
      <c r="Y21" s="623"/>
      <c r="Z21" s="659">
        <v>45.9</v>
      </c>
      <c r="AA21" s="659"/>
      <c r="AB21" s="659"/>
      <c r="AC21" s="659"/>
      <c r="AD21" s="660">
        <v>1039367</v>
      </c>
      <c r="AE21" s="660"/>
      <c r="AF21" s="660"/>
      <c r="AG21" s="660"/>
      <c r="AH21" s="660"/>
      <c r="AI21" s="660"/>
      <c r="AJ21" s="660"/>
      <c r="AK21" s="660"/>
      <c r="AL21" s="624">
        <v>86.2</v>
      </c>
      <c r="AM21" s="625"/>
      <c r="AN21" s="625"/>
      <c r="AO21" s="661"/>
      <c r="AP21" s="618" t="s">
        <v>286</v>
      </c>
      <c r="AQ21" s="699"/>
      <c r="AR21" s="699"/>
      <c r="AS21" s="699"/>
      <c r="AT21" s="699"/>
      <c r="AU21" s="699"/>
      <c r="AV21" s="699"/>
      <c r="AW21" s="699"/>
      <c r="AX21" s="699"/>
      <c r="AY21" s="699"/>
      <c r="AZ21" s="699"/>
      <c r="BA21" s="699"/>
      <c r="BB21" s="699"/>
      <c r="BC21" s="699"/>
      <c r="BD21" s="699"/>
      <c r="BE21" s="699"/>
      <c r="BF21" s="700"/>
      <c r="BG21" s="621" t="s">
        <v>150</v>
      </c>
      <c r="BH21" s="622"/>
      <c r="BI21" s="622"/>
      <c r="BJ21" s="622"/>
      <c r="BK21" s="622"/>
      <c r="BL21" s="622"/>
      <c r="BM21" s="622"/>
      <c r="BN21" s="623"/>
      <c r="BO21" s="659" t="s">
        <v>150</v>
      </c>
      <c r="BP21" s="659"/>
      <c r="BQ21" s="659"/>
      <c r="BR21" s="659"/>
      <c r="BS21" s="660" t="s">
        <v>132</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287</v>
      </c>
      <c r="C22" s="619"/>
      <c r="D22" s="619"/>
      <c r="E22" s="619"/>
      <c r="F22" s="619"/>
      <c r="G22" s="619"/>
      <c r="H22" s="619"/>
      <c r="I22" s="619"/>
      <c r="J22" s="619"/>
      <c r="K22" s="619"/>
      <c r="L22" s="619"/>
      <c r="M22" s="619"/>
      <c r="N22" s="619"/>
      <c r="O22" s="619"/>
      <c r="P22" s="619"/>
      <c r="Q22" s="620"/>
      <c r="R22" s="621">
        <v>1039367</v>
      </c>
      <c r="S22" s="622"/>
      <c r="T22" s="622"/>
      <c r="U22" s="622"/>
      <c r="V22" s="622"/>
      <c r="W22" s="622"/>
      <c r="X22" s="622"/>
      <c r="Y22" s="623"/>
      <c r="Z22" s="659">
        <v>41.4</v>
      </c>
      <c r="AA22" s="659"/>
      <c r="AB22" s="659"/>
      <c r="AC22" s="659"/>
      <c r="AD22" s="660">
        <v>1039367</v>
      </c>
      <c r="AE22" s="660"/>
      <c r="AF22" s="660"/>
      <c r="AG22" s="660"/>
      <c r="AH22" s="660"/>
      <c r="AI22" s="660"/>
      <c r="AJ22" s="660"/>
      <c r="AK22" s="660"/>
      <c r="AL22" s="624">
        <v>86.2</v>
      </c>
      <c r="AM22" s="625"/>
      <c r="AN22" s="625"/>
      <c r="AO22" s="661"/>
      <c r="AP22" s="618" t="s">
        <v>288</v>
      </c>
      <c r="AQ22" s="699"/>
      <c r="AR22" s="699"/>
      <c r="AS22" s="699"/>
      <c r="AT22" s="699"/>
      <c r="AU22" s="699"/>
      <c r="AV22" s="699"/>
      <c r="AW22" s="699"/>
      <c r="AX22" s="699"/>
      <c r="AY22" s="699"/>
      <c r="AZ22" s="699"/>
      <c r="BA22" s="699"/>
      <c r="BB22" s="699"/>
      <c r="BC22" s="699"/>
      <c r="BD22" s="699"/>
      <c r="BE22" s="699"/>
      <c r="BF22" s="700"/>
      <c r="BG22" s="621" t="s">
        <v>149</v>
      </c>
      <c r="BH22" s="622"/>
      <c r="BI22" s="622"/>
      <c r="BJ22" s="622"/>
      <c r="BK22" s="622"/>
      <c r="BL22" s="622"/>
      <c r="BM22" s="622"/>
      <c r="BN22" s="623"/>
      <c r="BO22" s="659" t="s">
        <v>150</v>
      </c>
      <c r="BP22" s="659"/>
      <c r="BQ22" s="659"/>
      <c r="BR22" s="659"/>
      <c r="BS22" s="660" t="s">
        <v>132</v>
      </c>
      <c r="BT22" s="660"/>
      <c r="BU22" s="660"/>
      <c r="BV22" s="660"/>
      <c r="BW22" s="660"/>
      <c r="BX22" s="660"/>
      <c r="BY22" s="660"/>
      <c r="BZ22" s="660"/>
      <c r="CA22" s="660"/>
      <c r="CB22" s="695"/>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290</v>
      </c>
      <c r="C23" s="619"/>
      <c r="D23" s="619"/>
      <c r="E23" s="619"/>
      <c r="F23" s="619"/>
      <c r="G23" s="619"/>
      <c r="H23" s="619"/>
      <c r="I23" s="619"/>
      <c r="J23" s="619"/>
      <c r="K23" s="619"/>
      <c r="L23" s="619"/>
      <c r="M23" s="619"/>
      <c r="N23" s="619"/>
      <c r="O23" s="619"/>
      <c r="P23" s="619"/>
      <c r="Q23" s="620"/>
      <c r="R23" s="621">
        <v>111966</v>
      </c>
      <c r="S23" s="622"/>
      <c r="T23" s="622"/>
      <c r="U23" s="622"/>
      <c r="V23" s="622"/>
      <c r="W23" s="622"/>
      <c r="X23" s="622"/>
      <c r="Y23" s="623"/>
      <c r="Z23" s="659">
        <v>4.5</v>
      </c>
      <c r="AA23" s="659"/>
      <c r="AB23" s="659"/>
      <c r="AC23" s="659"/>
      <c r="AD23" s="660" t="s">
        <v>149</v>
      </c>
      <c r="AE23" s="660"/>
      <c r="AF23" s="660"/>
      <c r="AG23" s="660"/>
      <c r="AH23" s="660"/>
      <c r="AI23" s="660"/>
      <c r="AJ23" s="660"/>
      <c r="AK23" s="660"/>
      <c r="AL23" s="624" t="s">
        <v>149</v>
      </c>
      <c r="AM23" s="625"/>
      <c r="AN23" s="625"/>
      <c r="AO23" s="661"/>
      <c r="AP23" s="618" t="s">
        <v>291</v>
      </c>
      <c r="AQ23" s="699"/>
      <c r="AR23" s="699"/>
      <c r="AS23" s="699"/>
      <c r="AT23" s="699"/>
      <c r="AU23" s="699"/>
      <c r="AV23" s="699"/>
      <c r="AW23" s="699"/>
      <c r="AX23" s="699"/>
      <c r="AY23" s="699"/>
      <c r="AZ23" s="699"/>
      <c r="BA23" s="699"/>
      <c r="BB23" s="699"/>
      <c r="BC23" s="699"/>
      <c r="BD23" s="699"/>
      <c r="BE23" s="699"/>
      <c r="BF23" s="700"/>
      <c r="BG23" s="621" t="s">
        <v>150</v>
      </c>
      <c r="BH23" s="622"/>
      <c r="BI23" s="622"/>
      <c r="BJ23" s="622"/>
      <c r="BK23" s="622"/>
      <c r="BL23" s="622"/>
      <c r="BM23" s="622"/>
      <c r="BN23" s="623"/>
      <c r="BO23" s="659" t="s">
        <v>150</v>
      </c>
      <c r="BP23" s="659"/>
      <c r="BQ23" s="659"/>
      <c r="BR23" s="659"/>
      <c r="BS23" s="660" t="s">
        <v>149</v>
      </c>
      <c r="BT23" s="660"/>
      <c r="BU23" s="660"/>
      <c r="BV23" s="660"/>
      <c r="BW23" s="660"/>
      <c r="BX23" s="660"/>
      <c r="BY23" s="660"/>
      <c r="BZ23" s="660"/>
      <c r="CA23" s="660"/>
      <c r="CB23" s="695"/>
      <c r="CD23" s="673" t="s">
        <v>230</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x14ac:dyDescent="0.15">
      <c r="B24" s="618" t="s">
        <v>297</v>
      </c>
      <c r="C24" s="619"/>
      <c r="D24" s="619"/>
      <c r="E24" s="619"/>
      <c r="F24" s="619"/>
      <c r="G24" s="619"/>
      <c r="H24" s="619"/>
      <c r="I24" s="619"/>
      <c r="J24" s="619"/>
      <c r="K24" s="619"/>
      <c r="L24" s="619"/>
      <c r="M24" s="619"/>
      <c r="N24" s="619"/>
      <c r="O24" s="619"/>
      <c r="P24" s="619"/>
      <c r="Q24" s="620"/>
      <c r="R24" s="621" t="s">
        <v>132</v>
      </c>
      <c r="S24" s="622"/>
      <c r="T24" s="622"/>
      <c r="U24" s="622"/>
      <c r="V24" s="622"/>
      <c r="W24" s="622"/>
      <c r="X24" s="622"/>
      <c r="Y24" s="623"/>
      <c r="Z24" s="659" t="s">
        <v>132</v>
      </c>
      <c r="AA24" s="659"/>
      <c r="AB24" s="659"/>
      <c r="AC24" s="659"/>
      <c r="AD24" s="660" t="s">
        <v>150</v>
      </c>
      <c r="AE24" s="660"/>
      <c r="AF24" s="660"/>
      <c r="AG24" s="660"/>
      <c r="AH24" s="660"/>
      <c r="AI24" s="660"/>
      <c r="AJ24" s="660"/>
      <c r="AK24" s="660"/>
      <c r="AL24" s="624" t="s">
        <v>252</v>
      </c>
      <c r="AM24" s="625"/>
      <c r="AN24" s="625"/>
      <c r="AO24" s="661"/>
      <c r="AP24" s="618" t="s">
        <v>298</v>
      </c>
      <c r="AQ24" s="699"/>
      <c r="AR24" s="699"/>
      <c r="AS24" s="699"/>
      <c r="AT24" s="699"/>
      <c r="AU24" s="699"/>
      <c r="AV24" s="699"/>
      <c r="AW24" s="699"/>
      <c r="AX24" s="699"/>
      <c r="AY24" s="699"/>
      <c r="AZ24" s="699"/>
      <c r="BA24" s="699"/>
      <c r="BB24" s="699"/>
      <c r="BC24" s="699"/>
      <c r="BD24" s="699"/>
      <c r="BE24" s="699"/>
      <c r="BF24" s="700"/>
      <c r="BG24" s="621" t="s">
        <v>149</v>
      </c>
      <c r="BH24" s="622"/>
      <c r="BI24" s="622"/>
      <c r="BJ24" s="622"/>
      <c r="BK24" s="622"/>
      <c r="BL24" s="622"/>
      <c r="BM24" s="622"/>
      <c r="BN24" s="623"/>
      <c r="BO24" s="659" t="s">
        <v>149</v>
      </c>
      <c r="BP24" s="659"/>
      <c r="BQ24" s="659"/>
      <c r="BR24" s="659"/>
      <c r="BS24" s="660" t="s">
        <v>132</v>
      </c>
      <c r="BT24" s="660"/>
      <c r="BU24" s="660"/>
      <c r="BV24" s="660"/>
      <c r="BW24" s="660"/>
      <c r="BX24" s="660"/>
      <c r="BY24" s="660"/>
      <c r="BZ24" s="660"/>
      <c r="CA24" s="660"/>
      <c r="CB24" s="695"/>
      <c r="CD24" s="679" t="s">
        <v>299</v>
      </c>
      <c r="CE24" s="680"/>
      <c r="CF24" s="680"/>
      <c r="CG24" s="680"/>
      <c r="CH24" s="680"/>
      <c r="CI24" s="680"/>
      <c r="CJ24" s="680"/>
      <c r="CK24" s="680"/>
      <c r="CL24" s="680"/>
      <c r="CM24" s="680"/>
      <c r="CN24" s="680"/>
      <c r="CO24" s="680"/>
      <c r="CP24" s="680"/>
      <c r="CQ24" s="681"/>
      <c r="CR24" s="676">
        <v>553426</v>
      </c>
      <c r="CS24" s="677"/>
      <c r="CT24" s="677"/>
      <c r="CU24" s="677"/>
      <c r="CV24" s="677"/>
      <c r="CW24" s="677"/>
      <c r="CX24" s="677"/>
      <c r="CY24" s="702"/>
      <c r="CZ24" s="703">
        <v>23.7</v>
      </c>
      <c r="DA24" s="685"/>
      <c r="DB24" s="685"/>
      <c r="DC24" s="705"/>
      <c r="DD24" s="701">
        <v>485588</v>
      </c>
      <c r="DE24" s="677"/>
      <c r="DF24" s="677"/>
      <c r="DG24" s="677"/>
      <c r="DH24" s="677"/>
      <c r="DI24" s="677"/>
      <c r="DJ24" s="677"/>
      <c r="DK24" s="702"/>
      <c r="DL24" s="701">
        <v>475385</v>
      </c>
      <c r="DM24" s="677"/>
      <c r="DN24" s="677"/>
      <c r="DO24" s="677"/>
      <c r="DP24" s="677"/>
      <c r="DQ24" s="677"/>
      <c r="DR24" s="677"/>
      <c r="DS24" s="677"/>
      <c r="DT24" s="677"/>
      <c r="DU24" s="677"/>
      <c r="DV24" s="702"/>
      <c r="DW24" s="703">
        <v>39.1</v>
      </c>
      <c r="DX24" s="685"/>
      <c r="DY24" s="685"/>
      <c r="DZ24" s="685"/>
      <c r="EA24" s="685"/>
      <c r="EB24" s="685"/>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1308869</v>
      </c>
      <c r="S25" s="622"/>
      <c r="T25" s="622"/>
      <c r="U25" s="622"/>
      <c r="V25" s="622"/>
      <c r="W25" s="622"/>
      <c r="X25" s="622"/>
      <c r="Y25" s="623"/>
      <c r="Z25" s="659">
        <v>52.2</v>
      </c>
      <c r="AA25" s="659"/>
      <c r="AB25" s="659"/>
      <c r="AC25" s="659"/>
      <c r="AD25" s="660">
        <v>1196903</v>
      </c>
      <c r="AE25" s="660"/>
      <c r="AF25" s="660"/>
      <c r="AG25" s="660"/>
      <c r="AH25" s="660"/>
      <c r="AI25" s="660"/>
      <c r="AJ25" s="660"/>
      <c r="AK25" s="660"/>
      <c r="AL25" s="624">
        <v>99.2</v>
      </c>
      <c r="AM25" s="625"/>
      <c r="AN25" s="625"/>
      <c r="AO25" s="661"/>
      <c r="AP25" s="618" t="s">
        <v>301</v>
      </c>
      <c r="AQ25" s="699"/>
      <c r="AR25" s="699"/>
      <c r="AS25" s="699"/>
      <c r="AT25" s="699"/>
      <c r="AU25" s="699"/>
      <c r="AV25" s="699"/>
      <c r="AW25" s="699"/>
      <c r="AX25" s="699"/>
      <c r="AY25" s="699"/>
      <c r="AZ25" s="699"/>
      <c r="BA25" s="699"/>
      <c r="BB25" s="699"/>
      <c r="BC25" s="699"/>
      <c r="BD25" s="699"/>
      <c r="BE25" s="699"/>
      <c r="BF25" s="700"/>
      <c r="BG25" s="621" t="s">
        <v>132</v>
      </c>
      <c r="BH25" s="622"/>
      <c r="BI25" s="622"/>
      <c r="BJ25" s="622"/>
      <c r="BK25" s="622"/>
      <c r="BL25" s="622"/>
      <c r="BM25" s="622"/>
      <c r="BN25" s="623"/>
      <c r="BO25" s="659" t="s">
        <v>149</v>
      </c>
      <c r="BP25" s="659"/>
      <c r="BQ25" s="659"/>
      <c r="BR25" s="659"/>
      <c r="BS25" s="660" t="s">
        <v>132</v>
      </c>
      <c r="BT25" s="660"/>
      <c r="BU25" s="660"/>
      <c r="BV25" s="660"/>
      <c r="BW25" s="660"/>
      <c r="BX25" s="660"/>
      <c r="BY25" s="660"/>
      <c r="BZ25" s="660"/>
      <c r="CA25" s="660"/>
      <c r="CB25" s="695"/>
      <c r="CD25" s="618" t="s">
        <v>302</v>
      </c>
      <c r="CE25" s="619"/>
      <c r="CF25" s="619"/>
      <c r="CG25" s="619"/>
      <c r="CH25" s="619"/>
      <c r="CI25" s="619"/>
      <c r="CJ25" s="619"/>
      <c r="CK25" s="619"/>
      <c r="CL25" s="619"/>
      <c r="CM25" s="619"/>
      <c r="CN25" s="619"/>
      <c r="CO25" s="619"/>
      <c r="CP25" s="619"/>
      <c r="CQ25" s="620"/>
      <c r="CR25" s="621">
        <v>256421</v>
      </c>
      <c r="CS25" s="634"/>
      <c r="CT25" s="634"/>
      <c r="CU25" s="634"/>
      <c r="CV25" s="634"/>
      <c r="CW25" s="634"/>
      <c r="CX25" s="634"/>
      <c r="CY25" s="635"/>
      <c r="CZ25" s="624">
        <v>11</v>
      </c>
      <c r="DA25" s="636"/>
      <c r="DB25" s="636"/>
      <c r="DC25" s="637"/>
      <c r="DD25" s="627">
        <v>238260</v>
      </c>
      <c r="DE25" s="634"/>
      <c r="DF25" s="634"/>
      <c r="DG25" s="634"/>
      <c r="DH25" s="634"/>
      <c r="DI25" s="634"/>
      <c r="DJ25" s="634"/>
      <c r="DK25" s="635"/>
      <c r="DL25" s="627">
        <v>228057</v>
      </c>
      <c r="DM25" s="634"/>
      <c r="DN25" s="634"/>
      <c r="DO25" s="634"/>
      <c r="DP25" s="634"/>
      <c r="DQ25" s="634"/>
      <c r="DR25" s="634"/>
      <c r="DS25" s="634"/>
      <c r="DT25" s="634"/>
      <c r="DU25" s="634"/>
      <c r="DV25" s="635"/>
      <c r="DW25" s="624">
        <v>18.8</v>
      </c>
      <c r="DX25" s="636"/>
      <c r="DY25" s="636"/>
      <c r="DZ25" s="636"/>
      <c r="EA25" s="636"/>
      <c r="EB25" s="636"/>
      <c r="EC25" s="648"/>
    </row>
    <row r="26" spans="2:133" ht="11.25" customHeight="1" x14ac:dyDescent="0.15">
      <c r="B26" s="618" t="s">
        <v>303</v>
      </c>
      <c r="C26" s="619"/>
      <c r="D26" s="619"/>
      <c r="E26" s="619"/>
      <c r="F26" s="619"/>
      <c r="G26" s="619"/>
      <c r="H26" s="619"/>
      <c r="I26" s="619"/>
      <c r="J26" s="619"/>
      <c r="K26" s="619"/>
      <c r="L26" s="619"/>
      <c r="M26" s="619"/>
      <c r="N26" s="619"/>
      <c r="O26" s="619"/>
      <c r="P26" s="619"/>
      <c r="Q26" s="620"/>
      <c r="R26" s="621" t="s">
        <v>150</v>
      </c>
      <c r="S26" s="622"/>
      <c r="T26" s="622"/>
      <c r="U26" s="622"/>
      <c r="V26" s="622"/>
      <c r="W26" s="622"/>
      <c r="X26" s="622"/>
      <c r="Y26" s="623"/>
      <c r="Z26" s="659" t="s">
        <v>132</v>
      </c>
      <c r="AA26" s="659"/>
      <c r="AB26" s="659"/>
      <c r="AC26" s="659"/>
      <c r="AD26" s="660" t="s">
        <v>132</v>
      </c>
      <c r="AE26" s="660"/>
      <c r="AF26" s="660"/>
      <c r="AG26" s="660"/>
      <c r="AH26" s="660"/>
      <c r="AI26" s="660"/>
      <c r="AJ26" s="660"/>
      <c r="AK26" s="660"/>
      <c r="AL26" s="624" t="s">
        <v>150</v>
      </c>
      <c r="AM26" s="625"/>
      <c r="AN26" s="625"/>
      <c r="AO26" s="661"/>
      <c r="AP26" s="618" t="s">
        <v>304</v>
      </c>
      <c r="AQ26" s="699"/>
      <c r="AR26" s="699"/>
      <c r="AS26" s="699"/>
      <c r="AT26" s="699"/>
      <c r="AU26" s="699"/>
      <c r="AV26" s="699"/>
      <c r="AW26" s="699"/>
      <c r="AX26" s="699"/>
      <c r="AY26" s="699"/>
      <c r="AZ26" s="699"/>
      <c r="BA26" s="699"/>
      <c r="BB26" s="699"/>
      <c r="BC26" s="699"/>
      <c r="BD26" s="699"/>
      <c r="BE26" s="699"/>
      <c r="BF26" s="700"/>
      <c r="BG26" s="621" t="s">
        <v>149</v>
      </c>
      <c r="BH26" s="622"/>
      <c r="BI26" s="622"/>
      <c r="BJ26" s="622"/>
      <c r="BK26" s="622"/>
      <c r="BL26" s="622"/>
      <c r="BM26" s="622"/>
      <c r="BN26" s="623"/>
      <c r="BO26" s="659" t="s">
        <v>150</v>
      </c>
      <c r="BP26" s="659"/>
      <c r="BQ26" s="659"/>
      <c r="BR26" s="659"/>
      <c r="BS26" s="660" t="s">
        <v>149</v>
      </c>
      <c r="BT26" s="660"/>
      <c r="BU26" s="660"/>
      <c r="BV26" s="660"/>
      <c r="BW26" s="660"/>
      <c r="BX26" s="660"/>
      <c r="BY26" s="660"/>
      <c r="BZ26" s="660"/>
      <c r="CA26" s="660"/>
      <c r="CB26" s="695"/>
      <c r="CD26" s="618" t="s">
        <v>305</v>
      </c>
      <c r="CE26" s="619"/>
      <c r="CF26" s="619"/>
      <c r="CG26" s="619"/>
      <c r="CH26" s="619"/>
      <c r="CI26" s="619"/>
      <c r="CJ26" s="619"/>
      <c r="CK26" s="619"/>
      <c r="CL26" s="619"/>
      <c r="CM26" s="619"/>
      <c r="CN26" s="619"/>
      <c r="CO26" s="619"/>
      <c r="CP26" s="619"/>
      <c r="CQ26" s="620"/>
      <c r="CR26" s="621">
        <v>125128</v>
      </c>
      <c r="CS26" s="622"/>
      <c r="CT26" s="622"/>
      <c r="CU26" s="622"/>
      <c r="CV26" s="622"/>
      <c r="CW26" s="622"/>
      <c r="CX26" s="622"/>
      <c r="CY26" s="623"/>
      <c r="CZ26" s="624">
        <v>5.4</v>
      </c>
      <c r="DA26" s="636"/>
      <c r="DB26" s="636"/>
      <c r="DC26" s="637"/>
      <c r="DD26" s="627">
        <v>110160</v>
      </c>
      <c r="DE26" s="622"/>
      <c r="DF26" s="622"/>
      <c r="DG26" s="622"/>
      <c r="DH26" s="622"/>
      <c r="DI26" s="622"/>
      <c r="DJ26" s="622"/>
      <c r="DK26" s="623"/>
      <c r="DL26" s="627" t="s">
        <v>149</v>
      </c>
      <c r="DM26" s="622"/>
      <c r="DN26" s="622"/>
      <c r="DO26" s="622"/>
      <c r="DP26" s="622"/>
      <c r="DQ26" s="622"/>
      <c r="DR26" s="622"/>
      <c r="DS26" s="622"/>
      <c r="DT26" s="622"/>
      <c r="DU26" s="622"/>
      <c r="DV26" s="623"/>
      <c r="DW26" s="624" t="s">
        <v>149</v>
      </c>
      <c r="DX26" s="636"/>
      <c r="DY26" s="636"/>
      <c r="DZ26" s="636"/>
      <c r="EA26" s="636"/>
      <c r="EB26" s="636"/>
      <c r="EC26" s="648"/>
    </row>
    <row r="27" spans="2:133" ht="11.25" customHeight="1" x14ac:dyDescent="0.15">
      <c r="B27" s="618" t="s">
        <v>306</v>
      </c>
      <c r="C27" s="619"/>
      <c r="D27" s="619"/>
      <c r="E27" s="619"/>
      <c r="F27" s="619"/>
      <c r="G27" s="619"/>
      <c r="H27" s="619"/>
      <c r="I27" s="619"/>
      <c r="J27" s="619"/>
      <c r="K27" s="619"/>
      <c r="L27" s="619"/>
      <c r="M27" s="619"/>
      <c r="N27" s="619"/>
      <c r="O27" s="619"/>
      <c r="P27" s="619"/>
      <c r="Q27" s="620"/>
      <c r="R27" s="621">
        <v>6107</v>
      </c>
      <c r="S27" s="622"/>
      <c r="T27" s="622"/>
      <c r="U27" s="622"/>
      <c r="V27" s="622"/>
      <c r="W27" s="622"/>
      <c r="X27" s="622"/>
      <c r="Y27" s="623"/>
      <c r="Z27" s="659">
        <v>0.2</v>
      </c>
      <c r="AA27" s="659"/>
      <c r="AB27" s="659"/>
      <c r="AC27" s="659"/>
      <c r="AD27" s="660">
        <v>180</v>
      </c>
      <c r="AE27" s="660"/>
      <c r="AF27" s="660"/>
      <c r="AG27" s="660"/>
      <c r="AH27" s="660"/>
      <c r="AI27" s="660"/>
      <c r="AJ27" s="660"/>
      <c r="AK27" s="660"/>
      <c r="AL27" s="624">
        <v>0</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90573</v>
      </c>
      <c r="BH27" s="622"/>
      <c r="BI27" s="622"/>
      <c r="BJ27" s="622"/>
      <c r="BK27" s="622"/>
      <c r="BL27" s="622"/>
      <c r="BM27" s="622"/>
      <c r="BN27" s="623"/>
      <c r="BO27" s="659">
        <v>100</v>
      </c>
      <c r="BP27" s="659"/>
      <c r="BQ27" s="659"/>
      <c r="BR27" s="659"/>
      <c r="BS27" s="660" t="s">
        <v>149</v>
      </c>
      <c r="BT27" s="660"/>
      <c r="BU27" s="660"/>
      <c r="BV27" s="660"/>
      <c r="BW27" s="660"/>
      <c r="BX27" s="660"/>
      <c r="BY27" s="660"/>
      <c r="BZ27" s="660"/>
      <c r="CA27" s="660"/>
      <c r="CB27" s="695"/>
      <c r="CD27" s="618" t="s">
        <v>308</v>
      </c>
      <c r="CE27" s="619"/>
      <c r="CF27" s="619"/>
      <c r="CG27" s="619"/>
      <c r="CH27" s="619"/>
      <c r="CI27" s="619"/>
      <c r="CJ27" s="619"/>
      <c r="CK27" s="619"/>
      <c r="CL27" s="619"/>
      <c r="CM27" s="619"/>
      <c r="CN27" s="619"/>
      <c r="CO27" s="619"/>
      <c r="CP27" s="619"/>
      <c r="CQ27" s="620"/>
      <c r="CR27" s="621">
        <v>60324</v>
      </c>
      <c r="CS27" s="634"/>
      <c r="CT27" s="634"/>
      <c r="CU27" s="634"/>
      <c r="CV27" s="634"/>
      <c r="CW27" s="634"/>
      <c r="CX27" s="634"/>
      <c r="CY27" s="635"/>
      <c r="CZ27" s="624">
        <v>2.6</v>
      </c>
      <c r="DA27" s="636"/>
      <c r="DB27" s="636"/>
      <c r="DC27" s="637"/>
      <c r="DD27" s="627">
        <v>10647</v>
      </c>
      <c r="DE27" s="634"/>
      <c r="DF27" s="634"/>
      <c r="DG27" s="634"/>
      <c r="DH27" s="634"/>
      <c r="DI27" s="634"/>
      <c r="DJ27" s="634"/>
      <c r="DK27" s="635"/>
      <c r="DL27" s="627">
        <v>10647</v>
      </c>
      <c r="DM27" s="634"/>
      <c r="DN27" s="634"/>
      <c r="DO27" s="634"/>
      <c r="DP27" s="634"/>
      <c r="DQ27" s="634"/>
      <c r="DR27" s="634"/>
      <c r="DS27" s="634"/>
      <c r="DT27" s="634"/>
      <c r="DU27" s="634"/>
      <c r="DV27" s="635"/>
      <c r="DW27" s="624">
        <v>0.9</v>
      </c>
      <c r="DX27" s="636"/>
      <c r="DY27" s="636"/>
      <c r="DZ27" s="636"/>
      <c r="EA27" s="636"/>
      <c r="EB27" s="636"/>
      <c r="EC27" s="648"/>
    </row>
    <row r="28" spans="2:133" ht="11.25" customHeight="1" x14ac:dyDescent="0.15">
      <c r="B28" s="618" t="s">
        <v>309</v>
      </c>
      <c r="C28" s="619"/>
      <c r="D28" s="619"/>
      <c r="E28" s="619"/>
      <c r="F28" s="619"/>
      <c r="G28" s="619"/>
      <c r="H28" s="619"/>
      <c r="I28" s="619"/>
      <c r="J28" s="619"/>
      <c r="K28" s="619"/>
      <c r="L28" s="619"/>
      <c r="M28" s="619"/>
      <c r="N28" s="619"/>
      <c r="O28" s="619"/>
      <c r="P28" s="619"/>
      <c r="Q28" s="620"/>
      <c r="R28" s="621">
        <v>25579</v>
      </c>
      <c r="S28" s="622"/>
      <c r="T28" s="622"/>
      <c r="U28" s="622"/>
      <c r="V28" s="622"/>
      <c r="W28" s="622"/>
      <c r="X28" s="622"/>
      <c r="Y28" s="623"/>
      <c r="Z28" s="659">
        <v>1</v>
      </c>
      <c r="AA28" s="659"/>
      <c r="AB28" s="659"/>
      <c r="AC28" s="659"/>
      <c r="AD28" s="660">
        <v>2748</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236681</v>
      </c>
      <c r="CS28" s="622"/>
      <c r="CT28" s="622"/>
      <c r="CU28" s="622"/>
      <c r="CV28" s="622"/>
      <c r="CW28" s="622"/>
      <c r="CX28" s="622"/>
      <c r="CY28" s="623"/>
      <c r="CZ28" s="624">
        <v>10.1</v>
      </c>
      <c r="DA28" s="636"/>
      <c r="DB28" s="636"/>
      <c r="DC28" s="637"/>
      <c r="DD28" s="627">
        <v>236681</v>
      </c>
      <c r="DE28" s="622"/>
      <c r="DF28" s="622"/>
      <c r="DG28" s="622"/>
      <c r="DH28" s="622"/>
      <c r="DI28" s="622"/>
      <c r="DJ28" s="622"/>
      <c r="DK28" s="623"/>
      <c r="DL28" s="627">
        <v>236681</v>
      </c>
      <c r="DM28" s="622"/>
      <c r="DN28" s="622"/>
      <c r="DO28" s="622"/>
      <c r="DP28" s="622"/>
      <c r="DQ28" s="622"/>
      <c r="DR28" s="622"/>
      <c r="DS28" s="622"/>
      <c r="DT28" s="622"/>
      <c r="DU28" s="622"/>
      <c r="DV28" s="623"/>
      <c r="DW28" s="624">
        <v>19.5</v>
      </c>
      <c r="DX28" s="636"/>
      <c r="DY28" s="636"/>
      <c r="DZ28" s="636"/>
      <c r="EA28" s="636"/>
      <c r="EB28" s="636"/>
      <c r="EC28" s="648"/>
    </row>
    <row r="29" spans="2:133" ht="11.25" customHeight="1" x14ac:dyDescent="0.15">
      <c r="B29" s="618" t="s">
        <v>311</v>
      </c>
      <c r="C29" s="619"/>
      <c r="D29" s="619"/>
      <c r="E29" s="619"/>
      <c r="F29" s="619"/>
      <c r="G29" s="619"/>
      <c r="H29" s="619"/>
      <c r="I29" s="619"/>
      <c r="J29" s="619"/>
      <c r="K29" s="619"/>
      <c r="L29" s="619"/>
      <c r="M29" s="619"/>
      <c r="N29" s="619"/>
      <c r="O29" s="619"/>
      <c r="P29" s="619"/>
      <c r="Q29" s="620"/>
      <c r="R29" s="621">
        <v>764</v>
      </c>
      <c r="S29" s="622"/>
      <c r="T29" s="622"/>
      <c r="U29" s="622"/>
      <c r="V29" s="622"/>
      <c r="W29" s="622"/>
      <c r="X29" s="622"/>
      <c r="Y29" s="623"/>
      <c r="Z29" s="659">
        <v>0</v>
      </c>
      <c r="AA29" s="659"/>
      <c r="AB29" s="659"/>
      <c r="AC29" s="659"/>
      <c r="AD29" s="660" t="s">
        <v>132</v>
      </c>
      <c r="AE29" s="660"/>
      <c r="AF29" s="660"/>
      <c r="AG29" s="660"/>
      <c r="AH29" s="660"/>
      <c r="AI29" s="660"/>
      <c r="AJ29" s="660"/>
      <c r="AK29" s="660"/>
      <c r="AL29" s="624" t="s">
        <v>132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312</v>
      </c>
      <c r="CE29" s="641"/>
      <c r="CF29" s="618" t="s">
        <v>313</v>
      </c>
      <c r="CG29" s="619"/>
      <c r="CH29" s="619"/>
      <c r="CI29" s="619"/>
      <c r="CJ29" s="619"/>
      <c r="CK29" s="619"/>
      <c r="CL29" s="619"/>
      <c r="CM29" s="619"/>
      <c r="CN29" s="619"/>
      <c r="CO29" s="619"/>
      <c r="CP29" s="619"/>
      <c r="CQ29" s="620"/>
      <c r="CR29" s="621">
        <v>236681</v>
      </c>
      <c r="CS29" s="634"/>
      <c r="CT29" s="634"/>
      <c r="CU29" s="634"/>
      <c r="CV29" s="634"/>
      <c r="CW29" s="634"/>
      <c r="CX29" s="634"/>
      <c r="CY29" s="635"/>
      <c r="CZ29" s="624">
        <v>10.1</v>
      </c>
      <c r="DA29" s="636"/>
      <c r="DB29" s="636"/>
      <c r="DC29" s="637"/>
      <c r="DD29" s="627">
        <v>236681</v>
      </c>
      <c r="DE29" s="634"/>
      <c r="DF29" s="634"/>
      <c r="DG29" s="634"/>
      <c r="DH29" s="634"/>
      <c r="DI29" s="634"/>
      <c r="DJ29" s="634"/>
      <c r="DK29" s="635"/>
      <c r="DL29" s="627">
        <v>236681</v>
      </c>
      <c r="DM29" s="634"/>
      <c r="DN29" s="634"/>
      <c r="DO29" s="634"/>
      <c r="DP29" s="634"/>
      <c r="DQ29" s="634"/>
      <c r="DR29" s="634"/>
      <c r="DS29" s="634"/>
      <c r="DT29" s="634"/>
      <c r="DU29" s="634"/>
      <c r="DV29" s="635"/>
      <c r="DW29" s="624">
        <v>19.5</v>
      </c>
      <c r="DX29" s="636"/>
      <c r="DY29" s="636"/>
      <c r="DZ29" s="636"/>
      <c r="EA29" s="636"/>
      <c r="EB29" s="636"/>
      <c r="EC29" s="648"/>
    </row>
    <row r="30" spans="2:133" ht="11.25" customHeight="1" x14ac:dyDescent="0.15">
      <c r="B30" s="618" t="s">
        <v>314</v>
      </c>
      <c r="C30" s="619"/>
      <c r="D30" s="619"/>
      <c r="E30" s="619"/>
      <c r="F30" s="619"/>
      <c r="G30" s="619"/>
      <c r="H30" s="619"/>
      <c r="I30" s="619"/>
      <c r="J30" s="619"/>
      <c r="K30" s="619"/>
      <c r="L30" s="619"/>
      <c r="M30" s="619"/>
      <c r="N30" s="619"/>
      <c r="O30" s="619"/>
      <c r="P30" s="619"/>
      <c r="Q30" s="620"/>
      <c r="R30" s="621">
        <v>136648</v>
      </c>
      <c r="S30" s="622"/>
      <c r="T30" s="622"/>
      <c r="U30" s="622"/>
      <c r="V30" s="622"/>
      <c r="W30" s="622"/>
      <c r="X30" s="622"/>
      <c r="Y30" s="623"/>
      <c r="Z30" s="659">
        <v>5.4</v>
      </c>
      <c r="AA30" s="659"/>
      <c r="AB30" s="659"/>
      <c r="AC30" s="659"/>
      <c r="AD30" s="660" t="s">
        <v>150</v>
      </c>
      <c r="AE30" s="660"/>
      <c r="AF30" s="660"/>
      <c r="AG30" s="660"/>
      <c r="AH30" s="660"/>
      <c r="AI30" s="660"/>
      <c r="AJ30" s="660"/>
      <c r="AK30" s="660"/>
      <c r="AL30" s="624" t="s">
        <v>150</v>
      </c>
      <c r="AM30" s="625"/>
      <c r="AN30" s="625"/>
      <c r="AO30" s="661"/>
      <c r="AP30" s="673" t="s">
        <v>230</v>
      </c>
      <c r="AQ30" s="674"/>
      <c r="AR30" s="674"/>
      <c r="AS30" s="674"/>
      <c r="AT30" s="674"/>
      <c r="AU30" s="674"/>
      <c r="AV30" s="674"/>
      <c r="AW30" s="674"/>
      <c r="AX30" s="674"/>
      <c r="AY30" s="674"/>
      <c r="AZ30" s="674"/>
      <c r="BA30" s="674"/>
      <c r="BB30" s="674"/>
      <c r="BC30" s="674"/>
      <c r="BD30" s="674"/>
      <c r="BE30" s="674"/>
      <c r="BF30" s="675"/>
      <c r="BG30" s="673" t="s">
        <v>315</v>
      </c>
      <c r="BH30" s="693"/>
      <c r="BI30" s="693"/>
      <c r="BJ30" s="693"/>
      <c r="BK30" s="693"/>
      <c r="BL30" s="693"/>
      <c r="BM30" s="693"/>
      <c r="BN30" s="693"/>
      <c r="BO30" s="693"/>
      <c r="BP30" s="693"/>
      <c r="BQ30" s="694"/>
      <c r="BR30" s="673" t="s">
        <v>316</v>
      </c>
      <c r="BS30" s="693"/>
      <c r="BT30" s="693"/>
      <c r="BU30" s="693"/>
      <c r="BV30" s="693"/>
      <c r="BW30" s="693"/>
      <c r="BX30" s="693"/>
      <c r="BY30" s="693"/>
      <c r="BZ30" s="693"/>
      <c r="CA30" s="693"/>
      <c r="CB30" s="694"/>
      <c r="CD30" s="642"/>
      <c r="CE30" s="643"/>
      <c r="CF30" s="618" t="s">
        <v>317</v>
      </c>
      <c r="CG30" s="619"/>
      <c r="CH30" s="619"/>
      <c r="CI30" s="619"/>
      <c r="CJ30" s="619"/>
      <c r="CK30" s="619"/>
      <c r="CL30" s="619"/>
      <c r="CM30" s="619"/>
      <c r="CN30" s="619"/>
      <c r="CO30" s="619"/>
      <c r="CP30" s="619"/>
      <c r="CQ30" s="620"/>
      <c r="CR30" s="621">
        <v>234402</v>
      </c>
      <c r="CS30" s="622"/>
      <c r="CT30" s="622"/>
      <c r="CU30" s="622"/>
      <c r="CV30" s="622"/>
      <c r="CW30" s="622"/>
      <c r="CX30" s="622"/>
      <c r="CY30" s="623"/>
      <c r="CZ30" s="624">
        <v>10</v>
      </c>
      <c r="DA30" s="636"/>
      <c r="DB30" s="636"/>
      <c r="DC30" s="637"/>
      <c r="DD30" s="627">
        <v>234402</v>
      </c>
      <c r="DE30" s="622"/>
      <c r="DF30" s="622"/>
      <c r="DG30" s="622"/>
      <c r="DH30" s="622"/>
      <c r="DI30" s="622"/>
      <c r="DJ30" s="622"/>
      <c r="DK30" s="623"/>
      <c r="DL30" s="627">
        <v>234402</v>
      </c>
      <c r="DM30" s="622"/>
      <c r="DN30" s="622"/>
      <c r="DO30" s="622"/>
      <c r="DP30" s="622"/>
      <c r="DQ30" s="622"/>
      <c r="DR30" s="622"/>
      <c r="DS30" s="622"/>
      <c r="DT30" s="622"/>
      <c r="DU30" s="622"/>
      <c r="DV30" s="623"/>
      <c r="DW30" s="624">
        <v>19.3</v>
      </c>
      <c r="DX30" s="636"/>
      <c r="DY30" s="636"/>
      <c r="DZ30" s="636"/>
      <c r="EA30" s="636"/>
      <c r="EB30" s="636"/>
      <c r="EC30" s="648"/>
    </row>
    <row r="31" spans="2:133" ht="11.25" customHeight="1" x14ac:dyDescent="0.15">
      <c r="B31" s="696" t="s">
        <v>318</v>
      </c>
      <c r="C31" s="697"/>
      <c r="D31" s="697"/>
      <c r="E31" s="697"/>
      <c r="F31" s="697"/>
      <c r="G31" s="697"/>
      <c r="H31" s="697"/>
      <c r="I31" s="697"/>
      <c r="J31" s="697"/>
      <c r="K31" s="697"/>
      <c r="L31" s="697"/>
      <c r="M31" s="697"/>
      <c r="N31" s="697"/>
      <c r="O31" s="697"/>
      <c r="P31" s="697"/>
      <c r="Q31" s="698"/>
      <c r="R31" s="621" t="s">
        <v>132</v>
      </c>
      <c r="S31" s="622"/>
      <c r="T31" s="622"/>
      <c r="U31" s="622"/>
      <c r="V31" s="622"/>
      <c r="W31" s="622"/>
      <c r="X31" s="622"/>
      <c r="Y31" s="623"/>
      <c r="Z31" s="659" t="s">
        <v>150</v>
      </c>
      <c r="AA31" s="659"/>
      <c r="AB31" s="659"/>
      <c r="AC31" s="659"/>
      <c r="AD31" s="660" t="s">
        <v>252</v>
      </c>
      <c r="AE31" s="660"/>
      <c r="AF31" s="660"/>
      <c r="AG31" s="660"/>
      <c r="AH31" s="660"/>
      <c r="AI31" s="660"/>
      <c r="AJ31" s="660"/>
      <c r="AK31" s="660"/>
      <c r="AL31" s="624" t="s">
        <v>149</v>
      </c>
      <c r="AM31" s="625"/>
      <c r="AN31" s="625"/>
      <c r="AO31" s="661"/>
      <c r="AP31" s="687" t="s">
        <v>319</v>
      </c>
      <c r="AQ31" s="688"/>
      <c r="AR31" s="688"/>
      <c r="AS31" s="688"/>
      <c r="AT31" s="689" t="s">
        <v>320</v>
      </c>
      <c r="AU31" s="218"/>
      <c r="AV31" s="218"/>
      <c r="AW31" s="218"/>
      <c r="AX31" s="679" t="s">
        <v>194</v>
      </c>
      <c r="AY31" s="680"/>
      <c r="AZ31" s="680"/>
      <c r="BA31" s="680"/>
      <c r="BB31" s="680"/>
      <c r="BC31" s="680"/>
      <c r="BD31" s="680"/>
      <c r="BE31" s="680"/>
      <c r="BF31" s="681"/>
      <c r="BG31" s="683">
        <v>99.8</v>
      </c>
      <c r="BH31" s="684"/>
      <c r="BI31" s="684"/>
      <c r="BJ31" s="684"/>
      <c r="BK31" s="684"/>
      <c r="BL31" s="684"/>
      <c r="BM31" s="685">
        <v>99.7</v>
      </c>
      <c r="BN31" s="684"/>
      <c r="BO31" s="684"/>
      <c r="BP31" s="684"/>
      <c r="BQ31" s="686"/>
      <c r="BR31" s="683">
        <v>99.9</v>
      </c>
      <c r="BS31" s="684"/>
      <c r="BT31" s="684"/>
      <c r="BU31" s="684"/>
      <c r="BV31" s="684"/>
      <c r="BW31" s="684"/>
      <c r="BX31" s="685">
        <v>99.9</v>
      </c>
      <c r="BY31" s="684"/>
      <c r="BZ31" s="684"/>
      <c r="CA31" s="684"/>
      <c r="CB31" s="686"/>
      <c r="CD31" s="642"/>
      <c r="CE31" s="643"/>
      <c r="CF31" s="618" t="s">
        <v>321</v>
      </c>
      <c r="CG31" s="619"/>
      <c r="CH31" s="619"/>
      <c r="CI31" s="619"/>
      <c r="CJ31" s="619"/>
      <c r="CK31" s="619"/>
      <c r="CL31" s="619"/>
      <c r="CM31" s="619"/>
      <c r="CN31" s="619"/>
      <c r="CO31" s="619"/>
      <c r="CP31" s="619"/>
      <c r="CQ31" s="620"/>
      <c r="CR31" s="621">
        <v>2279</v>
      </c>
      <c r="CS31" s="634"/>
      <c r="CT31" s="634"/>
      <c r="CU31" s="634"/>
      <c r="CV31" s="634"/>
      <c r="CW31" s="634"/>
      <c r="CX31" s="634"/>
      <c r="CY31" s="635"/>
      <c r="CZ31" s="624">
        <v>0.1</v>
      </c>
      <c r="DA31" s="636"/>
      <c r="DB31" s="636"/>
      <c r="DC31" s="637"/>
      <c r="DD31" s="627">
        <v>2279</v>
      </c>
      <c r="DE31" s="634"/>
      <c r="DF31" s="634"/>
      <c r="DG31" s="634"/>
      <c r="DH31" s="634"/>
      <c r="DI31" s="634"/>
      <c r="DJ31" s="634"/>
      <c r="DK31" s="635"/>
      <c r="DL31" s="627">
        <v>2279</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15">
      <c r="B32" s="618" t="s">
        <v>322</v>
      </c>
      <c r="C32" s="619"/>
      <c r="D32" s="619"/>
      <c r="E32" s="619"/>
      <c r="F32" s="619"/>
      <c r="G32" s="619"/>
      <c r="H32" s="619"/>
      <c r="I32" s="619"/>
      <c r="J32" s="619"/>
      <c r="K32" s="619"/>
      <c r="L32" s="619"/>
      <c r="M32" s="619"/>
      <c r="N32" s="619"/>
      <c r="O32" s="619"/>
      <c r="P32" s="619"/>
      <c r="Q32" s="620"/>
      <c r="R32" s="621">
        <v>125896</v>
      </c>
      <c r="S32" s="622"/>
      <c r="T32" s="622"/>
      <c r="U32" s="622"/>
      <c r="V32" s="622"/>
      <c r="W32" s="622"/>
      <c r="X32" s="622"/>
      <c r="Y32" s="623"/>
      <c r="Z32" s="659">
        <v>5</v>
      </c>
      <c r="AA32" s="659"/>
      <c r="AB32" s="659"/>
      <c r="AC32" s="659"/>
      <c r="AD32" s="660" t="s">
        <v>149</v>
      </c>
      <c r="AE32" s="660"/>
      <c r="AF32" s="660"/>
      <c r="AG32" s="660"/>
      <c r="AH32" s="660"/>
      <c r="AI32" s="660"/>
      <c r="AJ32" s="660"/>
      <c r="AK32" s="660"/>
      <c r="AL32" s="624" t="s">
        <v>149</v>
      </c>
      <c r="AM32" s="625"/>
      <c r="AN32" s="625"/>
      <c r="AO32" s="661"/>
      <c r="AP32" s="662"/>
      <c r="AQ32" s="663"/>
      <c r="AR32" s="663"/>
      <c r="AS32" s="663"/>
      <c r="AT32" s="690"/>
      <c r="AU32" s="214" t="s">
        <v>323</v>
      </c>
      <c r="AX32" s="618" t="s">
        <v>324</v>
      </c>
      <c r="AY32" s="619"/>
      <c r="AZ32" s="619"/>
      <c r="BA32" s="619"/>
      <c r="BB32" s="619"/>
      <c r="BC32" s="619"/>
      <c r="BD32" s="619"/>
      <c r="BE32" s="619"/>
      <c r="BF32" s="620"/>
      <c r="BG32" s="692">
        <v>100</v>
      </c>
      <c r="BH32" s="634"/>
      <c r="BI32" s="634"/>
      <c r="BJ32" s="634"/>
      <c r="BK32" s="634"/>
      <c r="BL32" s="634"/>
      <c r="BM32" s="625">
        <v>100</v>
      </c>
      <c r="BN32" s="634"/>
      <c r="BO32" s="634"/>
      <c r="BP32" s="634"/>
      <c r="BQ32" s="657"/>
      <c r="BR32" s="692">
        <v>100</v>
      </c>
      <c r="BS32" s="634"/>
      <c r="BT32" s="634"/>
      <c r="BU32" s="634"/>
      <c r="BV32" s="634"/>
      <c r="BW32" s="634"/>
      <c r="BX32" s="625">
        <v>100</v>
      </c>
      <c r="BY32" s="634"/>
      <c r="BZ32" s="634"/>
      <c r="CA32" s="634"/>
      <c r="CB32" s="657"/>
      <c r="CD32" s="644"/>
      <c r="CE32" s="645"/>
      <c r="CF32" s="618" t="s">
        <v>325</v>
      </c>
      <c r="CG32" s="619"/>
      <c r="CH32" s="619"/>
      <c r="CI32" s="619"/>
      <c r="CJ32" s="619"/>
      <c r="CK32" s="619"/>
      <c r="CL32" s="619"/>
      <c r="CM32" s="619"/>
      <c r="CN32" s="619"/>
      <c r="CO32" s="619"/>
      <c r="CP32" s="619"/>
      <c r="CQ32" s="620"/>
      <c r="CR32" s="621" t="s">
        <v>150</v>
      </c>
      <c r="CS32" s="622"/>
      <c r="CT32" s="622"/>
      <c r="CU32" s="622"/>
      <c r="CV32" s="622"/>
      <c r="CW32" s="622"/>
      <c r="CX32" s="622"/>
      <c r="CY32" s="623"/>
      <c r="CZ32" s="624" t="s">
        <v>150</v>
      </c>
      <c r="DA32" s="636"/>
      <c r="DB32" s="636"/>
      <c r="DC32" s="637"/>
      <c r="DD32" s="627" t="s">
        <v>132</v>
      </c>
      <c r="DE32" s="622"/>
      <c r="DF32" s="622"/>
      <c r="DG32" s="622"/>
      <c r="DH32" s="622"/>
      <c r="DI32" s="622"/>
      <c r="DJ32" s="622"/>
      <c r="DK32" s="623"/>
      <c r="DL32" s="627" t="s">
        <v>150</v>
      </c>
      <c r="DM32" s="622"/>
      <c r="DN32" s="622"/>
      <c r="DO32" s="622"/>
      <c r="DP32" s="622"/>
      <c r="DQ32" s="622"/>
      <c r="DR32" s="622"/>
      <c r="DS32" s="622"/>
      <c r="DT32" s="622"/>
      <c r="DU32" s="622"/>
      <c r="DV32" s="623"/>
      <c r="DW32" s="624" t="s">
        <v>150</v>
      </c>
      <c r="DX32" s="636"/>
      <c r="DY32" s="636"/>
      <c r="DZ32" s="636"/>
      <c r="EA32" s="636"/>
      <c r="EB32" s="636"/>
      <c r="EC32" s="648"/>
    </row>
    <row r="33" spans="2:133" ht="11.25" customHeight="1" x14ac:dyDescent="0.15">
      <c r="B33" s="618" t="s">
        <v>326</v>
      </c>
      <c r="C33" s="619"/>
      <c r="D33" s="619"/>
      <c r="E33" s="619"/>
      <c r="F33" s="619"/>
      <c r="G33" s="619"/>
      <c r="H33" s="619"/>
      <c r="I33" s="619"/>
      <c r="J33" s="619"/>
      <c r="K33" s="619"/>
      <c r="L33" s="619"/>
      <c r="M33" s="619"/>
      <c r="N33" s="619"/>
      <c r="O33" s="619"/>
      <c r="P33" s="619"/>
      <c r="Q33" s="620"/>
      <c r="R33" s="621">
        <v>27611</v>
      </c>
      <c r="S33" s="622"/>
      <c r="T33" s="622"/>
      <c r="U33" s="622"/>
      <c r="V33" s="622"/>
      <c r="W33" s="622"/>
      <c r="X33" s="622"/>
      <c r="Y33" s="623"/>
      <c r="Z33" s="659">
        <v>1.1000000000000001</v>
      </c>
      <c r="AA33" s="659"/>
      <c r="AB33" s="659"/>
      <c r="AC33" s="659"/>
      <c r="AD33" s="660">
        <v>6084</v>
      </c>
      <c r="AE33" s="660"/>
      <c r="AF33" s="660"/>
      <c r="AG33" s="660"/>
      <c r="AH33" s="660"/>
      <c r="AI33" s="660"/>
      <c r="AJ33" s="660"/>
      <c r="AK33" s="660"/>
      <c r="AL33" s="624">
        <v>0.5</v>
      </c>
      <c r="AM33" s="625"/>
      <c r="AN33" s="625"/>
      <c r="AO33" s="661"/>
      <c r="AP33" s="664"/>
      <c r="AQ33" s="665"/>
      <c r="AR33" s="665"/>
      <c r="AS33" s="665"/>
      <c r="AT33" s="691"/>
      <c r="AU33" s="219"/>
      <c r="AV33" s="219"/>
      <c r="AW33" s="219"/>
      <c r="AX33" s="602" t="s">
        <v>327</v>
      </c>
      <c r="AY33" s="603"/>
      <c r="AZ33" s="603"/>
      <c r="BA33" s="603"/>
      <c r="BB33" s="603"/>
      <c r="BC33" s="603"/>
      <c r="BD33" s="603"/>
      <c r="BE33" s="603"/>
      <c r="BF33" s="604"/>
      <c r="BG33" s="682">
        <v>99.7</v>
      </c>
      <c r="BH33" s="606"/>
      <c r="BI33" s="606"/>
      <c r="BJ33" s="606"/>
      <c r="BK33" s="606"/>
      <c r="BL33" s="606"/>
      <c r="BM33" s="652">
        <v>99.6</v>
      </c>
      <c r="BN33" s="606"/>
      <c r="BO33" s="606"/>
      <c r="BP33" s="606"/>
      <c r="BQ33" s="669"/>
      <c r="BR33" s="682">
        <v>99.9</v>
      </c>
      <c r="BS33" s="606"/>
      <c r="BT33" s="606"/>
      <c r="BU33" s="606"/>
      <c r="BV33" s="606"/>
      <c r="BW33" s="606"/>
      <c r="BX33" s="652">
        <v>99.9</v>
      </c>
      <c r="BY33" s="606"/>
      <c r="BZ33" s="606"/>
      <c r="CA33" s="606"/>
      <c r="CB33" s="669"/>
      <c r="CD33" s="618" t="s">
        <v>328</v>
      </c>
      <c r="CE33" s="619"/>
      <c r="CF33" s="619"/>
      <c r="CG33" s="619"/>
      <c r="CH33" s="619"/>
      <c r="CI33" s="619"/>
      <c r="CJ33" s="619"/>
      <c r="CK33" s="619"/>
      <c r="CL33" s="619"/>
      <c r="CM33" s="619"/>
      <c r="CN33" s="619"/>
      <c r="CO33" s="619"/>
      <c r="CP33" s="619"/>
      <c r="CQ33" s="620"/>
      <c r="CR33" s="621">
        <v>1425389</v>
      </c>
      <c r="CS33" s="634"/>
      <c r="CT33" s="634"/>
      <c r="CU33" s="634"/>
      <c r="CV33" s="634"/>
      <c r="CW33" s="634"/>
      <c r="CX33" s="634"/>
      <c r="CY33" s="635"/>
      <c r="CZ33" s="624">
        <v>61</v>
      </c>
      <c r="DA33" s="636"/>
      <c r="DB33" s="636"/>
      <c r="DC33" s="637"/>
      <c r="DD33" s="627">
        <v>779809</v>
      </c>
      <c r="DE33" s="634"/>
      <c r="DF33" s="634"/>
      <c r="DG33" s="634"/>
      <c r="DH33" s="634"/>
      <c r="DI33" s="634"/>
      <c r="DJ33" s="634"/>
      <c r="DK33" s="635"/>
      <c r="DL33" s="627">
        <v>416353</v>
      </c>
      <c r="DM33" s="634"/>
      <c r="DN33" s="634"/>
      <c r="DO33" s="634"/>
      <c r="DP33" s="634"/>
      <c r="DQ33" s="634"/>
      <c r="DR33" s="634"/>
      <c r="DS33" s="634"/>
      <c r="DT33" s="634"/>
      <c r="DU33" s="634"/>
      <c r="DV33" s="635"/>
      <c r="DW33" s="624">
        <v>34.299999999999997</v>
      </c>
      <c r="DX33" s="636"/>
      <c r="DY33" s="636"/>
      <c r="DZ33" s="636"/>
      <c r="EA33" s="636"/>
      <c r="EB33" s="636"/>
      <c r="EC33" s="648"/>
    </row>
    <row r="34" spans="2:133" ht="11.25" customHeight="1" x14ac:dyDescent="0.15">
      <c r="B34" s="618" t="s">
        <v>329</v>
      </c>
      <c r="C34" s="619"/>
      <c r="D34" s="619"/>
      <c r="E34" s="619"/>
      <c r="F34" s="619"/>
      <c r="G34" s="619"/>
      <c r="H34" s="619"/>
      <c r="I34" s="619"/>
      <c r="J34" s="619"/>
      <c r="K34" s="619"/>
      <c r="L34" s="619"/>
      <c r="M34" s="619"/>
      <c r="N34" s="619"/>
      <c r="O34" s="619"/>
      <c r="P34" s="619"/>
      <c r="Q34" s="620"/>
      <c r="R34" s="621">
        <v>404974</v>
      </c>
      <c r="S34" s="622"/>
      <c r="T34" s="622"/>
      <c r="U34" s="622"/>
      <c r="V34" s="622"/>
      <c r="W34" s="622"/>
      <c r="X34" s="622"/>
      <c r="Y34" s="623"/>
      <c r="Z34" s="659">
        <v>16.100000000000001</v>
      </c>
      <c r="AA34" s="659"/>
      <c r="AB34" s="659"/>
      <c r="AC34" s="659"/>
      <c r="AD34" s="660" t="s">
        <v>150</v>
      </c>
      <c r="AE34" s="660"/>
      <c r="AF34" s="660"/>
      <c r="AG34" s="660"/>
      <c r="AH34" s="660"/>
      <c r="AI34" s="660"/>
      <c r="AJ34" s="660"/>
      <c r="AK34" s="660"/>
      <c r="AL34" s="624" t="s">
        <v>149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594486</v>
      </c>
      <c r="CS34" s="622"/>
      <c r="CT34" s="622"/>
      <c r="CU34" s="622"/>
      <c r="CV34" s="622"/>
      <c r="CW34" s="622"/>
      <c r="CX34" s="622"/>
      <c r="CY34" s="623"/>
      <c r="CZ34" s="624">
        <v>25.4</v>
      </c>
      <c r="DA34" s="636"/>
      <c r="DB34" s="636"/>
      <c r="DC34" s="637"/>
      <c r="DD34" s="627">
        <v>310290</v>
      </c>
      <c r="DE34" s="622"/>
      <c r="DF34" s="622"/>
      <c r="DG34" s="622"/>
      <c r="DH34" s="622"/>
      <c r="DI34" s="622"/>
      <c r="DJ34" s="622"/>
      <c r="DK34" s="623"/>
      <c r="DL34" s="627">
        <v>169287</v>
      </c>
      <c r="DM34" s="622"/>
      <c r="DN34" s="622"/>
      <c r="DO34" s="622"/>
      <c r="DP34" s="622"/>
      <c r="DQ34" s="622"/>
      <c r="DR34" s="622"/>
      <c r="DS34" s="622"/>
      <c r="DT34" s="622"/>
      <c r="DU34" s="622"/>
      <c r="DV34" s="623"/>
      <c r="DW34" s="624">
        <v>13.9</v>
      </c>
      <c r="DX34" s="636"/>
      <c r="DY34" s="636"/>
      <c r="DZ34" s="636"/>
      <c r="EA34" s="636"/>
      <c r="EB34" s="636"/>
      <c r="EC34" s="648"/>
    </row>
    <row r="35" spans="2:133" ht="11.25" customHeight="1" x14ac:dyDescent="0.15">
      <c r="B35" s="618" t="s">
        <v>331</v>
      </c>
      <c r="C35" s="619"/>
      <c r="D35" s="619"/>
      <c r="E35" s="619"/>
      <c r="F35" s="619"/>
      <c r="G35" s="619"/>
      <c r="H35" s="619"/>
      <c r="I35" s="619"/>
      <c r="J35" s="619"/>
      <c r="K35" s="619"/>
      <c r="L35" s="619"/>
      <c r="M35" s="619"/>
      <c r="N35" s="619"/>
      <c r="O35" s="619"/>
      <c r="P35" s="619"/>
      <c r="Q35" s="620"/>
      <c r="R35" s="621">
        <v>97702</v>
      </c>
      <c r="S35" s="622"/>
      <c r="T35" s="622"/>
      <c r="U35" s="622"/>
      <c r="V35" s="622"/>
      <c r="W35" s="622"/>
      <c r="X35" s="622"/>
      <c r="Y35" s="623"/>
      <c r="Z35" s="659">
        <v>3.9</v>
      </c>
      <c r="AA35" s="659"/>
      <c r="AB35" s="659"/>
      <c r="AC35" s="659"/>
      <c r="AD35" s="660" t="s">
        <v>149</v>
      </c>
      <c r="AE35" s="660"/>
      <c r="AF35" s="660"/>
      <c r="AG35" s="660"/>
      <c r="AH35" s="660"/>
      <c r="AI35" s="660"/>
      <c r="AJ35" s="660"/>
      <c r="AK35" s="660"/>
      <c r="AL35" s="624" t="s">
        <v>149</v>
      </c>
      <c r="AM35" s="625"/>
      <c r="AN35" s="625"/>
      <c r="AO35" s="661"/>
      <c r="AP35" s="222"/>
      <c r="AQ35" s="673" t="s">
        <v>332</v>
      </c>
      <c r="AR35" s="674"/>
      <c r="AS35" s="674"/>
      <c r="AT35" s="674"/>
      <c r="AU35" s="674"/>
      <c r="AV35" s="674"/>
      <c r="AW35" s="674"/>
      <c r="AX35" s="674"/>
      <c r="AY35" s="674"/>
      <c r="AZ35" s="674"/>
      <c r="BA35" s="674"/>
      <c r="BB35" s="674"/>
      <c r="BC35" s="674"/>
      <c r="BD35" s="674"/>
      <c r="BE35" s="674"/>
      <c r="BF35" s="675"/>
      <c r="BG35" s="673" t="s">
        <v>333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334</v>
      </c>
      <c r="CE35" s="619"/>
      <c r="CF35" s="619"/>
      <c r="CG35" s="619"/>
      <c r="CH35" s="619"/>
      <c r="CI35" s="619"/>
      <c r="CJ35" s="619"/>
      <c r="CK35" s="619"/>
      <c r="CL35" s="619"/>
      <c r="CM35" s="619"/>
      <c r="CN35" s="619"/>
      <c r="CO35" s="619"/>
      <c r="CP35" s="619"/>
      <c r="CQ35" s="620"/>
      <c r="CR35" s="621">
        <v>6179</v>
      </c>
      <c r="CS35" s="634"/>
      <c r="CT35" s="634"/>
      <c r="CU35" s="634"/>
      <c r="CV35" s="634"/>
      <c r="CW35" s="634"/>
      <c r="CX35" s="634"/>
      <c r="CY35" s="635"/>
      <c r="CZ35" s="624">
        <v>0.3</v>
      </c>
      <c r="DA35" s="636"/>
      <c r="DB35" s="636"/>
      <c r="DC35" s="637"/>
      <c r="DD35" s="627">
        <v>4040</v>
      </c>
      <c r="DE35" s="634"/>
      <c r="DF35" s="634"/>
      <c r="DG35" s="634"/>
      <c r="DH35" s="634"/>
      <c r="DI35" s="634"/>
      <c r="DJ35" s="634"/>
      <c r="DK35" s="635"/>
      <c r="DL35" s="627" t="s">
        <v>149</v>
      </c>
      <c r="DM35" s="634"/>
      <c r="DN35" s="634"/>
      <c r="DO35" s="634"/>
      <c r="DP35" s="634"/>
      <c r="DQ35" s="634"/>
      <c r="DR35" s="634"/>
      <c r="DS35" s="634"/>
      <c r="DT35" s="634"/>
      <c r="DU35" s="634"/>
      <c r="DV35" s="635"/>
      <c r="DW35" s="624" t="s">
        <v>252</v>
      </c>
      <c r="DX35" s="636"/>
      <c r="DY35" s="636"/>
      <c r="DZ35" s="636"/>
      <c r="EA35" s="636"/>
      <c r="EB35" s="636"/>
      <c r="EC35" s="648"/>
    </row>
    <row r="36" spans="2:133" ht="11.25" customHeight="1" x14ac:dyDescent="0.15">
      <c r="B36" s="618" t="s">
        <v>335</v>
      </c>
      <c r="C36" s="619"/>
      <c r="D36" s="619"/>
      <c r="E36" s="619"/>
      <c r="F36" s="619"/>
      <c r="G36" s="619"/>
      <c r="H36" s="619"/>
      <c r="I36" s="619"/>
      <c r="J36" s="619"/>
      <c r="K36" s="619"/>
      <c r="L36" s="619"/>
      <c r="M36" s="619"/>
      <c r="N36" s="619"/>
      <c r="O36" s="619"/>
      <c r="P36" s="619"/>
      <c r="Q36" s="620"/>
      <c r="R36" s="621">
        <v>171916</v>
      </c>
      <c r="S36" s="622"/>
      <c r="T36" s="622"/>
      <c r="U36" s="622"/>
      <c r="V36" s="622"/>
      <c r="W36" s="622"/>
      <c r="X36" s="622"/>
      <c r="Y36" s="623"/>
      <c r="Z36" s="659">
        <v>6.9</v>
      </c>
      <c r="AA36" s="659"/>
      <c r="AB36" s="659"/>
      <c r="AC36" s="659"/>
      <c r="AD36" s="660" t="s">
        <v>150</v>
      </c>
      <c r="AE36" s="660"/>
      <c r="AF36" s="660"/>
      <c r="AG36" s="660"/>
      <c r="AH36" s="660"/>
      <c r="AI36" s="660"/>
      <c r="AJ36" s="660"/>
      <c r="AK36" s="660"/>
      <c r="AL36" s="624" t="s">
        <v>149</v>
      </c>
      <c r="AM36" s="625"/>
      <c r="AN36" s="625"/>
      <c r="AO36" s="661"/>
      <c r="AP36" s="222"/>
      <c r="AQ36" s="670" t="s">
        <v>336</v>
      </c>
      <c r="AR36" s="671"/>
      <c r="AS36" s="671"/>
      <c r="AT36" s="671"/>
      <c r="AU36" s="671"/>
      <c r="AV36" s="671"/>
      <c r="AW36" s="671"/>
      <c r="AX36" s="671"/>
      <c r="AY36" s="672"/>
      <c r="AZ36" s="676">
        <v>169319</v>
      </c>
      <c r="BA36" s="677"/>
      <c r="BB36" s="677"/>
      <c r="BC36" s="677"/>
      <c r="BD36" s="677"/>
      <c r="BE36" s="677"/>
      <c r="BF36" s="678"/>
      <c r="BG36" s="679" t="s">
        <v>337</v>
      </c>
      <c r="BH36" s="680"/>
      <c r="BI36" s="680"/>
      <c r="BJ36" s="680"/>
      <c r="BK36" s="680"/>
      <c r="BL36" s="680"/>
      <c r="BM36" s="680"/>
      <c r="BN36" s="680"/>
      <c r="BO36" s="680"/>
      <c r="BP36" s="680"/>
      <c r="BQ36" s="680"/>
      <c r="BR36" s="680"/>
      <c r="BS36" s="680"/>
      <c r="BT36" s="680"/>
      <c r="BU36" s="681"/>
      <c r="BV36" s="676">
        <v>5850</v>
      </c>
      <c r="BW36" s="677"/>
      <c r="BX36" s="677"/>
      <c r="BY36" s="677"/>
      <c r="BZ36" s="677"/>
      <c r="CA36" s="677"/>
      <c r="CB36" s="678"/>
      <c r="CD36" s="618" t="s">
        <v>338</v>
      </c>
      <c r="CE36" s="619"/>
      <c r="CF36" s="619"/>
      <c r="CG36" s="619"/>
      <c r="CH36" s="619"/>
      <c r="CI36" s="619"/>
      <c r="CJ36" s="619"/>
      <c r="CK36" s="619"/>
      <c r="CL36" s="619"/>
      <c r="CM36" s="619"/>
      <c r="CN36" s="619"/>
      <c r="CO36" s="619"/>
      <c r="CP36" s="619"/>
      <c r="CQ36" s="620"/>
      <c r="CR36" s="621">
        <v>283776</v>
      </c>
      <c r="CS36" s="622"/>
      <c r="CT36" s="622"/>
      <c r="CU36" s="622"/>
      <c r="CV36" s="622"/>
      <c r="CW36" s="622"/>
      <c r="CX36" s="622"/>
      <c r="CY36" s="623"/>
      <c r="CZ36" s="624">
        <v>12.1</v>
      </c>
      <c r="DA36" s="636"/>
      <c r="DB36" s="636"/>
      <c r="DC36" s="637"/>
      <c r="DD36" s="627">
        <v>137634</v>
      </c>
      <c r="DE36" s="622"/>
      <c r="DF36" s="622"/>
      <c r="DG36" s="622"/>
      <c r="DH36" s="622"/>
      <c r="DI36" s="622"/>
      <c r="DJ36" s="622"/>
      <c r="DK36" s="623"/>
      <c r="DL36" s="627">
        <v>106784</v>
      </c>
      <c r="DM36" s="622"/>
      <c r="DN36" s="622"/>
      <c r="DO36" s="622"/>
      <c r="DP36" s="622"/>
      <c r="DQ36" s="622"/>
      <c r="DR36" s="622"/>
      <c r="DS36" s="622"/>
      <c r="DT36" s="622"/>
      <c r="DU36" s="622"/>
      <c r="DV36" s="623"/>
      <c r="DW36" s="624">
        <v>8.8000000000000007</v>
      </c>
      <c r="DX36" s="636"/>
      <c r="DY36" s="636"/>
      <c r="DZ36" s="636"/>
      <c r="EA36" s="636"/>
      <c r="EB36" s="636"/>
      <c r="EC36" s="648"/>
    </row>
    <row r="37" spans="2:133" ht="11.25" customHeight="1" x14ac:dyDescent="0.15">
      <c r="B37" s="618" t="s">
        <v>339</v>
      </c>
      <c r="C37" s="619"/>
      <c r="D37" s="619"/>
      <c r="E37" s="619"/>
      <c r="F37" s="619"/>
      <c r="G37" s="619"/>
      <c r="H37" s="619"/>
      <c r="I37" s="619"/>
      <c r="J37" s="619"/>
      <c r="K37" s="619"/>
      <c r="L37" s="619"/>
      <c r="M37" s="619"/>
      <c r="N37" s="619"/>
      <c r="O37" s="619"/>
      <c r="P37" s="619"/>
      <c r="Q37" s="620"/>
      <c r="R37" s="621">
        <v>39433</v>
      </c>
      <c r="S37" s="622"/>
      <c r="T37" s="622"/>
      <c r="U37" s="622"/>
      <c r="V37" s="622"/>
      <c r="W37" s="622"/>
      <c r="X37" s="622"/>
      <c r="Y37" s="623"/>
      <c r="Z37" s="659">
        <v>1.6</v>
      </c>
      <c r="AA37" s="659"/>
      <c r="AB37" s="659"/>
      <c r="AC37" s="659"/>
      <c r="AD37" s="660">
        <v>45</v>
      </c>
      <c r="AE37" s="660"/>
      <c r="AF37" s="660"/>
      <c r="AG37" s="660"/>
      <c r="AH37" s="660"/>
      <c r="AI37" s="660"/>
      <c r="AJ37" s="660"/>
      <c r="AK37" s="660"/>
      <c r="AL37" s="624">
        <v>0</v>
      </c>
      <c r="AM37" s="625"/>
      <c r="AN37" s="625"/>
      <c r="AO37" s="661"/>
      <c r="AQ37" s="654" t="s">
        <v>340</v>
      </c>
      <c r="AR37" s="655"/>
      <c r="AS37" s="655"/>
      <c r="AT37" s="655"/>
      <c r="AU37" s="655"/>
      <c r="AV37" s="655"/>
      <c r="AW37" s="655"/>
      <c r="AX37" s="655"/>
      <c r="AY37" s="656"/>
      <c r="AZ37" s="621">
        <v>55229</v>
      </c>
      <c r="BA37" s="622"/>
      <c r="BB37" s="622"/>
      <c r="BC37" s="622"/>
      <c r="BD37" s="634"/>
      <c r="BE37" s="634"/>
      <c r="BF37" s="657"/>
      <c r="BG37" s="618" t="s">
        <v>341</v>
      </c>
      <c r="BH37" s="619"/>
      <c r="BI37" s="619"/>
      <c r="BJ37" s="619"/>
      <c r="BK37" s="619"/>
      <c r="BL37" s="619"/>
      <c r="BM37" s="619"/>
      <c r="BN37" s="619"/>
      <c r="BO37" s="619"/>
      <c r="BP37" s="619"/>
      <c r="BQ37" s="619"/>
      <c r="BR37" s="619"/>
      <c r="BS37" s="619"/>
      <c r="BT37" s="619"/>
      <c r="BU37" s="620"/>
      <c r="BV37" s="621">
        <v>5850</v>
      </c>
      <c r="BW37" s="622"/>
      <c r="BX37" s="622"/>
      <c r="BY37" s="622"/>
      <c r="BZ37" s="622"/>
      <c r="CA37" s="622"/>
      <c r="CB37" s="658"/>
      <c r="CD37" s="618" t="s">
        <v>342</v>
      </c>
      <c r="CE37" s="619"/>
      <c r="CF37" s="619"/>
      <c r="CG37" s="619"/>
      <c r="CH37" s="619"/>
      <c r="CI37" s="619"/>
      <c r="CJ37" s="619"/>
      <c r="CK37" s="619"/>
      <c r="CL37" s="619"/>
      <c r="CM37" s="619"/>
      <c r="CN37" s="619"/>
      <c r="CO37" s="619"/>
      <c r="CP37" s="619"/>
      <c r="CQ37" s="620"/>
      <c r="CR37" s="621">
        <v>56001</v>
      </c>
      <c r="CS37" s="634"/>
      <c r="CT37" s="634"/>
      <c r="CU37" s="634"/>
      <c r="CV37" s="634"/>
      <c r="CW37" s="634"/>
      <c r="CX37" s="634"/>
      <c r="CY37" s="635"/>
      <c r="CZ37" s="624">
        <v>2.4</v>
      </c>
      <c r="DA37" s="636"/>
      <c r="DB37" s="636"/>
      <c r="DC37" s="637"/>
      <c r="DD37" s="627">
        <v>55084</v>
      </c>
      <c r="DE37" s="634"/>
      <c r="DF37" s="634"/>
      <c r="DG37" s="634"/>
      <c r="DH37" s="634"/>
      <c r="DI37" s="634"/>
      <c r="DJ37" s="634"/>
      <c r="DK37" s="635"/>
      <c r="DL37" s="627">
        <v>55084</v>
      </c>
      <c r="DM37" s="634"/>
      <c r="DN37" s="634"/>
      <c r="DO37" s="634"/>
      <c r="DP37" s="634"/>
      <c r="DQ37" s="634"/>
      <c r="DR37" s="634"/>
      <c r="DS37" s="634"/>
      <c r="DT37" s="634"/>
      <c r="DU37" s="634"/>
      <c r="DV37" s="635"/>
      <c r="DW37" s="624">
        <v>4.5</v>
      </c>
      <c r="DX37" s="636"/>
      <c r="DY37" s="636"/>
      <c r="DZ37" s="636"/>
      <c r="EA37" s="636"/>
      <c r="EB37" s="636"/>
      <c r="EC37" s="648"/>
    </row>
    <row r="38" spans="2:133" ht="11.25" customHeight="1" x14ac:dyDescent="0.15">
      <c r="B38" s="618" t="s">
        <v>343</v>
      </c>
      <c r="C38" s="619"/>
      <c r="D38" s="619"/>
      <c r="E38" s="619"/>
      <c r="F38" s="619"/>
      <c r="G38" s="619"/>
      <c r="H38" s="619"/>
      <c r="I38" s="619"/>
      <c r="J38" s="619"/>
      <c r="K38" s="619"/>
      <c r="L38" s="619"/>
      <c r="M38" s="619"/>
      <c r="N38" s="619"/>
      <c r="O38" s="619"/>
      <c r="P38" s="619"/>
      <c r="Q38" s="620"/>
      <c r="R38" s="621">
        <v>162850</v>
      </c>
      <c r="S38" s="622"/>
      <c r="T38" s="622"/>
      <c r="U38" s="622"/>
      <c r="V38" s="622"/>
      <c r="W38" s="622"/>
      <c r="X38" s="622"/>
      <c r="Y38" s="623"/>
      <c r="Z38" s="659">
        <v>6.5</v>
      </c>
      <c r="AA38" s="659"/>
      <c r="AB38" s="659"/>
      <c r="AC38" s="659"/>
      <c r="AD38" s="660" t="s">
        <v>252</v>
      </c>
      <c r="AE38" s="660"/>
      <c r="AF38" s="660"/>
      <c r="AG38" s="660"/>
      <c r="AH38" s="660"/>
      <c r="AI38" s="660"/>
      <c r="AJ38" s="660"/>
      <c r="AK38" s="660"/>
      <c r="AL38" s="624" t="s">
        <v>150</v>
      </c>
      <c r="AM38" s="625"/>
      <c r="AN38" s="625"/>
      <c r="AO38" s="661"/>
      <c r="AQ38" s="654" t="s">
        <v>344</v>
      </c>
      <c r="AR38" s="655"/>
      <c r="AS38" s="655"/>
      <c r="AT38" s="655"/>
      <c r="AU38" s="655"/>
      <c r="AV38" s="655"/>
      <c r="AW38" s="655"/>
      <c r="AX38" s="655"/>
      <c r="AY38" s="656"/>
      <c r="AZ38" s="621">
        <v>24575</v>
      </c>
      <c r="BA38" s="622"/>
      <c r="BB38" s="622"/>
      <c r="BC38" s="622"/>
      <c r="BD38" s="634"/>
      <c r="BE38" s="634"/>
      <c r="BF38" s="657"/>
      <c r="BG38" s="618" t="s">
        <v>345</v>
      </c>
      <c r="BH38" s="619"/>
      <c r="BI38" s="619"/>
      <c r="BJ38" s="619"/>
      <c r="BK38" s="619"/>
      <c r="BL38" s="619"/>
      <c r="BM38" s="619"/>
      <c r="BN38" s="619"/>
      <c r="BO38" s="619"/>
      <c r="BP38" s="619"/>
      <c r="BQ38" s="619"/>
      <c r="BR38" s="619"/>
      <c r="BS38" s="619"/>
      <c r="BT38" s="619"/>
      <c r="BU38" s="620"/>
      <c r="BV38" s="621">
        <v>139</v>
      </c>
      <c r="BW38" s="622"/>
      <c r="BX38" s="622"/>
      <c r="BY38" s="622"/>
      <c r="BZ38" s="622"/>
      <c r="CA38" s="622"/>
      <c r="CB38" s="658"/>
      <c r="CD38" s="618" t="s">
        <v>346</v>
      </c>
      <c r="CE38" s="619"/>
      <c r="CF38" s="619"/>
      <c r="CG38" s="619"/>
      <c r="CH38" s="619"/>
      <c r="CI38" s="619"/>
      <c r="CJ38" s="619"/>
      <c r="CK38" s="619"/>
      <c r="CL38" s="619"/>
      <c r="CM38" s="619"/>
      <c r="CN38" s="619"/>
      <c r="CO38" s="619"/>
      <c r="CP38" s="619"/>
      <c r="CQ38" s="620"/>
      <c r="CR38" s="621">
        <v>169319</v>
      </c>
      <c r="CS38" s="622"/>
      <c r="CT38" s="622"/>
      <c r="CU38" s="622"/>
      <c r="CV38" s="622"/>
      <c r="CW38" s="622"/>
      <c r="CX38" s="622"/>
      <c r="CY38" s="623"/>
      <c r="CZ38" s="624">
        <v>7.2</v>
      </c>
      <c r="DA38" s="636"/>
      <c r="DB38" s="636"/>
      <c r="DC38" s="637"/>
      <c r="DD38" s="627">
        <v>157282</v>
      </c>
      <c r="DE38" s="622"/>
      <c r="DF38" s="622"/>
      <c r="DG38" s="622"/>
      <c r="DH38" s="622"/>
      <c r="DI38" s="622"/>
      <c r="DJ38" s="622"/>
      <c r="DK38" s="623"/>
      <c r="DL38" s="627">
        <v>140282</v>
      </c>
      <c r="DM38" s="622"/>
      <c r="DN38" s="622"/>
      <c r="DO38" s="622"/>
      <c r="DP38" s="622"/>
      <c r="DQ38" s="622"/>
      <c r="DR38" s="622"/>
      <c r="DS38" s="622"/>
      <c r="DT38" s="622"/>
      <c r="DU38" s="622"/>
      <c r="DV38" s="623"/>
      <c r="DW38" s="624">
        <v>11.6</v>
      </c>
      <c r="DX38" s="636"/>
      <c r="DY38" s="636"/>
      <c r="DZ38" s="636"/>
      <c r="EA38" s="636"/>
      <c r="EB38" s="636"/>
      <c r="EC38" s="648"/>
    </row>
    <row r="39" spans="2:133" ht="11.25" customHeight="1" x14ac:dyDescent="0.15">
      <c r="B39" s="618" t="s">
        <v>347</v>
      </c>
      <c r="C39" s="619"/>
      <c r="D39" s="619"/>
      <c r="E39" s="619"/>
      <c r="F39" s="619"/>
      <c r="G39" s="619"/>
      <c r="H39" s="619"/>
      <c r="I39" s="619"/>
      <c r="J39" s="619"/>
      <c r="K39" s="619"/>
      <c r="L39" s="619"/>
      <c r="M39" s="619"/>
      <c r="N39" s="619"/>
      <c r="O39" s="619"/>
      <c r="P39" s="619"/>
      <c r="Q39" s="620"/>
      <c r="R39" s="621" t="s">
        <v>150</v>
      </c>
      <c r="S39" s="622"/>
      <c r="T39" s="622"/>
      <c r="U39" s="622"/>
      <c r="V39" s="622"/>
      <c r="W39" s="622"/>
      <c r="X39" s="622"/>
      <c r="Y39" s="623"/>
      <c r="Z39" s="659" t="s">
        <v>132</v>
      </c>
      <c r="AA39" s="659"/>
      <c r="AB39" s="659"/>
      <c r="AC39" s="659"/>
      <c r="AD39" s="660" t="s">
        <v>150</v>
      </c>
      <c r="AE39" s="660"/>
      <c r="AF39" s="660"/>
      <c r="AG39" s="660"/>
      <c r="AH39" s="660"/>
      <c r="AI39" s="660"/>
      <c r="AJ39" s="660"/>
      <c r="AK39" s="660"/>
      <c r="AL39" s="624" t="s">
        <v>132</v>
      </c>
      <c r="AM39" s="625"/>
      <c r="AN39" s="625"/>
      <c r="AO39" s="661"/>
      <c r="AQ39" s="654" t="s">
        <v>348</v>
      </c>
      <c r="AR39" s="655"/>
      <c r="AS39" s="655"/>
      <c r="AT39" s="655"/>
      <c r="AU39" s="655"/>
      <c r="AV39" s="655"/>
      <c r="AW39" s="655"/>
      <c r="AX39" s="655"/>
      <c r="AY39" s="656"/>
      <c r="AZ39" s="621" t="s">
        <v>149</v>
      </c>
      <c r="BA39" s="622"/>
      <c r="BB39" s="622"/>
      <c r="BC39" s="622"/>
      <c r="BD39" s="634"/>
      <c r="BE39" s="634"/>
      <c r="BF39" s="657"/>
      <c r="BG39" s="618" t="s">
        <v>349</v>
      </c>
      <c r="BH39" s="619"/>
      <c r="BI39" s="619"/>
      <c r="BJ39" s="619"/>
      <c r="BK39" s="619"/>
      <c r="BL39" s="619"/>
      <c r="BM39" s="619"/>
      <c r="BN39" s="619"/>
      <c r="BO39" s="619"/>
      <c r="BP39" s="619"/>
      <c r="BQ39" s="619"/>
      <c r="BR39" s="619"/>
      <c r="BS39" s="619"/>
      <c r="BT39" s="619"/>
      <c r="BU39" s="620"/>
      <c r="BV39" s="621">
        <v>209</v>
      </c>
      <c r="BW39" s="622"/>
      <c r="BX39" s="622"/>
      <c r="BY39" s="622"/>
      <c r="BZ39" s="622"/>
      <c r="CA39" s="622"/>
      <c r="CB39" s="658"/>
      <c r="CD39" s="618" t="s">
        <v>350</v>
      </c>
      <c r="CE39" s="619"/>
      <c r="CF39" s="619"/>
      <c r="CG39" s="619"/>
      <c r="CH39" s="619"/>
      <c r="CI39" s="619"/>
      <c r="CJ39" s="619"/>
      <c r="CK39" s="619"/>
      <c r="CL39" s="619"/>
      <c r="CM39" s="619"/>
      <c r="CN39" s="619"/>
      <c r="CO39" s="619"/>
      <c r="CP39" s="619"/>
      <c r="CQ39" s="620"/>
      <c r="CR39" s="621">
        <v>371629</v>
      </c>
      <c r="CS39" s="634"/>
      <c r="CT39" s="634"/>
      <c r="CU39" s="634"/>
      <c r="CV39" s="634"/>
      <c r="CW39" s="634"/>
      <c r="CX39" s="634"/>
      <c r="CY39" s="635"/>
      <c r="CZ39" s="624">
        <v>15.9</v>
      </c>
      <c r="DA39" s="636"/>
      <c r="DB39" s="636"/>
      <c r="DC39" s="637"/>
      <c r="DD39" s="627">
        <v>170563</v>
      </c>
      <c r="DE39" s="634"/>
      <c r="DF39" s="634"/>
      <c r="DG39" s="634"/>
      <c r="DH39" s="634"/>
      <c r="DI39" s="634"/>
      <c r="DJ39" s="634"/>
      <c r="DK39" s="635"/>
      <c r="DL39" s="627" t="s">
        <v>149</v>
      </c>
      <c r="DM39" s="634"/>
      <c r="DN39" s="634"/>
      <c r="DO39" s="634"/>
      <c r="DP39" s="634"/>
      <c r="DQ39" s="634"/>
      <c r="DR39" s="634"/>
      <c r="DS39" s="634"/>
      <c r="DT39" s="634"/>
      <c r="DU39" s="634"/>
      <c r="DV39" s="635"/>
      <c r="DW39" s="624" t="s">
        <v>150</v>
      </c>
      <c r="DX39" s="636"/>
      <c r="DY39" s="636"/>
      <c r="DZ39" s="636"/>
      <c r="EA39" s="636"/>
      <c r="EB39" s="636"/>
      <c r="EC39" s="648"/>
    </row>
    <row r="40" spans="2:133" ht="11.25" customHeight="1" x14ac:dyDescent="0.15">
      <c r="B40" s="618" t="s">
        <v>351</v>
      </c>
      <c r="C40" s="619"/>
      <c r="D40" s="619"/>
      <c r="E40" s="619"/>
      <c r="F40" s="619"/>
      <c r="G40" s="619"/>
      <c r="H40" s="619"/>
      <c r="I40" s="619"/>
      <c r="J40" s="619"/>
      <c r="K40" s="619"/>
      <c r="L40" s="619"/>
      <c r="M40" s="619"/>
      <c r="N40" s="619"/>
      <c r="O40" s="619"/>
      <c r="P40" s="619"/>
      <c r="Q40" s="620"/>
      <c r="R40" s="621">
        <v>8500</v>
      </c>
      <c r="S40" s="622"/>
      <c r="T40" s="622"/>
      <c r="U40" s="622"/>
      <c r="V40" s="622"/>
      <c r="W40" s="622"/>
      <c r="X40" s="622"/>
      <c r="Y40" s="623"/>
      <c r="Z40" s="659">
        <v>0.3</v>
      </c>
      <c r="AA40" s="659"/>
      <c r="AB40" s="659"/>
      <c r="AC40" s="659"/>
      <c r="AD40" s="660" t="s">
        <v>132</v>
      </c>
      <c r="AE40" s="660"/>
      <c r="AF40" s="660"/>
      <c r="AG40" s="660"/>
      <c r="AH40" s="660"/>
      <c r="AI40" s="660"/>
      <c r="AJ40" s="660"/>
      <c r="AK40" s="660"/>
      <c r="AL40" s="624" t="s">
        <v>149</v>
      </c>
      <c r="AM40" s="625"/>
      <c r="AN40" s="625"/>
      <c r="AO40" s="661"/>
      <c r="AQ40" s="654" t="s">
        <v>352</v>
      </c>
      <c r="AR40" s="655"/>
      <c r="AS40" s="655"/>
      <c r="AT40" s="655"/>
      <c r="AU40" s="655"/>
      <c r="AV40" s="655"/>
      <c r="AW40" s="655"/>
      <c r="AX40" s="655"/>
      <c r="AY40" s="656"/>
      <c r="AZ40" s="621" t="s">
        <v>252</v>
      </c>
      <c r="BA40" s="622"/>
      <c r="BB40" s="622"/>
      <c r="BC40" s="622"/>
      <c r="BD40" s="634"/>
      <c r="BE40" s="634"/>
      <c r="BF40" s="657"/>
      <c r="BG40" s="662" t="s">
        <v>353</v>
      </c>
      <c r="BH40" s="663"/>
      <c r="BI40" s="663"/>
      <c r="BJ40" s="663"/>
      <c r="BK40" s="663"/>
      <c r="BL40" s="223"/>
      <c r="BM40" s="619" t="s">
        <v>354</v>
      </c>
      <c r="BN40" s="619"/>
      <c r="BO40" s="619"/>
      <c r="BP40" s="619"/>
      <c r="BQ40" s="619"/>
      <c r="BR40" s="619"/>
      <c r="BS40" s="619"/>
      <c r="BT40" s="619"/>
      <c r="BU40" s="620"/>
      <c r="BV40" s="621">
        <v>52</v>
      </c>
      <c r="BW40" s="622"/>
      <c r="BX40" s="622"/>
      <c r="BY40" s="622"/>
      <c r="BZ40" s="622"/>
      <c r="CA40" s="622"/>
      <c r="CB40" s="658"/>
      <c r="CD40" s="618" t="s">
        <v>355</v>
      </c>
      <c r="CE40" s="619"/>
      <c r="CF40" s="619"/>
      <c r="CG40" s="619"/>
      <c r="CH40" s="619"/>
      <c r="CI40" s="619"/>
      <c r="CJ40" s="619"/>
      <c r="CK40" s="619"/>
      <c r="CL40" s="619"/>
      <c r="CM40" s="619"/>
      <c r="CN40" s="619"/>
      <c r="CO40" s="619"/>
      <c r="CP40" s="619"/>
      <c r="CQ40" s="620"/>
      <c r="CR40" s="621" t="s">
        <v>149</v>
      </c>
      <c r="CS40" s="622"/>
      <c r="CT40" s="622"/>
      <c r="CU40" s="622"/>
      <c r="CV40" s="622"/>
      <c r="CW40" s="622"/>
      <c r="CX40" s="622"/>
      <c r="CY40" s="623"/>
      <c r="CZ40" s="624" t="s">
        <v>150</v>
      </c>
      <c r="DA40" s="636"/>
      <c r="DB40" s="636"/>
      <c r="DC40" s="637"/>
      <c r="DD40" s="627" t="s">
        <v>132</v>
      </c>
      <c r="DE40" s="622"/>
      <c r="DF40" s="622"/>
      <c r="DG40" s="622"/>
      <c r="DH40" s="622"/>
      <c r="DI40" s="622"/>
      <c r="DJ40" s="622"/>
      <c r="DK40" s="623"/>
      <c r="DL40" s="627" t="s">
        <v>132</v>
      </c>
      <c r="DM40" s="622"/>
      <c r="DN40" s="622"/>
      <c r="DO40" s="622"/>
      <c r="DP40" s="622"/>
      <c r="DQ40" s="622"/>
      <c r="DR40" s="622"/>
      <c r="DS40" s="622"/>
      <c r="DT40" s="622"/>
      <c r="DU40" s="622"/>
      <c r="DV40" s="623"/>
      <c r="DW40" s="624" t="s">
        <v>150</v>
      </c>
      <c r="DX40" s="636"/>
      <c r="DY40" s="636"/>
      <c r="DZ40" s="636"/>
      <c r="EA40" s="636"/>
      <c r="EB40" s="636"/>
      <c r="EC40" s="648"/>
    </row>
    <row r="41" spans="2:133" ht="11.25" customHeight="1" x14ac:dyDescent="0.15">
      <c r="B41" s="602" t="s">
        <v>356</v>
      </c>
      <c r="C41" s="603"/>
      <c r="D41" s="603"/>
      <c r="E41" s="603"/>
      <c r="F41" s="603"/>
      <c r="G41" s="603"/>
      <c r="H41" s="603"/>
      <c r="I41" s="603"/>
      <c r="J41" s="603"/>
      <c r="K41" s="603"/>
      <c r="L41" s="603"/>
      <c r="M41" s="603"/>
      <c r="N41" s="603"/>
      <c r="O41" s="603"/>
      <c r="P41" s="603"/>
      <c r="Q41" s="604"/>
      <c r="R41" s="605">
        <v>2508349</v>
      </c>
      <c r="S41" s="646"/>
      <c r="T41" s="646"/>
      <c r="U41" s="646"/>
      <c r="V41" s="646"/>
      <c r="W41" s="646"/>
      <c r="X41" s="646"/>
      <c r="Y41" s="649"/>
      <c r="Z41" s="650">
        <v>100</v>
      </c>
      <c r="AA41" s="650"/>
      <c r="AB41" s="650"/>
      <c r="AC41" s="650"/>
      <c r="AD41" s="651">
        <v>1205960</v>
      </c>
      <c r="AE41" s="651"/>
      <c r="AF41" s="651"/>
      <c r="AG41" s="651"/>
      <c r="AH41" s="651"/>
      <c r="AI41" s="651"/>
      <c r="AJ41" s="651"/>
      <c r="AK41" s="651"/>
      <c r="AL41" s="608">
        <v>100</v>
      </c>
      <c r="AM41" s="652"/>
      <c r="AN41" s="652"/>
      <c r="AO41" s="653"/>
      <c r="AQ41" s="654" t="s">
        <v>357</v>
      </c>
      <c r="AR41" s="655"/>
      <c r="AS41" s="655"/>
      <c r="AT41" s="655"/>
      <c r="AU41" s="655"/>
      <c r="AV41" s="655"/>
      <c r="AW41" s="655"/>
      <c r="AX41" s="655"/>
      <c r="AY41" s="656"/>
      <c r="AZ41" s="621">
        <v>9922</v>
      </c>
      <c r="BA41" s="622"/>
      <c r="BB41" s="622"/>
      <c r="BC41" s="622"/>
      <c r="BD41" s="634"/>
      <c r="BE41" s="634"/>
      <c r="BF41" s="657"/>
      <c r="BG41" s="662"/>
      <c r="BH41" s="663"/>
      <c r="BI41" s="663"/>
      <c r="BJ41" s="663"/>
      <c r="BK41" s="663"/>
      <c r="BL41" s="223"/>
      <c r="BM41" s="619" t="s">
        <v>358</v>
      </c>
      <c r="BN41" s="619"/>
      <c r="BO41" s="619"/>
      <c r="BP41" s="619"/>
      <c r="BQ41" s="619"/>
      <c r="BR41" s="619"/>
      <c r="BS41" s="619"/>
      <c r="BT41" s="619"/>
      <c r="BU41" s="620"/>
      <c r="BV41" s="621" t="s">
        <v>132</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149</v>
      </c>
      <c r="CS41" s="634"/>
      <c r="CT41" s="634"/>
      <c r="CU41" s="634"/>
      <c r="CV41" s="634"/>
      <c r="CW41" s="634"/>
      <c r="CX41" s="634"/>
      <c r="CY41" s="635"/>
      <c r="CZ41" s="624" t="s">
        <v>132</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360</v>
      </c>
      <c r="AR42" s="667"/>
      <c r="AS42" s="667"/>
      <c r="AT42" s="667"/>
      <c r="AU42" s="667"/>
      <c r="AV42" s="667"/>
      <c r="AW42" s="667"/>
      <c r="AX42" s="667"/>
      <c r="AY42" s="668"/>
      <c r="AZ42" s="605">
        <v>79593</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356</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358579</v>
      </c>
      <c r="CS42" s="634"/>
      <c r="CT42" s="634"/>
      <c r="CU42" s="634"/>
      <c r="CV42" s="634"/>
      <c r="CW42" s="634"/>
      <c r="CX42" s="634"/>
      <c r="CY42" s="635"/>
      <c r="CZ42" s="624">
        <v>15.3</v>
      </c>
      <c r="DA42" s="636"/>
      <c r="DB42" s="636"/>
      <c r="DC42" s="637"/>
      <c r="DD42" s="627">
        <v>101704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363</v>
      </c>
      <c r="CD43" s="618" t="s">
        <v>364</v>
      </c>
      <c r="CE43" s="619"/>
      <c r="CF43" s="619"/>
      <c r="CG43" s="619"/>
      <c r="CH43" s="619"/>
      <c r="CI43" s="619"/>
      <c r="CJ43" s="619"/>
      <c r="CK43" s="619"/>
      <c r="CL43" s="619"/>
      <c r="CM43" s="619"/>
      <c r="CN43" s="619"/>
      <c r="CO43" s="619"/>
      <c r="CP43" s="619"/>
      <c r="CQ43" s="620"/>
      <c r="CR43" s="621">
        <v>15811</v>
      </c>
      <c r="CS43" s="634"/>
      <c r="CT43" s="634"/>
      <c r="CU43" s="634"/>
      <c r="CV43" s="634"/>
      <c r="CW43" s="634"/>
      <c r="CX43" s="634"/>
      <c r="CY43" s="635"/>
      <c r="CZ43" s="624">
        <v>0.7</v>
      </c>
      <c r="DA43" s="636"/>
      <c r="DB43" s="636"/>
      <c r="DC43" s="637"/>
      <c r="DD43" s="627">
        <v>15811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366</v>
      </c>
      <c r="CG44" s="619"/>
      <c r="CH44" s="619"/>
      <c r="CI44" s="619"/>
      <c r="CJ44" s="619"/>
      <c r="CK44" s="619"/>
      <c r="CL44" s="619"/>
      <c r="CM44" s="619"/>
      <c r="CN44" s="619"/>
      <c r="CO44" s="619"/>
      <c r="CP44" s="619"/>
      <c r="CQ44" s="620"/>
      <c r="CR44" s="621">
        <v>349507</v>
      </c>
      <c r="CS44" s="622"/>
      <c r="CT44" s="622"/>
      <c r="CU44" s="622"/>
      <c r="CV44" s="622"/>
      <c r="CW44" s="622"/>
      <c r="CX44" s="622"/>
      <c r="CY44" s="623"/>
      <c r="CZ44" s="624">
        <v>15</v>
      </c>
      <c r="DA44" s="625"/>
      <c r="DB44" s="625"/>
      <c r="DC44" s="626"/>
      <c r="DD44" s="627">
        <v>98469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155346</v>
      </c>
      <c r="CS45" s="634"/>
      <c r="CT45" s="634"/>
      <c r="CU45" s="634"/>
      <c r="CV45" s="634"/>
      <c r="CW45" s="634"/>
      <c r="CX45" s="634"/>
      <c r="CY45" s="635"/>
      <c r="CZ45" s="624">
        <v>6.6</v>
      </c>
      <c r="DA45" s="636"/>
      <c r="DB45" s="636"/>
      <c r="DC45" s="637"/>
      <c r="DD45" s="627">
        <v>22664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369</v>
      </c>
      <c r="CG46" s="619"/>
      <c r="CH46" s="619"/>
      <c r="CI46" s="619"/>
      <c r="CJ46" s="619"/>
      <c r="CK46" s="619"/>
      <c r="CL46" s="619"/>
      <c r="CM46" s="619"/>
      <c r="CN46" s="619"/>
      <c r="CO46" s="619"/>
      <c r="CP46" s="619"/>
      <c r="CQ46" s="620"/>
      <c r="CR46" s="621">
        <v>194161</v>
      </c>
      <c r="CS46" s="622"/>
      <c r="CT46" s="622"/>
      <c r="CU46" s="622"/>
      <c r="CV46" s="622"/>
      <c r="CW46" s="622"/>
      <c r="CX46" s="622"/>
      <c r="CY46" s="623"/>
      <c r="CZ46" s="624">
        <v>8.3000000000000007</v>
      </c>
      <c r="DA46" s="625"/>
      <c r="DB46" s="625"/>
      <c r="DC46" s="626"/>
      <c r="DD46" s="627">
        <v>75805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370</v>
      </c>
      <c r="CG47" s="619"/>
      <c r="CH47" s="619"/>
      <c r="CI47" s="619"/>
      <c r="CJ47" s="619"/>
      <c r="CK47" s="619"/>
      <c r="CL47" s="619"/>
      <c r="CM47" s="619"/>
      <c r="CN47" s="619"/>
      <c r="CO47" s="619"/>
      <c r="CP47" s="619"/>
      <c r="CQ47" s="620"/>
      <c r="CR47" s="621">
        <v>9072</v>
      </c>
      <c r="CS47" s="634"/>
      <c r="CT47" s="634"/>
      <c r="CU47" s="634"/>
      <c r="CV47" s="634"/>
      <c r="CW47" s="634"/>
      <c r="CX47" s="634"/>
      <c r="CY47" s="635"/>
      <c r="CZ47" s="624">
        <v>0.4</v>
      </c>
      <c r="DA47" s="636"/>
      <c r="DB47" s="636"/>
      <c r="DC47" s="637"/>
      <c r="DD47" s="627">
        <v>3235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371</v>
      </c>
      <c r="CG48" s="619"/>
      <c r="CH48" s="619"/>
      <c r="CI48" s="619"/>
      <c r="CJ48" s="619"/>
      <c r="CK48" s="619"/>
      <c r="CL48" s="619"/>
      <c r="CM48" s="619"/>
      <c r="CN48" s="619"/>
      <c r="CO48" s="619"/>
      <c r="CP48" s="619"/>
      <c r="CQ48" s="620"/>
      <c r="CR48" s="621" t="s">
        <v>149</v>
      </c>
      <c r="CS48" s="622"/>
      <c r="CT48" s="622"/>
      <c r="CU48" s="622"/>
      <c r="CV48" s="622"/>
      <c r="CW48" s="622"/>
      <c r="CX48" s="622"/>
      <c r="CY48" s="623"/>
      <c r="CZ48" s="624" t="s">
        <v>149</v>
      </c>
      <c r="DA48" s="625"/>
      <c r="DB48" s="625"/>
      <c r="DC48" s="626"/>
      <c r="DD48" s="627" t="s">
        <v>149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372</v>
      </c>
      <c r="CE49" s="603"/>
      <c r="CF49" s="603"/>
      <c r="CG49" s="603"/>
      <c r="CH49" s="603"/>
      <c r="CI49" s="603"/>
      <c r="CJ49" s="603"/>
      <c r="CK49" s="603"/>
      <c r="CL49" s="603"/>
      <c r="CM49" s="603"/>
      <c r="CN49" s="603"/>
      <c r="CO49" s="603"/>
      <c r="CP49" s="603"/>
      <c r="CQ49" s="604"/>
      <c r="CR49" s="605">
        <v>2337394</v>
      </c>
      <c r="CS49" s="606"/>
      <c r="CT49" s="606"/>
      <c r="CU49" s="606"/>
      <c r="CV49" s="606"/>
      <c r="CW49" s="606"/>
      <c r="CX49" s="606"/>
      <c r="CY49" s="607"/>
      <c r="CZ49" s="608">
        <v>100</v>
      </c>
      <c r="DA49" s="609"/>
      <c r="DB49" s="609"/>
      <c r="DC49" s="610"/>
      <c r="DD49" s="611">
        <v>1367101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2LsEf6YvR/3WDZOLITjzxq0sVf88o7DsCWOiaKXP2rAdhwO/3ufrnuQvxLh8U5NNbNjQWmvsXmSR/7o2ob9VOw==" saltValue="F3OY4yHb/adwsqRBnkmHr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AP33" sqref="AP33:AT3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374</v>
      </c>
      <c r="DK2" s="1092"/>
      <c r="DL2" s="1092"/>
      <c r="DM2" s="1092"/>
      <c r="DN2" s="1092"/>
      <c r="DO2" s="1093"/>
      <c r="DP2" s="228"/>
      <c r="DQ2" s="1091" t="s">
        <v>375</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094"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084" t="s">
        <v>392</v>
      </c>
      <c r="DH5" s="1085"/>
      <c r="DI5" s="1085"/>
      <c r="DJ5" s="1085"/>
      <c r="DK5" s="1086"/>
      <c r="DL5" s="1084" t="s">
        <v>393</v>
      </c>
      <c r="DM5" s="1085"/>
      <c r="DN5" s="1085"/>
      <c r="DO5" s="1085"/>
      <c r="DP5" s="1086"/>
      <c r="DQ5" s="1001" t="s">
        <v>394</v>
      </c>
      <c r="DR5" s="1002"/>
      <c r="DS5" s="1002"/>
      <c r="DT5" s="1002"/>
      <c r="DU5" s="1003"/>
      <c r="DV5" s="1001" t="s">
        <v>385</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395</v>
      </c>
      <c r="C7" s="1048"/>
      <c r="D7" s="1048"/>
      <c r="E7" s="1048"/>
      <c r="F7" s="1048"/>
      <c r="G7" s="1048"/>
      <c r="H7" s="1048"/>
      <c r="I7" s="1048"/>
      <c r="J7" s="1048"/>
      <c r="K7" s="1048"/>
      <c r="L7" s="1048"/>
      <c r="M7" s="1048"/>
      <c r="N7" s="1048"/>
      <c r="O7" s="1048"/>
      <c r="P7" s="1049"/>
      <c r="Q7" s="1102">
        <v>2491</v>
      </c>
      <c r="R7" s="1103"/>
      <c r="S7" s="1103"/>
      <c r="T7" s="1103"/>
      <c r="U7" s="1103"/>
      <c r="V7" s="1103">
        <v>2320</v>
      </c>
      <c r="W7" s="1103"/>
      <c r="X7" s="1103"/>
      <c r="Y7" s="1103"/>
      <c r="Z7" s="1103"/>
      <c r="AA7" s="1103">
        <v>171</v>
      </c>
      <c r="AB7" s="1103"/>
      <c r="AC7" s="1103"/>
      <c r="AD7" s="1103"/>
      <c r="AE7" s="1104"/>
      <c r="AF7" s="1105">
        <v>151</v>
      </c>
      <c r="AG7" s="1106"/>
      <c r="AH7" s="1106"/>
      <c r="AI7" s="1106"/>
      <c r="AJ7" s="1107"/>
      <c r="AK7" s="1108">
        <v>98</v>
      </c>
      <c r="AL7" s="1109"/>
      <c r="AM7" s="1109"/>
      <c r="AN7" s="1109"/>
      <c r="AO7" s="1109"/>
      <c r="AP7" s="1109">
        <v>1055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598</v>
      </c>
      <c r="BT7" s="1100"/>
      <c r="BU7" s="1100"/>
      <c r="BV7" s="1100"/>
      <c r="BW7" s="1100"/>
      <c r="BX7" s="1100"/>
      <c r="BY7" s="1100"/>
      <c r="BZ7" s="1100"/>
      <c r="CA7" s="1100"/>
      <c r="CB7" s="1100"/>
      <c r="CC7" s="1100"/>
      <c r="CD7" s="1100"/>
      <c r="CE7" s="1100"/>
      <c r="CF7" s="1100"/>
      <c r="CG7" s="1112"/>
      <c r="CH7" s="1096">
        <v>5</v>
      </c>
      <c r="CI7" s="1097"/>
      <c r="CJ7" s="1097"/>
      <c r="CK7" s="1097"/>
      <c r="CL7" s="1098"/>
      <c r="CM7" s="1096">
        <v>6</v>
      </c>
      <c r="CN7" s="1097"/>
      <c r="CO7" s="1097"/>
      <c r="CP7" s="1097"/>
      <c r="CQ7" s="1098"/>
      <c r="CR7" s="1096">
        <v>11</v>
      </c>
      <c r="CS7" s="1097"/>
      <c r="CT7" s="1097"/>
      <c r="CU7" s="1097"/>
      <c r="CV7" s="1098"/>
      <c r="CW7" s="1096" t="s">
        <v>599</v>
      </c>
      <c r="CX7" s="1097"/>
      <c r="CY7" s="1097"/>
      <c r="CZ7" s="1097"/>
      <c r="DA7" s="1098"/>
      <c r="DB7" s="1096" t="s">
        <v>599</v>
      </c>
      <c r="DC7" s="1097"/>
      <c r="DD7" s="1097"/>
      <c r="DE7" s="1097"/>
      <c r="DF7" s="1098"/>
      <c r="DG7" s="1096" t="s">
        <v>599</v>
      </c>
      <c r="DH7" s="1097"/>
      <c r="DI7" s="1097"/>
      <c r="DJ7" s="1097"/>
      <c r="DK7" s="1098"/>
      <c r="DL7" s="1096" t="s">
        <v>599</v>
      </c>
      <c r="DM7" s="1097"/>
      <c r="DN7" s="1097"/>
      <c r="DO7" s="1097"/>
      <c r="DP7" s="1098"/>
      <c r="DQ7" s="1096" t="s">
        <v>599</v>
      </c>
      <c r="DR7" s="1097"/>
      <c r="DS7" s="1097"/>
      <c r="DT7" s="1097"/>
      <c r="DU7" s="1098"/>
      <c r="DV7" s="1099"/>
      <c r="DW7" s="1100"/>
      <c r="DX7" s="1100"/>
      <c r="DY7" s="1100"/>
      <c r="DZ7" s="1101"/>
      <c r="EA7" s="234"/>
    </row>
    <row r="8" spans="1:131" s="235" customFormat="1" ht="26.25" customHeight="1" x14ac:dyDescent="0.15">
      <c r="A8" s="238">
        <v>2</v>
      </c>
      <c r="B8" s="1030" t="s">
        <v>396</v>
      </c>
      <c r="C8" s="1031"/>
      <c r="D8" s="1031"/>
      <c r="E8" s="1031"/>
      <c r="F8" s="1031"/>
      <c r="G8" s="1031"/>
      <c r="H8" s="1031"/>
      <c r="I8" s="1031"/>
      <c r="J8" s="1031"/>
      <c r="K8" s="1031"/>
      <c r="L8" s="1031"/>
      <c r="M8" s="1031"/>
      <c r="N8" s="1031"/>
      <c r="O8" s="1031"/>
      <c r="P8" s="1032"/>
      <c r="Q8" s="1038">
        <v>17</v>
      </c>
      <c r="R8" s="1039"/>
      <c r="S8" s="1039"/>
      <c r="T8" s="1039"/>
      <c r="U8" s="1039"/>
      <c r="V8" s="1039">
        <v>17</v>
      </c>
      <c r="W8" s="1039"/>
      <c r="X8" s="1039"/>
      <c r="Y8" s="1039"/>
      <c r="Z8" s="1039"/>
      <c r="AA8" s="1039">
        <v>0</v>
      </c>
      <c r="AB8" s="1039"/>
      <c r="AC8" s="1039"/>
      <c r="AD8" s="1039"/>
      <c r="AE8" s="1040"/>
      <c r="AF8" s="1035" t="s">
        <v>149</v>
      </c>
      <c r="AG8" s="1036"/>
      <c r="AH8" s="1036"/>
      <c r="AI8" s="1036"/>
      <c r="AJ8" s="1037"/>
      <c r="AK8" s="1080">
        <v>3</v>
      </c>
      <c r="AL8" s="1081"/>
      <c r="AM8" s="1081"/>
      <c r="AN8" s="1081"/>
      <c r="AO8" s="1081"/>
      <c r="AP8" s="1081">
        <v>10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398</v>
      </c>
      <c r="B23" s="937" t="s">
        <v>399</v>
      </c>
      <c r="C23" s="938"/>
      <c r="D23" s="938"/>
      <c r="E23" s="938"/>
      <c r="F23" s="938"/>
      <c r="G23" s="938"/>
      <c r="H23" s="938"/>
      <c r="I23" s="938"/>
      <c r="J23" s="938"/>
      <c r="K23" s="938"/>
      <c r="L23" s="938"/>
      <c r="M23" s="938"/>
      <c r="N23" s="938"/>
      <c r="O23" s="938"/>
      <c r="P23" s="948"/>
      <c r="Q23" s="1067">
        <v>2508</v>
      </c>
      <c r="R23" s="1061"/>
      <c r="S23" s="1061"/>
      <c r="T23" s="1061"/>
      <c r="U23" s="1061"/>
      <c r="V23" s="1061">
        <v>2337</v>
      </c>
      <c r="W23" s="1061"/>
      <c r="X23" s="1061"/>
      <c r="Y23" s="1061"/>
      <c r="Z23" s="1061"/>
      <c r="AA23" s="1061">
        <v>171</v>
      </c>
      <c r="AB23" s="1061"/>
      <c r="AC23" s="1061"/>
      <c r="AD23" s="1061"/>
      <c r="AE23" s="1068"/>
      <c r="AF23" s="1069">
        <v>151</v>
      </c>
      <c r="AG23" s="1061"/>
      <c r="AH23" s="1061"/>
      <c r="AI23" s="1061"/>
      <c r="AJ23" s="1070"/>
      <c r="AK23" s="1071"/>
      <c r="AL23" s="1072"/>
      <c r="AM23" s="1072"/>
      <c r="AN23" s="1072"/>
      <c r="AO23" s="1072"/>
      <c r="AP23" s="1061">
        <v>1065</v>
      </c>
      <c r="AQ23" s="1061"/>
      <c r="AR23" s="1061"/>
      <c r="AS23" s="1061"/>
      <c r="AT23" s="1061"/>
      <c r="AU23" s="1062"/>
      <c r="AV23" s="1062"/>
      <c r="AW23" s="1062"/>
      <c r="AX23" s="1062"/>
      <c r="AY23" s="1063"/>
      <c r="AZ23" s="1064" t="s">
        <v>400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378</v>
      </c>
      <c r="B26" s="996"/>
      <c r="C26" s="996"/>
      <c r="D26" s="996"/>
      <c r="E26" s="996"/>
      <c r="F26" s="996"/>
      <c r="G26" s="996"/>
      <c r="H26" s="996"/>
      <c r="I26" s="996"/>
      <c r="J26" s="996"/>
      <c r="K26" s="996"/>
      <c r="L26" s="996"/>
      <c r="M26" s="996"/>
      <c r="N26" s="996"/>
      <c r="O26" s="996"/>
      <c r="P26" s="997"/>
      <c r="Q26" s="1001" t="s">
        <v>403</v>
      </c>
      <c r="R26" s="1002"/>
      <c r="S26" s="1002"/>
      <c r="T26" s="1002"/>
      <c r="U26" s="1003"/>
      <c r="V26" s="1001" t="s">
        <v>404</v>
      </c>
      <c r="W26" s="1002"/>
      <c r="X26" s="1002"/>
      <c r="Y26" s="1002"/>
      <c r="Z26" s="1003"/>
      <c r="AA26" s="1001" t="s">
        <v>405</v>
      </c>
      <c r="AB26" s="1002"/>
      <c r="AC26" s="1002"/>
      <c r="AD26" s="1002"/>
      <c r="AE26" s="1002"/>
      <c r="AF26" s="1055" t="s">
        <v>406</v>
      </c>
      <c r="AG26" s="1008"/>
      <c r="AH26" s="1008"/>
      <c r="AI26" s="1008"/>
      <c r="AJ26" s="1056"/>
      <c r="AK26" s="1002" t="s">
        <v>407</v>
      </c>
      <c r="AL26" s="1002"/>
      <c r="AM26" s="1002"/>
      <c r="AN26" s="1002"/>
      <c r="AO26" s="1003"/>
      <c r="AP26" s="1001" t="s">
        <v>408</v>
      </c>
      <c r="AQ26" s="1002"/>
      <c r="AR26" s="1002"/>
      <c r="AS26" s="1002"/>
      <c r="AT26" s="1003"/>
      <c r="AU26" s="1001" t="s">
        <v>409</v>
      </c>
      <c r="AV26" s="1002"/>
      <c r="AW26" s="1002"/>
      <c r="AX26" s="1002"/>
      <c r="AY26" s="1003"/>
      <c r="AZ26" s="1001" t="s">
        <v>410</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411</v>
      </c>
      <c r="C28" s="1048"/>
      <c r="D28" s="1048"/>
      <c r="E28" s="1048"/>
      <c r="F28" s="1048"/>
      <c r="G28" s="1048"/>
      <c r="H28" s="1048"/>
      <c r="I28" s="1048"/>
      <c r="J28" s="1048"/>
      <c r="K28" s="1048"/>
      <c r="L28" s="1048"/>
      <c r="M28" s="1048"/>
      <c r="N28" s="1048"/>
      <c r="O28" s="1048"/>
      <c r="P28" s="1049"/>
      <c r="Q28" s="1050">
        <v>117</v>
      </c>
      <c r="R28" s="1051"/>
      <c r="S28" s="1051"/>
      <c r="T28" s="1051"/>
      <c r="U28" s="1051"/>
      <c r="V28" s="1051">
        <v>111</v>
      </c>
      <c r="W28" s="1051"/>
      <c r="X28" s="1051"/>
      <c r="Y28" s="1051"/>
      <c r="Z28" s="1051"/>
      <c r="AA28" s="1051">
        <v>6</v>
      </c>
      <c r="AB28" s="1051"/>
      <c r="AC28" s="1051"/>
      <c r="AD28" s="1051"/>
      <c r="AE28" s="1052"/>
      <c r="AF28" s="1053">
        <v>6</v>
      </c>
      <c r="AG28" s="1051"/>
      <c r="AH28" s="1051"/>
      <c r="AI28" s="1051"/>
      <c r="AJ28" s="1054"/>
      <c r="AK28" s="1042">
        <v>10</v>
      </c>
      <c r="AL28" s="1043"/>
      <c r="AM28" s="1043"/>
      <c r="AN28" s="1043"/>
      <c r="AO28" s="1043"/>
      <c r="AP28" s="1043" t="s">
        <v>584</v>
      </c>
      <c r="AQ28" s="1043"/>
      <c r="AR28" s="1043"/>
      <c r="AS28" s="1043"/>
      <c r="AT28" s="1043"/>
      <c r="AU28" s="1043" t="s">
        <v>584</v>
      </c>
      <c r="AV28" s="1043"/>
      <c r="AW28" s="1043"/>
      <c r="AX28" s="1043"/>
      <c r="AY28" s="1043"/>
      <c r="AZ28" s="1044" t="s">
        <v>584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412</v>
      </c>
      <c r="C29" s="1031"/>
      <c r="D29" s="1031"/>
      <c r="E29" s="1031"/>
      <c r="F29" s="1031"/>
      <c r="G29" s="1031"/>
      <c r="H29" s="1031"/>
      <c r="I29" s="1031"/>
      <c r="J29" s="1031"/>
      <c r="K29" s="1031"/>
      <c r="L29" s="1031"/>
      <c r="M29" s="1031"/>
      <c r="N29" s="1031"/>
      <c r="O29" s="1031"/>
      <c r="P29" s="1032"/>
      <c r="Q29" s="1038">
        <v>245</v>
      </c>
      <c r="R29" s="1039"/>
      <c r="S29" s="1039"/>
      <c r="T29" s="1039"/>
      <c r="U29" s="1039"/>
      <c r="V29" s="1039">
        <v>222</v>
      </c>
      <c r="W29" s="1039"/>
      <c r="X29" s="1039"/>
      <c r="Y29" s="1039"/>
      <c r="Z29" s="1039"/>
      <c r="AA29" s="1039">
        <v>23</v>
      </c>
      <c r="AB29" s="1039"/>
      <c r="AC29" s="1039"/>
      <c r="AD29" s="1039"/>
      <c r="AE29" s="1040"/>
      <c r="AF29" s="1035">
        <v>23</v>
      </c>
      <c r="AG29" s="1036"/>
      <c r="AH29" s="1036"/>
      <c r="AI29" s="1036"/>
      <c r="AJ29" s="1037"/>
      <c r="AK29" s="980">
        <v>38</v>
      </c>
      <c r="AL29" s="971"/>
      <c r="AM29" s="971"/>
      <c r="AN29" s="971"/>
      <c r="AO29" s="971"/>
      <c r="AP29" s="971" t="s">
        <v>584</v>
      </c>
      <c r="AQ29" s="971"/>
      <c r="AR29" s="971"/>
      <c r="AS29" s="971"/>
      <c r="AT29" s="971"/>
      <c r="AU29" s="971" t="s">
        <v>584</v>
      </c>
      <c r="AV29" s="971"/>
      <c r="AW29" s="971"/>
      <c r="AX29" s="971"/>
      <c r="AY29" s="971"/>
      <c r="AZ29" s="1041" t="s">
        <v>584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413</v>
      </c>
      <c r="C30" s="1031"/>
      <c r="D30" s="1031"/>
      <c r="E30" s="1031"/>
      <c r="F30" s="1031"/>
      <c r="G30" s="1031"/>
      <c r="H30" s="1031"/>
      <c r="I30" s="1031"/>
      <c r="J30" s="1031"/>
      <c r="K30" s="1031"/>
      <c r="L30" s="1031"/>
      <c r="M30" s="1031"/>
      <c r="N30" s="1031"/>
      <c r="O30" s="1031"/>
      <c r="P30" s="1032"/>
      <c r="Q30" s="1038">
        <v>17</v>
      </c>
      <c r="R30" s="1039"/>
      <c r="S30" s="1039"/>
      <c r="T30" s="1039"/>
      <c r="U30" s="1039"/>
      <c r="V30" s="1039">
        <v>17</v>
      </c>
      <c r="W30" s="1039"/>
      <c r="X30" s="1039"/>
      <c r="Y30" s="1039"/>
      <c r="Z30" s="1039"/>
      <c r="AA30" s="1039" t="s">
        <v>584</v>
      </c>
      <c r="AB30" s="1039"/>
      <c r="AC30" s="1039"/>
      <c r="AD30" s="1039"/>
      <c r="AE30" s="1040"/>
      <c r="AF30" s="1035" t="s">
        <v>252</v>
      </c>
      <c r="AG30" s="1036"/>
      <c r="AH30" s="1036"/>
      <c r="AI30" s="1036"/>
      <c r="AJ30" s="1037"/>
      <c r="AK30" s="980">
        <v>4</v>
      </c>
      <c r="AL30" s="971"/>
      <c r="AM30" s="971"/>
      <c r="AN30" s="971"/>
      <c r="AO30" s="971"/>
      <c r="AP30" s="971" t="s">
        <v>584</v>
      </c>
      <c r="AQ30" s="971"/>
      <c r="AR30" s="971"/>
      <c r="AS30" s="971"/>
      <c r="AT30" s="971"/>
      <c r="AU30" s="971" t="s">
        <v>584</v>
      </c>
      <c r="AV30" s="971"/>
      <c r="AW30" s="971"/>
      <c r="AX30" s="971"/>
      <c r="AY30" s="971"/>
      <c r="AZ30" s="1041" t="s">
        <v>584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414</v>
      </c>
      <c r="C31" s="1031"/>
      <c r="D31" s="1031"/>
      <c r="E31" s="1031"/>
      <c r="F31" s="1031"/>
      <c r="G31" s="1031"/>
      <c r="H31" s="1031"/>
      <c r="I31" s="1031"/>
      <c r="J31" s="1031"/>
      <c r="K31" s="1031"/>
      <c r="L31" s="1031"/>
      <c r="M31" s="1031"/>
      <c r="N31" s="1031"/>
      <c r="O31" s="1031"/>
      <c r="P31" s="1032"/>
      <c r="Q31" s="1038">
        <v>59</v>
      </c>
      <c r="R31" s="1039"/>
      <c r="S31" s="1039"/>
      <c r="T31" s="1039"/>
      <c r="U31" s="1039"/>
      <c r="V31" s="1039">
        <v>59</v>
      </c>
      <c r="W31" s="1039"/>
      <c r="X31" s="1039"/>
      <c r="Y31" s="1039"/>
      <c r="Z31" s="1039"/>
      <c r="AA31" s="1039" t="s">
        <v>584</v>
      </c>
      <c r="AB31" s="1039"/>
      <c r="AC31" s="1039"/>
      <c r="AD31" s="1039"/>
      <c r="AE31" s="1040"/>
      <c r="AF31" s="1035" t="s">
        <v>252</v>
      </c>
      <c r="AG31" s="1036"/>
      <c r="AH31" s="1036"/>
      <c r="AI31" s="1036"/>
      <c r="AJ31" s="1037"/>
      <c r="AK31" s="980">
        <v>24</v>
      </c>
      <c r="AL31" s="971"/>
      <c r="AM31" s="971"/>
      <c r="AN31" s="971"/>
      <c r="AO31" s="971"/>
      <c r="AP31" s="971">
        <v>115</v>
      </c>
      <c r="AQ31" s="971"/>
      <c r="AR31" s="971"/>
      <c r="AS31" s="971"/>
      <c r="AT31" s="971"/>
      <c r="AU31" s="971">
        <v>58</v>
      </c>
      <c r="AV31" s="971"/>
      <c r="AW31" s="971"/>
      <c r="AX31" s="971"/>
      <c r="AY31" s="971"/>
      <c r="AZ31" s="1041" t="s">
        <v>584</v>
      </c>
      <c r="BA31" s="1041"/>
      <c r="BB31" s="1041"/>
      <c r="BC31" s="1041"/>
      <c r="BD31" s="1041"/>
      <c r="BE31" s="972" t="s">
        <v>415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416</v>
      </c>
      <c r="C32" s="1031"/>
      <c r="D32" s="1031"/>
      <c r="E32" s="1031"/>
      <c r="F32" s="1031"/>
      <c r="G32" s="1031"/>
      <c r="H32" s="1031"/>
      <c r="I32" s="1031"/>
      <c r="J32" s="1031"/>
      <c r="K32" s="1031"/>
      <c r="L32" s="1031"/>
      <c r="M32" s="1031"/>
      <c r="N32" s="1031"/>
      <c r="O32" s="1031"/>
      <c r="P32" s="1032"/>
      <c r="Q32" s="1038">
        <v>69</v>
      </c>
      <c r="R32" s="1039"/>
      <c r="S32" s="1039"/>
      <c r="T32" s="1039"/>
      <c r="U32" s="1039"/>
      <c r="V32" s="1039">
        <v>69</v>
      </c>
      <c r="W32" s="1039"/>
      <c r="X32" s="1039"/>
      <c r="Y32" s="1039"/>
      <c r="Z32" s="1039"/>
      <c r="AA32" s="1039" t="s">
        <v>584</v>
      </c>
      <c r="AB32" s="1039"/>
      <c r="AC32" s="1039"/>
      <c r="AD32" s="1039"/>
      <c r="AE32" s="1040"/>
      <c r="AF32" s="1035" t="s">
        <v>252</v>
      </c>
      <c r="AG32" s="1036"/>
      <c r="AH32" s="1036"/>
      <c r="AI32" s="1036"/>
      <c r="AJ32" s="1037"/>
      <c r="AK32" s="980">
        <v>10</v>
      </c>
      <c r="AL32" s="971"/>
      <c r="AM32" s="971"/>
      <c r="AN32" s="971"/>
      <c r="AO32" s="971"/>
      <c r="AP32" s="971">
        <v>199</v>
      </c>
      <c r="AQ32" s="971"/>
      <c r="AR32" s="971"/>
      <c r="AS32" s="971"/>
      <c r="AT32" s="971"/>
      <c r="AU32" s="971">
        <v>13</v>
      </c>
      <c r="AV32" s="971"/>
      <c r="AW32" s="971"/>
      <c r="AX32" s="971"/>
      <c r="AY32" s="971"/>
      <c r="AZ32" s="1041" t="s">
        <v>584</v>
      </c>
      <c r="BA32" s="1041"/>
      <c r="BB32" s="1041"/>
      <c r="BC32" s="1041"/>
      <c r="BD32" s="1041"/>
      <c r="BE32" s="972" t="s">
        <v>417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398</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29</v>
      </c>
      <c r="AG63" s="959"/>
      <c r="AH63" s="959"/>
      <c r="AI63" s="959"/>
      <c r="AJ63" s="1022"/>
      <c r="AK63" s="1023"/>
      <c r="AL63" s="963"/>
      <c r="AM63" s="963"/>
      <c r="AN63" s="963"/>
      <c r="AO63" s="963"/>
      <c r="AP63" s="959">
        <v>345</v>
      </c>
      <c r="AQ63" s="959"/>
      <c r="AR63" s="959"/>
      <c r="AS63" s="959"/>
      <c r="AT63" s="959"/>
      <c r="AU63" s="959">
        <v>71</v>
      </c>
      <c r="AV63" s="959"/>
      <c r="AW63" s="959"/>
      <c r="AX63" s="959"/>
      <c r="AY63" s="959"/>
      <c r="AZ63" s="1017"/>
      <c r="BA63" s="1017"/>
      <c r="BB63" s="1017"/>
      <c r="BC63" s="1017"/>
      <c r="BD63" s="1017"/>
      <c r="BE63" s="960"/>
      <c r="BF63" s="960"/>
      <c r="BG63" s="960"/>
      <c r="BH63" s="960"/>
      <c r="BI63" s="961"/>
      <c r="BJ63" s="1018" t="s">
        <v>149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404</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585</v>
      </c>
      <c r="C68" s="986"/>
      <c r="D68" s="986"/>
      <c r="E68" s="986"/>
      <c r="F68" s="986"/>
      <c r="G68" s="986"/>
      <c r="H68" s="986"/>
      <c r="I68" s="986"/>
      <c r="J68" s="986"/>
      <c r="K68" s="986"/>
      <c r="L68" s="986"/>
      <c r="M68" s="986"/>
      <c r="N68" s="986"/>
      <c r="O68" s="986"/>
      <c r="P68" s="987"/>
      <c r="Q68" s="988">
        <v>1777</v>
      </c>
      <c r="R68" s="982"/>
      <c r="S68" s="982"/>
      <c r="T68" s="982"/>
      <c r="U68" s="982"/>
      <c r="V68" s="982">
        <v>1665</v>
      </c>
      <c r="W68" s="982"/>
      <c r="X68" s="982"/>
      <c r="Y68" s="982"/>
      <c r="Z68" s="982"/>
      <c r="AA68" s="982">
        <v>112</v>
      </c>
      <c r="AB68" s="982"/>
      <c r="AC68" s="982"/>
      <c r="AD68" s="982"/>
      <c r="AE68" s="982"/>
      <c r="AF68" s="982">
        <v>97</v>
      </c>
      <c r="AG68" s="982"/>
      <c r="AH68" s="982"/>
      <c r="AI68" s="982"/>
      <c r="AJ68" s="982"/>
      <c r="AK68" s="982">
        <v>100</v>
      </c>
      <c r="AL68" s="982"/>
      <c r="AM68" s="982"/>
      <c r="AN68" s="982"/>
      <c r="AO68" s="982"/>
      <c r="AP68" s="982">
        <v>399</v>
      </c>
      <c r="AQ68" s="982"/>
      <c r="AR68" s="982"/>
      <c r="AS68" s="982"/>
      <c r="AT68" s="982"/>
      <c r="AU68" s="982">
        <v>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586</v>
      </c>
      <c r="C69" s="975"/>
      <c r="D69" s="975"/>
      <c r="E69" s="975"/>
      <c r="F69" s="975"/>
      <c r="G69" s="975"/>
      <c r="H69" s="975"/>
      <c r="I69" s="975"/>
      <c r="J69" s="975"/>
      <c r="K69" s="975"/>
      <c r="L69" s="975"/>
      <c r="M69" s="975"/>
      <c r="N69" s="975"/>
      <c r="O69" s="975"/>
      <c r="P69" s="976"/>
      <c r="Q69" s="977">
        <v>18</v>
      </c>
      <c r="R69" s="971"/>
      <c r="S69" s="971"/>
      <c r="T69" s="971"/>
      <c r="U69" s="971"/>
      <c r="V69" s="971">
        <v>3</v>
      </c>
      <c r="W69" s="971"/>
      <c r="X69" s="971"/>
      <c r="Y69" s="971"/>
      <c r="Z69" s="971"/>
      <c r="AA69" s="971">
        <v>15</v>
      </c>
      <c r="AB69" s="971"/>
      <c r="AC69" s="971"/>
      <c r="AD69" s="971"/>
      <c r="AE69" s="971"/>
      <c r="AF69" s="971">
        <v>8</v>
      </c>
      <c r="AG69" s="971"/>
      <c r="AH69" s="971"/>
      <c r="AI69" s="971"/>
      <c r="AJ69" s="971"/>
      <c r="AK69" s="971" t="s">
        <v>520</v>
      </c>
      <c r="AL69" s="971"/>
      <c r="AM69" s="971"/>
      <c r="AN69" s="971"/>
      <c r="AO69" s="971"/>
      <c r="AP69" s="971" t="s">
        <v>520</v>
      </c>
      <c r="AQ69" s="971"/>
      <c r="AR69" s="971"/>
      <c r="AS69" s="971"/>
      <c r="AT69" s="971"/>
      <c r="AU69" s="971" t="s">
        <v>520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587</v>
      </c>
      <c r="C70" s="975"/>
      <c r="D70" s="975"/>
      <c r="E70" s="975"/>
      <c r="F70" s="975"/>
      <c r="G70" s="975"/>
      <c r="H70" s="975"/>
      <c r="I70" s="975"/>
      <c r="J70" s="975"/>
      <c r="K70" s="975"/>
      <c r="L70" s="975"/>
      <c r="M70" s="975"/>
      <c r="N70" s="975"/>
      <c r="O70" s="975"/>
      <c r="P70" s="976"/>
      <c r="Q70" s="977">
        <v>2364</v>
      </c>
      <c r="R70" s="971"/>
      <c r="S70" s="971"/>
      <c r="T70" s="971"/>
      <c r="U70" s="971"/>
      <c r="V70" s="971">
        <v>2311</v>
      </c>
      <c r="W70" s="971"/>
      <c r="X70" s="971"/>
      <c r="Y70" s="971"/>
      <c r="Z70" s="971"/>
      <c r="AA70" s="971">
        <v>53</v>
      </c>
      <c r="AB70" s="971"/>
      <c r="AC70" s="971"/>
      <c r="AD70" s="971"/>
      <c r="AE70" s="971"/>
      <c r="AF70" s="971">
        <v>46</v>
      </c>
      <c r="AG70" s="971"/>
      <c r="AH70" s="971"/>
      <c r="AI70" s="971"/>
      <c r="AJ70" s="971"/>
      <c r="AK70" s="971">
        <v>282</v>
      </c>
      <c r="AL70" s="971"/>
      <c r="AM70" s="971"/>
      <c r="AN70" s="971"/>
      <c r="AO70" s="971"/>
      <c r="AP70" s="971">
        <v>57</v>
      </c>
      <c r="AQ70" s="971"/>
      <c r="AR70" s="971"/>
      <c r="AS70" s="971"/>
      <c r="AT70" s="971"/>
      <c r="AU70" s="971">
        <v>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588</v>
      </c>
      <c r="C71" s="975"/>
      <c r="D71" s="975"/>
      <c r="E71" s="975"/>
      <c r="F71" s="975"/>
      <c r="G71" s="975"/>
      <c r="H71" s="975"/>
      <c r="I71" s="975"/>
      <c r="J71" s="975"/>
      <c r="K71" s="975"/>
      <c r="L71" s="975"/>
      <c r="M71" s="975"/>
      <c r="N71" s="975"/>
      <c r="O71" s="975"/>
      <c r="P71" s="976"/>
      <c r="Q71" s="977">
        <v>10</v>
      </c>
      <c r="R71" s="971"/>
      <c r="S71" s="971"/>
      <c r="T71" s="971"/>
      <c r="U71" s="971"/>
      <c r="V71" s="971">
        <v>10</v>
      </c>
      <c r="W71" s="971"/>
      <c r="X71" s="971"/>
      <c r="Y71" s="971"/>
      <c r="Z71" s="971"/>
      <c r="AA71" s="971">
        <v>0</v>
      </c>
      <c r="AB71" s="971"/>
      <c r="AC71" s="971"/>
      <c r="AD71" s="971"/>
      <c r="AE71" s="971"/>
      <c r="AF71" s="971">
        <v>0</v>
      </c>
      <c r="AG71" s="971"/>
      <c r="AH71" s="971"/>
      <c r="AI71" s="971"/>
      <c r="AJ71" s="971"/>
      <c r="AK71" s="971" t="s">
        <v>520</v>
      </c>
      <c r="AL71" s="971"/>
      <c r="AM71" s="971"/>
      <c r="AN71" s="971"/>
      <c r="AO71" s="971"/>
      <c r="AP71" s="971" t="s">
        <v>520</v>
      </c>
      <c r="AQ71" s="971"/>
      <c r="AR71" s="971"/>
      <c r="AS71" s="971"/>
      <c r="AT71" s="971"/>
      <c r="AU71" s="971" t="s">
        <v>520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589</v>
      </c>
      <c r="C72" s="975"/>
      <c r="D72" s="975"/>
      <c r="E72" s="975"/>
      <c r="F72" s="975"/>
      <c r="G72" s="975"/>
      <c r="H72" s="975"/>
      <c r="I72" s="975"/>
      <c r="J72" s="975"/>
      <c r="K72" s="975"/>
      <c r="L72" s="975"/>
      <c r="M72" s="975"/>
      <c r="N72" s="975"/>
      <c r="O72" s="975"/>
      <c r="P72" s="976"/>
      <c r="Q72" s="977">
        <v>2</v>
      </c>
      <c r="R72" s="971"/>
      <c r="S72" s="971"/>
      <c r="T72" s="971"/>
      <c r="U72" s="971"/>
      <c r="V72" s="971">
        <v>2</v>
      </c>
      <c r="W72" s="971"/>
      <c r="X72" s="971"/>
      <c r="Y72" s="971"/>
      <c r="Z72" s="971"/>
      <c r="AA72" s="971">
        <v>0</v>
      </c>
      <c r="AB72" s="971"/>
      <c r="AC72" s="971"/>
      <c r="AD72" s="971"/>
      <c r="AE72" s="971"/>
      <c r="AF72" s="971">
        <v>0</v>
      </c>
      <c r="AG72" s="971"/>
      <c r="AH72" s="971"/>
      <c r="AI72" s="971"/>
      <c r="AJ72" s="971"/>
      <c r="AK72" s="971" t="s">
        <v>520</v>
      </c>
      <c r="AL72" s="971"/>
      <c r="AM72" s="971"/>
      <c r="AN72" s="971"/>
      <c r="AO72" s="971"/>
      <c r="AP72" s="971" t="s">
        <v>520</v>
      </c>
      <c r="AQ72" s="971"/>
      <c r="AR72" s="971"/>
      <c r="AS72" s="971"/>
      <c r="AT72" s="971"/>
      <c r="AU72" s="971" t="s">
        <v>520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590</v>
      </c>
      <c r="C73" s="975"/>
      <c r="D73" s="975"/>
      <c r="E73" s="975"/>
      <c r="F73" s="975"/>
      <c r="G73" s="975"/>
      <c r="H73" s="975"/>
      <c r="I73" s="975"/>
      <c r="J73" s="975"/>
      <c r="K73" s="975"/>
      <c r="L73" s="975"/>
      <c r="M73" s="975"/>
      <c r="N73" s="975"/>
      <c r="O73" s="975"/>
      <c r="P73" s="976"/>
      <c r="Q73" s="977">
        <v>169</v>
      </c>
      <c r="R73" s="971"/>
      <c r="S73" s="971"/>
      <c r="T73" s="971"/>
      <c r="U73" s="971"/>
      <c r="V73" s="971">
        <v>163</v>
      </c>
      <c r="W73" s="971"/>
      <c r="X73" s="971"/>
      <c r="Y73" s="971"/>
      <c r="Z73" s="971"/>
      <c r="AA73" s="971">
        <v>7</v>
      </c>
      <c r="AB73" s="971"/>
      <c r="AC73" s="971"/>
      <c r="AD73" s="971"/>
      <c r="AE73" s="971"/>
      <c r="AF73" s="971">
        <v>7</v>
      </c>
      <c r="AG73" s="971"/>
      <c r="AH73" s="971"/>
      <c r="AI73" s="971"/>
      <c r="AJ73" s="971"/>
      <c r="AK73" s="971" t="s">
        <v>520</v>
      </c>
      <c r="AL73" s="971"/>
      <c r="AM73" s="971"/>
      <c r="AN73" s="971"/>
      <c r="AO73" s="971"/>
      <c r="AP73" s="971" t="s">
        <v>520</v>
      </c>
      <c r="AQ73" s="971"/>
      <c r="AR73" s="971"/>
      <c r="AS73" s="971"/>
      <c r="AT73" s="971"/>
      <c r="AU73" s="971" t="s">
        <v>520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591</v>
      </c>
      <c r="C74" s="975"/>
      <c r="D74" s="975"/>
      <c r="E74" s="975"/>
      <c r="F74" s="975"/>
      <c r="G74" s="975"/>
      <c r="H74" s="975"/>
      <c r="I74" s="975"/>
      <c r="J74" s="975"/>
      <c r="K74" s="975"/>
      <c r="L74" s="975"/>
      <c r="M74" s="975"/>
      <c r="N74" s="975"/>
      <c r="O74" s="975"/>
      <c r="P74" s="976"/>
      <c r="Q74" s="977">
        <v>29</v>
      </c>
      <c r="R74" s="971"/>
      <c r="S74" s="971"/>
      <c r="T74" s="971"/>
      <c r="U74" s="971"/>
      <c r="V74" s="971">
        <v>27</v>
      </c>
      <c r="W74" s="971"/>
      <c r="X74" s="971"/>
      <c r="Y74" s="971"/>
      <c r="Z74" s="971"/>
      <c r="AA74" s="971">
        <v>2</v>
      </c>
      <c r="AB74" s="971"/>
      <c r="AC74" s="971"/>
      <c r="AD74" s="971"/>
      <c r="AE74" s="971"/>
      <c r="AF74" s="971">
        <v>0</v>
      </c>
      <c r="AG74" s="971"/>
      <c r="AH74" s="971"/>
      <c r="AI74" s="971"/>
      <c r="AJ74" s="971"/>
      <c r="AK74" s="971" t="s">
        <v>520</v>
      </c>
      <c r="AL74" s="971"/>
      <c r="AM74" s="971"/>
      <c r="AN74" s="971"/>
      <c r="AO74" s="971"/>
      <c r="AP74" s="971" t="s">
        <v>520</v>
      </c>
      <c r="AQ74" s="971"/>
      <c r="AR74" s="971"/>
      <c r="AS74" s="971"/>
      <c r="AT74" s="971"/>
      <c r="AU74" s="971" t="s">
        <v>520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592</v>
      </c>
      <c r="C75" s="975"/>
      <c r="D75" s="975"/>
      <c r="E75" s="975"/>
      <c r="F75" s="975"/>
      <c r="G75" s="975"/>
      <c r="H75" s="975"/>
      <c r="I75" s="975"/>
      <c r="J75" s="975"/>
      <c r="K75" s="975"/>
      <c r="L75" s="975"/>
      <c r="M75" s="975"/>
      <c r="N75" s="975"/>
      <c r="O75" s="975"/>
      <c r="P75" s="976"/>
      <c r="Q75" s="978">
        <v>1833</v>
      </c>
      <c r="R75" s="979"/>
      <c r="S75" s="979"/>
      <c r="T75" s="979"/>
      <c r="U75" s="980"/>
      <c r="V75" s="981">
        <v>1780</v>
      </c>
      <c r="W75" s="979"/>
      <c r="X75" s="979"/>
      <c r="Y75" s="979"/>
      <c r="Z75" s="980"/>
      <c r="AA75" s="981">
        <v>53</v>
      </c>
      <c r="AB75" s="979"/>
      <c r="AC75" s="979"/>
      <c r="AD75" s="979"/>
      <c r="AE75" s="980"/>
      <c r="AF75" s="981">
        <v>53</v>
      </c>
      <c r="AG75" s="979"/>
      <c r="AH75" s="979"/>
      <c r="AI75" s="979"/>
      <c r="AJ75" s="980"/>
      <c r="AK75" s="981">
        <v>4</v>
      </c>
      <c r="AL75" s="979"/>
      <c r="AM75" s="979"/>
      <c r="AN75" s="979"/>
      <c r="AO75" s="980"/>
      <c r="AP75" s="981" t="s">
        <v>520</v>
      </c>
      <c r="AQ75" s="979"/>
      <c r="AR75" s="979"/>
      <c r="AS75" s="979"/>
      <c r="AT75" s="980"/>
      <c r="AU75" s="981" t="s">
        <v>520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593</v>
      </c>
      <c r="C76" s="975"/>
      <c r="D76" s="975"/>
      <c r="E76" s="975"/>
      <c r="F76" s="975"/>
      <c r="G76" s="975"/>
      <c r="H76" s="975"/>
      <c r="I76" s="975"/>
      <c r="J76" s="975"/>
      <c r="K76" s="975"/>
      <c r="L76" s="975"/>
      <c r="M76" s="975"/>
      <c r="N76" s="975"/>
      <c r="O76" s="975"/>
      <c r="P76" s="976"/>
      <c r="Q76" s="978">
        <v>239</v>
      </c>
      <c r="R76" s="979"/>
      <c r="S76" s="979"/>
      <c r="T76" s="979"/>
      <c r="U76" s="980"/>
      <c r="V76" s="981">
        <v>188</v>
      </c>
      <c r="W76" s="979"/>
      <c r="X76" s="979"/>
      <c r="Y76" s="979"/>
      <c r="Z76" s="980"/>
      <c r="AA76" s="981">
        <v>50</v>
      </c>
      <c r="AB76" s="979"/>
      <c r="AC76" s="979"/>
      <c r="AD76" s="979"/>
      <c r="AE76" s="980"/>
      <c r="AF76" s="981">
        <v>50</v>
      </c>
      <c r="AG76" s="979"/>
      <c r="AH76" s="979"/>
      <c r="AI76" s="979"/>
      <c r="AJ76" s="980"/>
      <c r="AK76" s="981">
        <v>19</v>
      </c>
      <c r="AL76" s="979"/>
      <c r="AM76" s="979"/>
      <c r="AN76" s="979"/>
      <c r="AO76" s="980"/>
      <c r="AP76" s="981" t="s">
        <v>520</v>
      </c>
      <c r="AQ76" s="979"/>
      <c r="AR76" s="979"/>
      <c r="AS76" s="979"/>
      <c r="AT76" s="980"/>
      <c r="AU76" s="981" t="s">
        <v>520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594</v>
      </c>
      <c r="C77" s="975"/>
      <c r="D77" s="975"/>
      <c r="E77" s="975"/>
      <c r="F77" s="975"/>
      <c r="G77" s="975"/>
      <c r="H77" s="975"/>
      <c r="I77" s="975"/>
      <c r="J77" s="975"/>
      <c r="K77" s="975"/>
      <c r="L77" s="975"/>
      <c r="M77" s="975"/>
      <c r="N77" s="975"/>
      <c r="O77" s="975"/>
      <c r="P77" s="976"/>
      <c r="Q77" s="978">
        <v>307348</v>
      </c>
      <c r="R77" s="979"/>
      <c r="S77" s="979"/>
      <c r="T77" s="979"/>
      <c r="U77" s="980"/>
      <c r="V77" s="981">
        <v>292047</v>
      </c>
      <c r="W77" s="979"/>
      <c r="X77" s="979"/>
      <c r="Y77" s="979"/>
      <c r="Z77" s="980"/>
      <c r="AA77" s="981">
        <v>15301</v>
      </c>
      <c r="AB77" s="979"/>
      <c r="AC77" s="979"/>
      <c r="AD77" s="979"/>
      <c r="AE77" s="980"/>
      <c r="AF77" s="981">
        <v>15301</v>
      </c>
      <c r="AG77" s="979"/>
      <c r="AH77" s="979"/>
      <c r="AI77" s="979"/>
      <c r="AJ77" s="980"/>
      <c r="AK77" s="981">
        <v>0</v>
      </c>
      <c r="AL77" s="979"/>
      <c r="AM77" s="979"/>
      <c r="AN77" s="979"/>
      <c r="AO77" s="980"/>
      <c r="AP77" s="981" t="s">
        <v>520</v>
      </c>
      <c r="AQ77" s="979"/>
      <c r="AR77" s="979"/>
      <c r="AS77" s="979"/>
      <c r="AT77" s="980"/>
      <c r="AU77" s="981" t="s">
        <v>520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595</v>
      </c>
      <c r="C78" s="975"/>
      <c r="D78" s="975"/>
      <c r="E78" s="975"/>
      <c r="F78" s="975"/>
      <c r="G78" s="975"/>
      <c r="H78" s="975"/>
      <c r="I78" s="975"/>
      <c r="J78" s="975"/>
      <c r="K78" s="975"/>
      <c r="L78" s="975"/>
      <c r="M78" s="975"/>
      <c r="N78" s="975"/>
      <c r="O78" s="975"/>
      <c r="P78" s="976"/>
      <c r="Q78" s="977">
        <v>6552</v>
      </c>
      <c r="R78" s="971"/>
      <c r="S78" s="971"/>
      <c r="T78" s="971"/>
      <c r="U78" s="971"/>
      <c r="V78" s="971">
        <v>6149</v>
      </c>
      <c r="W78" s="971"/>
      <c r="X78" s="971"/>
      <c r="Y78" s="971"/>
      <c r="Z78" s="971"/>
      <c r="AA78" s="971">
        <v>403</v>
      </c>
      <c r="AB78" s="971"/>
      <c r="AC78" s="971"/>
      <c r="AD78" s="971"/>
      <c r="AE78" s="971"/>
      <c r="AF78" s="971">
        <v>403</v>
      </c>
      <c r="AG78" s="971"/>
      <c r="AH78" s="971"/>
      <c r="AI78" s="971"/>
      <c r="AJ78" s="971"/>
      <c r="AK78" s="971">
        <v>7</v>
      </c>
      <c r="AL78" s="971"/>
      <c r="AM78" s="971"/>
      <c r="AN78" s="971"/>
      <c r="AO78" s="971"/>
      <c r="AP78" s="971" t="s">
        <v>520</v>
      </c>
      <c r="AQ78" s="971"/>
      <c r="AR78" s="971"/>
      <c r="AS78" s="971"/>
      <c r="AT78" s="971"/>
      <c r="AU78" s="971" t="s">
        <v>520</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596</v>
      </c>
      <c r="C79" s="975"/>
      <c r="D79" s="975"/>
      <c r="E79" s="975"/>
      <c r="F79" s="975"/>
      <c r="G79" s="975"/>
      <c r="H79" s="975"/>
      <c r="I79" s="975"/>
      <c r="J79" s="975"/>
      <c r="K79" s="975"/>
      <c r="L79" s="975"/>
      <c r="M79" s="975"/>
      <c r="N79" s="975"/>
      <c r="O79" s="975"/>
      <c r="P79" s="976"/>
      <c r="Q79" s="977">
        <v>13</v>
      </c>
      <c r="R79" s="971"/>
      <c r="S79" s="971"/>
      <c r="T79" s="971"/>
      <c r="U79" s="971"/>
      <c r="V79" s="971">
        <v>13</v>
      </c>
      <c r="W79" s="971"/>
      <c r="X79" s="971"/>
      <c r="Y79" s="971"/>
      <c r="Z79" s="971"/>
      <c r="AA79" s="971">
        <v>0</v>
      </c>
      <c r="AB79" s="971"/>
      <c r="AC79" s="971"/>
      <c r="AD79" s="971"/>
      <c r="AE79" s="971"/>
      <c r="AF79" s="971">
        <v>0</v>
      </c>
      <c r="AG79" s="971"/>
      <c r="AH79" s="971"/>
      <c r="AI79" s="971"/>
      <c r="AJ79" s="971"/>
      <c r="AK79" s="971">
        <v>0</v>
      </c>
      <c r="AL79" s="971"/>
      <c r="AM79" s="971"/>
      <c r="AN79" s="971"/>
      <c r="AO79" s="971"/>
      <c r="AP79" s="971" t="s">
        <v>520</v>
      </c>
      <c r="AQ79" s="971"/>
      <c r="AR79" s="971"/>
      <c r="AS79" s="971"/>
      <c r="AT79" s="971"/>
      <c r="AU79" s="971" t="s">
        <v>520</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597</v>
      </c>
      <c r="C80" s="975"/>
      <c r="D80" s="975"/>
      <c r="E80" s="975"/>
      <c r="F80" s="975"/>
      <c r="G80" s="975"/>
      <c r="H80" s="975"/>
      <c r="I80" s="975"/>
      <c r="J80" s="975"/>
      <c r="K80" s="975"/>
      <c r="L80" s="975"/>
      <c r="M80" s="975"/>
      <c r="N80" s="975"/>
      <c r="O80" s="975"/>
      <c r="P80" s="976"/>
      <c r="Q80" s="977">
        <v>210</v>
      </c>
      <c r="R80" s="971"/>
      <c r="S80" s="971"/>
      <c r="T80" s="971"/>
      <c r="U80" s="971"/>
      <c r="V80" s="971">
        <v>206</v>
      </c>
      <c r="W80" s="971"/>
      <c r="X80" s="971"/>
      <c r="Y80" s="971"/>
      <c r="Z80" s="971"/>
      <c r="AA80" s="971">
        <v>4</v>
      </c>
      <c r="AB80" s="971"/>
      <c r="AC80" s="971"/>
      <c r="AD80" s="971"/>
      <c r="AE80" s="971"/>
      <c r="AF80" s="971">
        <v>4</v>
      </c>
      <c r="AG80" s="971"/>
      <c r="AH80" s="971"/>
      <c r="AI80" s="971"/>
      <c r="AJ80" s="971"/>
      <c r="AK80" s="971">
        <v>6</v>
      </c>
      <c r="AL80" s="971"/>
      <c r="AM80" s="971"/>
      <c r="AN80" s="971"/>
      <c r="AO80" s="971"/>
      <c r="AP80" s="971" t="s">
        <v>520</v>
      </c>
      <c r="AQ80" s="971"/>
      <c r="AR80" s="971"/>
      <c r="AS80" s="971"/>
      <c r="AT80" s="971"/>
      <c r="AU80" s="971" t="s">
        <v>520</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605</v>
      </c>
      <c r="C81" s="975"/>
      <c r="D81" s="975"/>
      <c r="E81" s="975"/>
      <c r="F81" s="975"/>
      <c r="G81" s="975"/>
      <c r="H81" s="975"/>
      <c r="I81" s="975"/>
      <c r="J81" s="975"/>
      <c r="K81" s="975"/>
      <c r="L81" s="975"/>
      <c r="M81" s="975"/>
      <c r="N81" s="975"/>
      <c r="O81" s="975"/>
      <c r="P81" s="976"/>
      <c r="Q81" s="977">
        <v>339</v>
      </c>
      <c r="R81" s="971"/>
      <c r="S81" s="971"/>
      <c r="T81" s="971"/>
      <c r="U81" s="971"/>
      <c r="V81" s="971">
        <v>327</v>
      </c>
      <c r="W81" s="971"/>
      <c r="X81" s="971"/>
      <c r="Y81" s="971"/>
      <c r="Z81" s="971"/>
      <c r="AA81" s="971">
        <v>12</v>
      </c>
      <c r="AB81" s="971"/>
      <c r="AC81" s="971"/>
      <c r="AD81" s="971"/>
      <c r="AE81" s="971"/>
      <c r="AF81" s="971">
        <v>27</v>
      </c>
      <c r="AG81" s="971"/>
      <c r="AH81" s="971"/>
      <c r="AI81" s="971"/>
      <c r="AJ81" s="971"/>
      <c r="AK81" s="971" t="s">
        <v>520</v>
      </c>
      <c r="AL81" s="971"/>
      <c r="AM81" s="971"/>
      <c r="AN81" s="971"/>
      <c r="AO81" s="971"/>
      <c r="AP81" s="971" t="s">
        <v>520</v>
      </c>
      <c r="AQ81" s="971"/>
      <c r="AR81" s="971"/>
      <c r="AS81" s="971"/>
      <c r="AT81" s="971"/>
      <c r="AU81" s="971" t="s">
        <v>520</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t="s">
        <v>606</v>
      </c>
      <c r="C82" s="975"/>
      <c r="D82" s="975"/>
      <c r="E82" s="975"/>
      <c r="F82" s="975"/>
      <c r="G82" s="975"/>
      <c r="H82" s="975"/>
      <c r="I82" s="975"/>
      <c r="J82" s="975"/>
      <c r="K82" s="975"/>
      <c r="L82" s="975"/>
      <c r="M82" s="975"/>
      <c r="N82" s="975"/>
      <c r="O82" s="975"/>
      <c r="P82" s="976"/>
      <c r="Q82" s="977">
        <v>286</v>
      </c>
      <c r="R82" s="971"/>
      <c r="S82" s="971"/>
      <c r="T82" s="971"/>
      <c r="U82" s="971"/>
      <c r="V82" s="971">
        <v>271</v>
      </c>
      <c r="W82" s="971"/>
      <c r="X82" s="971"/>
      <c r="Y82" s="971"/>
      <c r="Z82" s="971"/>
      <c r="AA82" s="971">
        <v>15</v>
      </c>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398</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15996</v>
      </c>
      <c r="AG88" s="959"/>
      <c r="AH88" s="959"/>
      <c r="AI88" s="959"/>
      <c r="AJ88" s="959"/>
      <c r="AK88" s="963"/>
      <c r="AL88" s="963"/>
      <c r="AM88" s="963"/>
      <c r="AN88" s="963"/>
      <c r="AO88" s="963"/>
      <c r="AP88" s="959">
        <v>455</v>
      </c>
      <c r="AQ88" s="959"/>
      <c r="AR88" s="959"/>
      <c r="AS88" s="959"/>
      <c r="AT88" s="959"/>
      <c r="AU88" s="959">
        <v>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11</v>
      </c>
      <c r="CS102" s="953"/>
      <c r="CT102" s="953"/>
      <c r="CU102" s="953"/>
      <c r="CV102" s="954"/>
      <c r="CW102" s="952" t="s">
        <v>599</v>
      </c>
      <c r="CX102" s="953"/>
      <c r="CY102" s="953"/>
      <c r="CZ102" s="953"/>
      <c r="DA102" s="954"/>
      <c r="DB102" s="952" t="s">
        <v>599</v>
      </c>
      <c r="DC102" s="953"/>
      <c r="DD102" s="953"/>
      <c r="DE102" s="953"/>
      <c r="DF102" s="954"/>
      <c r="DG102" s="952" t="s">
        <v>599</v>
      </c>
      <c r="DH102" s="953"/>
      <c r="DI102" s="953"/>
      <c r="DJ102" s="953"/>
      <c r="DK102" s="954"/>
      <c r="DL102" s="952" t="s">
        <v>599</v>
      </c>
      <c r="DM102" s="953"/>
      <c r="DN102" s="953"/>
      <c r="DO102" s="953"/>
      <c r="DP102" s="954"/>
      <c r="DQ102" s="952" t="s">
        <v>599</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315</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315</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315</v>
      </c>
      <c r="DR109" s="896"/>
      <c r="DS109" s="896"/>
      <c r="DT109" s="896"/>
      <c r="DU109" s="897"/>
      <c r="DV109" s="898" t="s">
        <v>439</v>
      </c>
      <c r="DW109" s="896"/>
      <c r="DX109" s="896"/>
      <c r="DY109" s="896"/>
      <c r="DZ109" s="929"/>
    </row>
    <row r="110" spans="1:131" s="230" customFormat="1" ht="26.25" customHeight="1" x14ac:dyDescent="0.15">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276580</v>
      </c>
      <c r="AB110" s="889"/>
      <c r="AC110" s="889"/>
      <c r="AD110" s="889"/>
      <c r="AE110" s="890"/>
      <c r="AF110" s="891">
        <v>270662</v>
      </c>
      <c r="AG110" s="889"/>
      <c r="AH110" s="889"/>
      <c r="AI110" s="889"/>
      <c r="AJ110" s="890"/>
      <c r="AK110" s="891">
        <v>236681</v>
      </c>
      <c r="AL110" s="889"/>
      <c r="AM110" s="889"/>
      <c r="AN110" s="889"/>
      <c r="AO110" s="890"/>
      <c r="AP110" s="892">
        <v>24.7</v>
      </c>
      <c r="AQ110" s="893"/>
      <c r="AR110" s="893"/>
      <c r="AS110" s="893"/>
      <c r="AT110" s="894"/>
      <c r="AU110" s="930" t="s">
        <v>75</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1304838</v>
      </c>
      <c r="BR110" s="842"/>
      <c r="BS110" s="842"/>
      <c r="BT110" s="842"/>
      <c r="BU110" s="842"/>
      <c r="BV110" s="842">
        <v>1136602</v>
      </c>
      <c r="BW110" s="842"/>
      <c r="BX110" s="842"/>
      <c r="BY110" s="842"/>
      <c r="BZ110" s="842"/>
      <c r="CA110" s="842">
        <v>1065050</v>
      </c>
      <c r="CB110" s="842"/>
      <c r="CC110" s="842"/>
      <c r="CD110" s="842"/>
      <c r="CE110" s="842"/>
      <c r="CF110" s="866">
        <v>111.3</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445</v>
      </c>
      <c r="DH110" s="842"/>
      <c r="DI110" s="842"/>
      <c r="DJ110" s="842"/>
      <c r="DK110" s="842"/>
      <c r="DL110" s="842" t="s">
        <v>149</v>
      </c>
      <c r="DM110" s="842"/>
      <c r="DN110" s="842"/>
      <c r="DO110" s="842"/>
      <c r="DP110" s="842"/>
      <c r="DQ110" s="842" t="s">
        <v>400</v>
      </c>
      <c r="DR110" s="842"/>
      <c r="DS110" s="842"/>
      <c r="DT110" s="842"/>
      <c r="DU110" s="842"/>
      <c r="DV110" s="843" t="s">
        <v>149</v>
      </c>
      <c r="DW110" s="843"/>
      <c r="DX110" s="843"/>
      <c r="DY110" s="843"/>
      <c r="DZ110" s="844"/>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149</v>
      </c>
      <c r="AB111" s="919"/>
      <c r="AC111" s="919"/>
      <c r="AD111" s="919"/>
      <c r="AE111" s="920"/>
      <c r="AF111" s="921" t="s">
        <v>149</v>
      </c>
      <c r="AG111" s="919"/>
      <c r="AH111" s="919"/>
      <c r="AI111" s="919"/>
      <c r="AJ111" s="920"/>
      <c r="AK111" s="921" t="s">
        <v>400</v>
      </c>
      <c r="AL111" s="919"/>
      <c r="AM111" s="919"/>
      <c r="AN111" s="919"/>
      <c r="AO111" s="920"/>
      <c r="AP111" s="922" t="s">
        <v>400</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t="s">
        <v>149</v>
      </c>
      <c r="BR111" s="817"/>
      <c r="BS111" s="817"/>
      <c r="BT111" s="817"/>
      <c r="BU111" s="817"/>
      <c r="BV111" s="817" t="s">
        <v>400</v>
      </c>
      <c r="BW111" s="817"/>
      <c r="BX111" s="817"/>
      <c r="BY111" s="817"/>
      <c r="BZ111" s="817"/>
      <c r="CA111" s="817" t="s">
        <v>149</v>
      </c>
      <c r="CB111" s="817"/>
      <c r="CC111" s="817"/>
      <c r="CD111" s="817"/>
      <c r="CE111" s="817"/>
      <c r="CF111" s="875" t="s">
        <v>400</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400</v>
      </c>
      <c r="DH111" s="817"/>
      <c r="DI111" s="817"/>
      <c r="DJ111" s="817"/>
      <c r="DK111" s="817"/>
      <c r="DL111" s="817" t="s">
        <v>400</v>
      </c>
      <c r="DM111" s="817"/>
      <c r="DN111" s="817"/>
      <c r="DO111" s="817"/>
      <c r="DP111" s="817"/>
      <c r="DQ111" s="817" t="s">
        <v>149</v>
      </c>
      <c r="DR111" s="817"/>
      <c r="DS111" s="817"/>
      <c r="DT111" s="817"/>
      <c r="DU111" s="817"/>
      <c r="DV111" s="794" t="s">
        <v>149</v>
      </c>
      <c r="DW111" s="794"/>
      <c r="DX111" s="794"/>
      <c r="DY111" s="794"/>
      <c r="DZ111" s="795"/>
    </row>
    <row r="112" spans="1:131" s="230" customFormat="1" ht="26.25" customHeight="1" x14ac:dyDescent="0.15">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400</v>
      </c>
      <c r="AB112" s="780"/>
      <c r="AC112" s="780"/>
      <c r="AD112" s="780"/>
      <c r="AE112" s="781"/>
      <c r="AF112" s="782" t="s">
        <v>149</v>
      </c>
      <c r="AG112" s="780"/>
      <c r="AH112" s="780"/>
      <c r="AI112" s="780"/>
      <c r="AJ112" s="781"/>
      <c r="AK112" s="782" t="s">
        <v>149</v>
      </c>
      <c r="AL112" s="780"/>
      <c r="AM112" s="780"/>
      <c r="AN112" s="780"/>
      <c r="AO112" s="781"/>
      <c r="AP112" s="824" t="s">
        <v>149</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352947</v>
      </c>
      <c r="BR112" s="817"/>
      <c r="BS112" s="817"/>
      <c r="BT112" s="817"/>
      <c r="BU112" s="817"/>
      <c r="BV112" s="817">
        <v>287637</v>
      </c>
      <c r="BW112" s="817"/>
      <c r="BX112" s="817"/>
      <c r="BY112" s="817"/>
      <c r="BZ112" s="817"/>
      <c r="CA112" s="817">
        <v>255401</v>
      </c>
      <c r="CB112" s="817"/>
      <c r="CC112" s="817"/>
      <c r="CD112" s="817"/>
      <c r="CE112" s="817"/>
      <c r="CF112" s="875">
        <v>26.7</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149</v>
      </c>
      <c r="DH112" s="817"/>
      <c r="DI112" s="817"/>
      <c r="DJ112" s="817"/>
      <c r="DK112" s="817"/>
      <c r="DL112" s="817" t="s">
        <v>149</v>
      </c>
      <c r="DM112" s="817"/>
      <c r="DN112" s="817"/>
      <c r="DO112" s="817"/>
      <c r="DP112" s="817"/>
      <c r="DQ112" s="817" t="s">
        <v>149</v>
      </c>
      <c r="DR112" s="817"/>
      <c r="DS112" s="817"/>
      <c r="DT112" s="817"/>
      <c r="DU112" s="817"/>
      <c r="DV112" s="794" t="s">
        <v>400</v>
      </c>
      <c r="DW112" s="794"/>
      <c r="DX112" s="794"/>
      <c r="DY112" s="794"/>
      <c r="DZ112" s="795"/>
    </row>
    <row r="113" spans="1:130" s="230"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55264</v>
      </c>
      <c r="AB113" s="919"/>
      <c r="AC113" s="919"/>
      <c r="AD113" s="919"/>
      <c r="AE113" s="920"/>
      <c r="AF113" s="921">
        <v>54658</v>
      </c>
      <c r="AG113" s="919"/>
      <c r="AH113" s="919"/>
      <c r="AI113" s="919"/>
      <c r="AJ113" s="920"/>
      <c r="AK113" s="921">
        <v>41311</v>
      </c>
      <c r="AL113" s="919"/>
      <c r="AM113" s="919"/>
      <c r="AN113" s="919"/>
      <c r="AO113" s="920"/>
      <c r="AP113" s="922">
        <v>4.3</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2719</v>
      </c>
      <c r="BR113" s="817"/>
      <c r="BS113" s="817"/>
      <c r="BT113" s="817"/>
      <c r="BU113" s="817"/>
      <c r="BV113" s="817">
        <v>2065</v>
      </c>
      <c r="BW113" s="817"/>
      <c r="BX113" s="817"/>
      <c r="BY113" s="817"/>
      <c r="BZ113" s="817"/>
      <c r="CA113" s="817">
        <v>1934</v>
      </c>
      <c r="CB113" s="817"/>
      <c r="CC113" s="817"/>
      <c r="CD113" s="817"/>
      <c r="CE113" s="817"/>
      <c r="CF113" s="875">
        <v>0.2</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149</v>
      </c>
      <c r="DH113" s="780"/>
      <c r="DI113" s="780"/>
      <c r="DJ113" s="780"/>
      <c r="DK113" s="781"/>
      <c r="DL113" s="782" t="s">
        <v>149</v>
      </c>
      <c r="DM113" s="780"/>
      <c r="DN113" s="780"/>
      <c r="DO113" s="780"/>
      <c r="DP113" s="781"/>
      <c r="DQ113" s="782" t="s">
        <v>149</v>
      </c>
      <c r="DR113" s="780"/>
      <c r="DS113" s="780"/>
      <c r="DT113" s="780"/>
      <c r="DU113" s="781"/>
      <c r="DV113" s="824" t="s">
        <v>400</v>
      </c>
      <c r="DW113" s="825"/>
      <c r="DX113" s="825"/>
      <c r="DY113" s="825"/>
      <c r="DZ113" s="826"/>
    </row>
    <row r="114" spans="1:130" s="230" customFormat="1" ht="26.2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468</v>
      </c>
      <c r="AB114" s="780"/>
      <c r="AC114" s="780"/>
      <c r="AD114" s="780"/>
      <c r="AE114" s="781"/>
      <c r="AF114" s="782">
        <v>510</v>
      </c>
      <c r="AG114" s="780"/>
      <c r="AH114" s="780"/>
      <c r="AI114" s="780"/>
      <c r="AJ114" s="781"/>
      <c r="AK114" s="782">
        <v>573</v>
      </c>
      <c r="AL114" s="780"/>
      <c r="AM114" s="780"/>
      <c r="AN114" s="780"/>
      <c r="AO114" s="781"/>
      <c r="AP114" s="824">
        <v>0.1</v>
      </c>
      <c r="AQ114" s="825"/>
      <c r="AR114" s="825"/>
      <c r="AS114" s="825"/>
      <c r="AT114" s="826"/>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342302</v>
      </c>
      <c r="BR114" s="817"/>
      <c r="BS114" s="817"/>
      <c r="BT114" s="817"/>
      <c r="BU114" s="817"/>
      <c r="BV114" s="817">
        <v>330469</v>
      </c>
      <c r="BW114" s="817"/>
      <c r="BX114" s="817"/>
      <c r="BY114" s="817"/>
      <c r="BZ114" s="817"/>
      <c r="CA114" s="817">
        <v>301218</v>
      </c>
      <c r="CB114" s="817"/>
      <c r="CC114" s="817"/>
      <c r="CD114" s="817"/>
      <c r="CE114" s="817"/>
      <c r="CF114" s="875">
        <v>31.5</v>
      </c>
      <c r="CG114" s="876"/>
      <c r="CH114" s="876"/>
      <c r="CI114" s="876"/>
      <c r="CJ114" s="876"/>
      <c r="CK114" s="927"/>
      <c r="CL114" s="821"/>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149</v>
      </c>
      <c r="DH114" s="780"/>
      <c r="DI114" s="780"/>
      <c r="DJ114" s="780"/>
      <c r="DK114" s="781"/>
      <c r="DL114" s="782" t="s">
        <v>149</v>
      </c>
      <c r="DM114" s="780"/>
      <c r="DN114" s="780"/>
      <c r="DO114" s="780"/>
      <c r="DP114" s="781"/>
      <c r="DQ114" s="782" t="s">
        <v>149</v>
      </c>
      <c r="DR114" s="780"/>
      <c r="DS114" s="780"/>
      <c r="DT114" s="780"/>
      <c r="DU114" s="781"/>
      <c r="DV114" s="824" t="s">
        <v>459</v>
      </c>
      <c r="DW114" s="825"/>
      <c r="DX114" s="825"/>
      <c r="DY114" s="825"/>
      <c r="DZ114" s="826"/>
    </row>
    <row r="115" spans="1:130" s="230" customFormat="1" ht="26.25" customHeight="1" x14ac:dyDescent="0.15">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400</v>
      </c>
      <c r="AB115" s="919"/>
      <c r="AC115" s="919"/>
      <c r="AD115" s="919"/>
      <c r="AE115" s="920"/>
      <c r="AF115" s="921" t="s">
        <v>400</v>
      </c>
      <c r="AG115" s="919"/>
      <c r="AH115" s="919"/>
      <c r="AI115" s="919"/>
      <c r="AJ115" s="920"/>
      <c r="AK115" s="921" t="s">
        <v>400</v>
      </c>
      <c r="AL115" s="919"/>
      <c r="AM115" s="919"/>
      <c r="AN115" s="919"/>
      <c r="AO115" s="920"/>
      <c r="AP115" s="922" t="s">
        <v>149</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t="s">
        <v>445</v>
      </c>
      <c r="BR115" s="817"/>
      <c r="BS115" s="817"/>
      <c r="BT115" s="817"/>
      <c r="BU115" s="817"/>
      <c r="BV115" s="817" t="s">
        <v>149</v>
      </c>
      <c r="BW115" s="817"/>
      <c r="BX115" s="817"/>
      <c r="BY115" s="817"/>
      <c r="BZ115" s="817"/>
      <c r="CA115" s="817" t="s">
        <v>459</v>
      </c>
      <c r="CB115" s="817"/>
      <c r="CC115" s="817"/>
      <c r="CD115" s="817"/>
      <c r="CE115" s="817"/>
      <c r="CF115" s="875" t="s">
        <v>400</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400</v>
      </c>
      <c r="DH115" s="780"/>
      <c r="DI115" s="780"/>
      <c r="DJ115" s="780"/>
      <c r="DK115" s="781"/>
      <c r="DL115" s="782" t="s">
        <v>149</v>
      </c>
      <c r="DM115" s="780"/>
      <c r="DN115" s="780"/>
      <c r="DO115" s="780"/>
      <c r="DP115" s="781"/>
      <c r="DQ115" s="782" t="s">
        <v>400</v>
      </c>
      <c r="DR115" s="780"/>
      <c r="DS115" s="780"/>
      <c r="DT115" s="780"/>
      <c r="DU115" s="781"/>
      <c r="DV115" s="824" t="s">
        <v>149</v>
      </c>
      <c r="DW115" s="825"/>
      <c r="DX115" s="825"/>
      <c r="DY115" s="825"/>
      <c r="DZ115" s="826"/>
    </row>
    <row r="116" spans="1:130" s="230" customFormat="1" ht="26.25" customHeight="1" x14ac:dyDescent="0.15">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445</v>
      </c>
      <c r="AB116" s="780"/>
      <c r="AC116" s="780"/>
      <c r="AD116" s="780"/>
      <c r="AE116" s="781"/>
      <c r="AF116" s="782" t="s">
        <v>400</v>
      </c>
      <c r="AG116" s="780"/>
      <c r="AH116" s="780"/>
      <c r="AI116" s="780"/>
      <c r="AJ116" s="781"/>
      <c r="AK116" s="782" t="s">
        <v>149</v>
      </c>
      <c r="AL116" s="780"/>
      <c r="AM116" s="780"/>
      <c r="AN116" s="780"/>
      <c r="AO116" s="781"/>
      <c r="AP116" s="824" t="s">
        <v>400</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400</v>
      </c>
      <c r="BR116" s="817"/>
      <c r="BS116" s="817"/>
      <c r="BT116" s="817"/>
      <c r="BU116" s="817"/>
      <c r="BV116" s="817" t="s">
        <v>149</v>
      </c>
      <c r="BW116" s="817"/>
      <c r="BX116" s="817"/>
      <c r="BY116" s="817"/>
      <c r="BZ116" s="817"/>
      <c r="CA116" s="817" t="s">
        <v>149</v>
      </c>
      <c r="CB116" s="817"/>
      <c r="CC116" s="817"/>
      <c r="CD116" s="817"/>
      <c r="CE116" s="817"/>
      <c r="CF116" s="875" t="s">
        <v>149</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149</v>
      </c>
      <c r="DH116" s="780"/>
      <c r="DI116" s="780"/>
      <c r="DJ116" s="780"/>
      <c r="DK116" s="781"/>
      <c r="DL116" s="782" t="s">
        <v>459</v>
      </c>
      <c r="DM116" s="780"/>
      <c r="DN116" s="780"/>
      <c r="DO116" s="780"/>
      <c r="DP116" s="781"/>
      <c r="DQ116" s="782" t="s">
        <v>400</v>
      </c>
      <c r="DR116" s="780"/>
      <c r="DS116" s="780"/>
      <c r="DT116" s="780"/>
      <c r="DU116" s="781"/>
      <c r="DV116" s="824" t="s">
        <v>149</v>
      </c>
      <c r="DW116" s="825"/>
      <c r="DX116" s="825"/>
      <c r="DY116" s="825"/>
      <c r="DZ116" s="826"/>
    </row>
    <row r="117" spans="1:130" s="230" customFormat="1" ht="26.25" customHeight="1" x14ac:dyDescent="0.15">
      <c r="A117" s="895" t="s">
        <v>194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332312</v>
      </c>
      <c r="AB117" s="903"/>
      <c r="AC117" s="903"/>
      <c r="AD117" s="903"/>
      <c r="AE117" s="904"/>
      <c r="AF117" s="905">
        <v>325830</v>
      </c>
      <c r="AG117" s="903"/>
      <c r="AH117" s="903"/>
      <c r="AI117" s="903"/>
      <c r="AJ117" s="904"/>
      <c r="AK117" s="905">
        <v>278565</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149</v>
      </c>
      <c r="BR117" s="817"/>
      <c r="BS117" s="817"/>
      <c r="BT117" s="817"/>
      <c r="BU117" s="817"/>
      <c r="BV117" s="817" t="s">
        <v>149</v>
      </c>
      <c r="BW117" s="817"/>
      <c r="BX117" s="817"/>
      <c r="BY117" s="817"/>
      <c r="BZ117" s="817"/>
      <c r="CA117" s="817" t="s">
        <v>149</v>
      </c>
      <c r="CB117" s="817"/>
      <c r="CC117" s="817"/>
      <c r="CD117" s="817"/>
      <c r="CE117" s="817"/>
      <c r="CF117" s="875" t="s">
        <v>445</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149</v>
      </c>
      <c r="DH117" s="780"/>
      <c r="DI117" s="780"/>
      <c r="DJ117" s="780"/>
      <c r="DK117" s="781"/>
      <c r="DL117" s="782" t="s">
        <v>149</v>
      </c>
      <c r="DM117" s="780"/>
      <c r="DN117" s="780"/>
      <c r="DO117" s="780"/>
      <c r="DP117" s="781"/>
      <c r="DQ117" s="782" t="s">
        <v>445</v>
      </c>
      <c r="DR117" s="780"/>
      <c r="DS117" s="780"/>
      <c r="DT117" s="780"/>
      <c r="DU117" s="781"/>
      <c r="DV117" s="824" t="s">
        <v>445</v>
      </c>
      <c r="DW117" s="825"/>
      <c r="DX117" s="825"/>
      <c r="DY117" s="825"/>
      <c r="DZ117" s="826"/>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315</v>
      </c>
      <c r="AL118" s="896"/>
      <c r="AM118" s="896"/>
      <c r="AN118" s="896"/>
      <c r="AO118" s="897"/>
      <c r="AP118" s="899" t="s">
        <v>439</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149</v>
      </c>
      <c r="BR118" s="845"/>
      <c r="BS118" s="845"/>
      <c r="BT118" s="845"/>
      <c r="BU118" s="845"/>
      <c r="BV118" s="845" t="s">
        <v>400</v>
      </c>
      <c r="BW118" s="845"/>
      <c r="BX118" s="845"/>
      <c r="BY118" s="845"/>
      <c r="BZ118" s="845"/>
      <c r="CA118" s="845" t="s">
        <v>149</v>
      </c>
      <c r="CB118" s="845"/>
      <c r="CC118" s="845"/>
      <c r="CD118" s="845"/>
      <c r="CE118" s="845"/>
      <c r="CF118" s="875" t="s">
        <v>149</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149</v>
      </c>
      <c r="DH118" s="780"/>
      <c r="DI118" s="780"/>
      <c r="DJ118" s="780"/>
      <c r="DK118" s="781"/>
      <c r="DL118" s="782" t="s">
        <v>149</v>
      </c>
      <c r="DM118" s="780"/>
      <c r="DN118" s="780"/>
      <c r="DO118" s="780"/>
      <c r="DP118" s="781"/>
      <c r="DQ118" s="782" t="s">
        <v>400</v>
      </c>
      <c r="DR118" s="780"/>
      <c r="DS118" s="780"/>
      <c r="DT118" s="780"/>
      <c r="DU118" s="781"/>
      <c r="DV118" s="824" t="s">
        <v>445</v>
      </c>
      <c r="DW118" s="825"/>
      <c r="DX118" s="825"/>
      <c r="DY118" s="825"/>
      <c r="DZ118" s="826"/>
    </row>
    <row r="119" spans="1:130" s="230" customFormat="1" ht="26.25" customHeight="1" x14ac:dyDescent="0.15">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149</v>
      </c>
      <c r="AB119" s="889"/>
      <c r="AC119" s="889"/>
      <c r="AD119" s="889"/>
      <c r="AE119" s="890"/>
      <c r="AF119" s="891" t="s">
        <v>400</v>
      </c>
      <c r="AG119" s="889"/>
      <c r="AH119" s="889"/>
      <c r="AI119" s="889"/>
      <c r="AJ119" s="890"/>
      <c r="AK119" s="891" t="s">
        <v>149</v>
      </c>
      <c r="AL119" s="889"/>
      <c r="AM119" s="889"/>
      <c r="AN119" s="889"/>
      <c r="AO119" s="890"/>
      <c r="AP119" s="892" t="s">
        <v>149</v>
      </c>
      <c r="AQ119" s="893"/>
      <c r="AR119" s="893"/>
      <c r="AS119" s="893"/>
      <c r="AT119" s="894"/>
      <c r="AU119" s="934"/>
      <c r="AV119" s="935"/>
      <c r="AW119" s="935"/>
      <c r="AX119" s="935"/>
      <c r="AY119" s="935"/>
      <c r="AZ119" s="251" t="s">
        <v>194</v>
      </c>
      <c r="BA119" s="251"/>
      <c r="BB119" s="251"/>
      <c r="BC119" s="251"/>
      <c r="BD119" s="251"/>
      <c r="BE119" s="251"/>
      <c r="BF119" s="251"/>
      <c r="BG119" s="251"/>
      <c r="BH119" s="251"/>
      <c r="BI119" s="251"/>
      <c r="BJ119" s="251"/>
      <c r="BK119" s="251"/>
      <c r="BL119" s="251"/>
      <c r="BM119" s="251"/>
      <c r="BN119" s="251"/>
      <c r="BO119" s="877" t="s">
        <v>471</v>
      </c>
      <c r="BP119" s="878"/>
      <c r="BQ119" s="879">
        <v>2002806</v>
      </c>
      <c r="BR119" s="845"/>
      <c r="BS119" s="845"/>
      <c r="BT119" s="845"/>
      <c r="BU119" s="845"/>
      <c r="BV119" s="845">
        <v>1756773</v>
      </c>
      <c r="BW119" s="845"/>
      <c r="BX119" s="845"/>
      <c r="BY119" s="845"/>
      <c r="BZ119" s="845"/>
      <c r="CA119" s="845">
        <v>1623603</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445</v>
      </c>
      <c r="DH119" s="764"/>
      <c r="DI119" s="764"/>
      <c r="DJ119" s="764"/>
      <c r="DK119" s="765"/>
      <c r="DL119" s="766" t="s">
        <v>149</v>
      </c>
      <c r="DM119" s="764"/>
      <c r="DN119" s="764"/>
      <c r="DO119" s="764"/>
      <c r="DP119" s="765"/>
      <c r="DQ119" s="766" t="s">
        <v>149</v>
      </c>
      <c r="DR119" s="764"/>
      <c r="DS119" s="764"/>
      <c r="DT119" s="764"/>
      <c r="DU119" s="765"/>
      <c r="DV119" s="848" t="s">
        <v>149</v>
      </c>
      <c r="DW119" s="849"/>
      <c r="DX119" s="849"/>
      <c r="DY119" s="849"/>
      <c r="DZ119" s="850"/>
    </row>
    <row r="120" spans="1:130" s="230" customFormat="1" ht="26.25" customHeight="1" x14ac:dyDescent="0.15">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149</v>
      </c>
      <c r="AB120" s="780"/>
      <c r="AC120" s="780"/>
      <c r="AD120" s="780"/>
      <c r="AE120" s="781"/>
      <c r="AF120" s="782" t="s">
        <v>445</v>
      </c>
      <c r="AG120" s="780"/>
      <c r="AH120" s="780"/>
      <c r="AI120" s="780"/>
      <c r="AJ120" s="781"/>
      <c r="AK120" s="782" t="s">
        <v>149</v>
      </c>
      <c r="AL120" s="780"/>
      <c r="AM120" s="780"/>
      <c r="AN120" s="780"/>
      <c r="AO120" s="781"/>
      <c r="AP120" s="824" t="s">
        <v>149</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1722474</v>
      </c>
      <c r="BR120" s="842"/>
      <c r="BS120" s="842"/>
      <c r="BT120" s="842"/>
      <c r="BU120" s="842"/>
      <c r="BV120" s="842">
        <v>2032608</v>
      </c>
      <c r="BW120" s="842"/>
      <c r="BX120" s="842"/>
      <c r="BY120" s="842"/>
      <c r="BZ120" s="842"/>
      <c r="CA120" s="842">
        <v>2301968</v>
      </c>
      <c r="CB120" s="842"/>
      <c r="CC120" s="842"/>
      <c r="CD120" s="842"/>
      <c r="CE120" s="842"/>
      <c r="CF120" s="866">
        <v>240.5</v>
      </c>
      <c r="CG120" s="867"/>
      <c r="CH120" s="867"/>
      <c r="CI120" s="867"/>
      <c r="CJ120" s="867"/>
      <c r="CK120" s="868" t="s">
        <v>475</v>
      </c>
      <c r="CL120" s="852"/>
      <c r="CM120" s="852"/>
      <c r="CN120" s="852"/>
      <c r="CO120" s="853"/>
      <c r="CP120" s="872" t="s">
        <v>416</v>
      </c>
      <c r="CQ120" s="873"/>
      <c r="CR120" s="873"/>
      <c r="CS120" s="873"/>
      <c r="CT120" s="873"/>
      <c r="CU120" s="873"/>
      <c r="CV120" s="873"/>
      <c r="CW120" s="873"/>
      <c r="CX120" s="873"/>
      <c r="CY120" s="873"/>
      <c r="CZ120" s="873"/>
      <c r="DA120" s="873"/>
      <c r="DB120" s="873"/>
      <c r="DC120" s="873"/>
      <c r="DD120" s="873"/>
      <c r="DE120" s="873"/>
      <c r="DF120" s="874"/>
      <c r="DG120" s="861">
        <v>260877</v>
      </c>
      <c r="DH120" s="842"/>
      <c r="DI120" s="842"/>
      <c r="DJ120" s="842"/>
      <c r="DK120" s="842"/>
      <c r="DL120" s="842">
        <v>217413</v>
      </c>
      <c r="DM120" s="842"/>
      <c r="DN120" s="842"/>
      <c r="DO120" s="842"/>
      <c r="DP120" s="842"/>
      <c r="DQ120" s="842">
        <v>183401</v>
      </c>
      <c r="DR120" s="842"/>
      <c r="DS120" s="842"/>
      <c r="DT120" s="842"/>
      <c r="DU120" s="842"/>
      <c r="DV120" s="843">
        <v>19.2</v>
      </c>
      <c r="DW120" s="843"/>
      <c r="DX120" s="843"/>
      <c r="DY120" s="843"/>
      <c r="DZ120" s="844"/>
    </row>
    <row r="121" spans="1:130" s="230" customFormat="1" ht="26.25" customHeight="1" x14ac:dyDescent="0.15">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149</v>
      </c>
      <c r="AB121" s="780"/>
      <c r="AC121" s="780"/>
      <c r="AD121" s="780"/>
      <c r="AE121" s="781"/>
      <c r="AF121" s="782" t="s">
        <v>149</v>
      </c>
      <c r="AG121" s="780"/>
      <c r="AH121" s="780"/>
      <c r="AI121" s="780"/>
      <c r="AJ121" s="781"/>
      <c r="AK121" s="782" t="s">
        <v>149</v>
      </c>
      <c r="AL121" s="780"/>
      <c r="AM121" s="780"/>
      <c r="AN121" s="780"/>
      <c r="AO121" s="781"/>
      <c r="AP121" s="824" t="s">
        <v>149</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t="s">
        <v>445</v>
      </c>
      <c r="BR121" s="817"/>
      <c r="BS121" s="817"/>
      <c r="BT121" s="817"/>
      <c r="BU121" s="817"/>
      <c r="BV121" s="817" t="s">
        <v>149</v>
      </c>
      <c r="BW121" s="817"/>
      <c r="BX121" s="817"/>
      <c r="BY121" s="817"/>
      <c r="BZ121" s="817"/>
      <c r="CA121" s="817" t="s">
        <v>149</v>
      </c>
      <c r="CB121" s="817"/>
      <c r="CC121" s="817"/>
      <c r="CD121" s="817"/>
      <c r="CE121" s="817"/>
      <c r="CF121" s="875" t="s">
        <v>149</v>
      </c>
      <c r="CG121" s="876"/>
      <c r="CH121" s="876"/>
      <c r="CI121" s="876"/>
      <c r="CJ121" s="876"/>
      <c r="CK121" s="869"/>
      <c r="CL121" s="855"/>
      <c r="CM121" s="855"/>
      <c r="CN121" s="855"/>
      <c r="CO121" s="856"/>
      <c r="CP121" s="835" t="s">
        <v>478</v>
      </c>
      <c r="CQ121" s="836"/>
      <c r="CR121" s="836"/>
      <c r="CS121" s="836"/>
      <c r="CT121" s="836"/>
      <c r="CU121" s="836"/>
      <c r="CV121" s="836"/>
      <c r="CW121" s="836"/>
      <c r="CX121" s="836"/>
      <c r="CY121" s="836"/>
      <c r="CZ121" s="836"/>
      <c r="DA121" s="836"/>
      <c r="DB121" s="836"/>
      <c r="DC121" s="836"/>
      <c r="DD121" s="836"/>
      <c r="DE121" s="836"/>
      <c r="DF121" s="837"/>
      <c r="DG121" s="816">
        <v>92070</v>
      </c>
      <c r="DH121" s="817"/>
      <c r="DI121" s="817"/>
      <c r="DJ121" s="817"/>
      <c r="DK121" s="817"/>
      <c r="DL121" s="817">
        <v>58248</v>
      </c>
      <c r="DM121" s="817"/>
      <c r="DN121" s="817"/>
      <c r="DO121" s="817"/>
      <c r="DP121" s="817"/>
      <c r="DQ121" s="817">
        <v>72000</v>
      </c>
      <c r="DR121" s="817"/>
      <c r="DS121" s="817"/>
      <c r="DT121" s="817"/>
      <c r="DU121" s="817"/>
      <c r="DV121" s="794">
        <v>7.5</v>
      </c>
      <c r="DW121" s="794"/>
      <c r="DX121" s="794"/>
      <c r="DY121" s="794"/>
      <c r="DZ121" s="795"/>
    </row>
    <row r="122" spans="1:130" s="230" customFormat="1" ht="26.25" customHeight="1" x14ac:dyDescent="0.15">
      <c r="A122" s="820"/>
      <c r="B122" s="821"/>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445</v>
      </c>
      <c r="AB122" s="780"/>
      <c r="AC122" s="780"/>
      <c r="AD122" s="780"/>
      <c r="AE122" s="781"/>
      <c r="AF122" s="782" t="s">
        <v>400</v>
      </c>
      <c r="AG122" s="780"/>
      <c r="AH122" s="780"/>
      <c r="AI122" s="780"/>
      <c r="AJ122" s="781"/>
      <c r="AK122" s="782" t="s">
        <v>149</v>
      </c>
      <c r="AL122" s="780"/>
      <c r="AM122" s="780"/>
      <c r="AN122" s="780"/>
      <c r="AO122" s="781"/>
      <c r="AP122" s="824" t="s">
        <v>149</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1509381</v>
      </c>
      <c r="BR122" s="845"/>
      <c r="BS122" s="845"/>
      <c r="BT122" s="845"/>
      <c r="BU122" s="845"/>
      <c r="BV122" s="845">
        <v>1356281</v>
      </c>
      <c r="BW122" s="845"/>
      <c r="BX122" s="845"/>
      <c r="BY122" s="845"/>
      <c r="BZ122" s="845"/>
      <c r="CA122" s="845">
        <v>1327213</v>
      </c>
      <c r="CB122" s="845"/>
      <c r="CC122" s="845"/>
      <c r="CD122" s="845"/>
      <c r="CE122" s="845"/>
      <c r="CF122" s="846">
        <v>138.69999999999999</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816" t="s">
        <v>149</v>
      </c>
      <c r="DH122" s="817"/>
      <c r="DI122" s="817"/>
      <c r="DJ122" s="817"/>
      <c r="DK122" s="817"/>
      <c r="DL122" s="817" t="s">
        <v>149</v>
      </c>
      <c r="DM122" s="817"/>
      <c r="DN122" s="817"/>
      <c r="DO122" s="817"/>
      <c r="DP122" s="817"/>
      <c r="DQ122" s="817" t="s">
        <v>149</v>
      </c>
      <c r="DR122" s="817"/>
      <c r="DS122" s="817"/>
      <c r="DT122" s="817"/>
      <c r="DU122" s="817"/>
      <c r="DV122" s="794" t="s">
        <v>149</v>
      </c>
      <c r="DW122" s="794"/>
      <c r="DX122" s="794"/>
      <c r="DY122" s="794"/>
      <c r="DZ122" s="795"/>
    </row>
    <row r="123" spans="1:130" s="230" customFormat="1" ht="26.25" customHeight="1" x14ac:dyDescent="0.15">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149</v>
      </c>
      <c r="AB123" s="780"/>
      <c r="AC123" s="780"/>
      <c r="AD123" s="780"/>
      <c r="AE123" s="781"/>
      <c r="AF123" s="782" t="s">
        <v>149</v>
      </c>
      <c r="AG123" s="780"/>
      <c r="AH123" s="780"/>
      <c r="AI123" s="780"/>
      <c r="AJ123" s="781"/>
      <c r="AK123" s="782" t="s">
        <v>149</v>
      </c>
      <c r="AL123" s="780"/>
      <c r="AM123" s="780"/>
      <c r="AN123" s="780"/>
      <c r="AO123" s="781"/>
      <c r="AP123" s="824" t="s">
        <v>400</v>
      </c>
      <c r="AQ123" s="825"/>
      <c r="AR123" s="825"/>
      <c r="AS123" s="825"/>
      <c r="AT123" s="826"/>
      <c r="AU123" s="886"/>
      <c r="AV123" s="887"/>
      <c r="AW123" s="887"/>
      <c r="AX123" s="887"/>
      <c r="AY123" s="887"/>
      <c r="AZ123" s="251" t="s">
        <v>194</v>
      </c>
      <c r="BA123" s="251"/>
      <c r="BB123" s="251"/>
      <c r="BC123" s="251"/>
      <c r="BD123" s="251"/>
      <c r="BE123" s="251"/>
      <c r="BF123" s="251"/>
      <c r="BG123" s="251"/>
      <c r="BH123" s="251"/>
      <c r="BI123" s="251"/>
      <c r="BJ123" s="251"/>
      <c r="BK123" s="251"/>
      <c r="BL123" s="251"/>
      <c r="BM123" s="251"/>
      <c r="BN123" s="251"/>
      <c r="BO123" s="877" t="s">
        <v>481</v>
      </c>
      <c r="BP123" s="878"/>
      <c r="BQ123" s="832">
        <v>3231855</v>
      </c>
      <c r="BR123" s="833"/>
      <c r="BS123" s="833"/>
      <c r="BT123" s="833"/>
      <c r="BU123" s="833"/>
      <c r="BV123" s="833">
        <v>3388889</v>
      </c>
      <c r="BW123" s="833"/>
      <c r="BX123" s="833"/>
      <c r="BY123" s="833"/>
      <c r="BZ123" s="833"/>
      <c r="CA123" s="833">
        <v>3629181</v>
      </c>
      <c r="CB123" s="833"/>
      <c r="CC123" s="833"/>
      <c r="CD123" s="833"/>
      <c r="CE123" s="833"/>
      <c r="CF123" s="748"/>
      <c r="CG123" s="749"/>
      <c r="CH123" s="749"/>
      <c r="CI123" s="749"/>
      <c r="CJ123" s="834"/>
      <c r="CK123" s="869"/>
      <c r="CL123" s="855"/>
      <c r="CM123" s="855"/>
      <c r="CN123" s="855"/>
      <c r="CO123" s="856"/>
      <c r="CP123" s="835" t="s">
        <v>413</v>
      </c>
      <c r="CQ123" s="836"/>
      <c r="CR123" s="836"/>
      <c r="CS123" s="836"/>
      <c r="CT123" s="836"/>
      <c r="CU123" s="836"/>
      <c r="CV123" s="836"/>
      <c r="CW123" s="836"/>
      <c r="CX123" s="836"/>
      <c r="CY123" s="836"/>
      <c r="CZ123" s="836"/>
      <c r="DA123" s="836"/>
      <c r="DB123" s="836"/>
      <c r="DC123" s="836"/>
      <c r="DD123" s="836"/>
      <c r="DE123" s="836"/>
      <c r="DF123" s="837"/>
      <c r="DG123" s="779" t="s">
        <v>149</v>
      </c>
      <c r="DH123" s="780"/>
      <c r="DI123" s="780"/>
      <c r="DJ123" s="780"/>
      <c r="DK123" s="781"/>
      <c r="DL123" s="782" t="s">
        <v>400</v>
      </c>
      <c r="DM123" s="780"/>
      <c r="DN123" s="780"/>
      <c r="DO123" s="780"/>
      <c r="DP123" s="781"/>
      <c r="DQ123" s="782" t="s">
        <v>149</v>
      </c>
      <c r="DR123" s="780"/>
      <c r="DS123" s="780"/>
      <c r="DT123" s="780"/>
      <c r="DU123" s="781"/>
      <c r="DV123" s="824" t="s">
        <v>149</v>
      </c>
      <c r="DW123" s="825"/>
      <c r="DX123" s="825"/>
      <c r="DY123" s="825"/>
      <c r="DZ123" s="826"/>
    </row>
    <row r="124" spans="1:130" s="230" customFormat="1" ht="26.25" customHeight="1" thickBot="1" x14ac:dyDescent="0.2">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149</v>
      </c>
      <c r="AB124" s="780"/>
      <c r="AC124" s="780"/>
      <c r="AD124" s="780"/>
      <c r="AE124" s="781"/>
      <c r="AF124" s="782" t="s">
        <v>149</v>
      </c>
      <c r="AG124" s="780"/>
      <c r="AH124" s="780"/>
      <c r="AI124" s="780"/>
      <c r="AJ124" s="781"/>
      <c r="AK124" s="782" t="s">
        <v>400</v>
      </c>
      <c r="AL124" s="780"/>
      <c r="AM124" s="780"/>
      <c r="AN124" s="780"/>
      <c r="AO124" s="781"/>
      <c r="AP124" s="824" t="s">
        <v>149</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149</v>
      </c>
      <c r="BR124" s="831"/>
      <c r="BS124" s="831"/>
      <c r="BT124" s="831"/>
      <c r="BU124" s="831"/>
      <c r="BV124" s="831" t="s">
        <v>149</v>
      </c>
      <c r="BW124" s="831"/>
      <c r="BX124" s="831"/>
      <c r="BY124" s="831"/>
      <c r="BZ124" s="831"/>
      <c r="CA124" s="831" t="s">
        <v>149</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t="s">
        <v>149</v>
      </c>
      <c r="DH124" s="764"/>
      <c r="DI124" s="764"/>
      <c r="DJ124" s="764"/>
      <c r="DK124" s="765"/>
      <c r="DL124" s="766" t="s">
        <v>484</v>
      </c>
      <c r="DM124" s="764"/>
      <c r="DN124" s="764"/>
      <c r="DO124" s="764"/>
      <c r="DP124" s="765"/>
      <c r="DQ124" s="766" t="s">
        <v>149</v>
      </c>
      <c r="DR124" s="764"/>
      <c r="DS124" s="764"/>
      <c r="DT124" s="764"/>
      <c r="DU124" s="765"/>
      <c r="DV124" s="848" t="s">
        <v>149</v>
      </c>
      <c r="DW124" s="849"/>
      <c r="DX124" s="849"/>
      <c r="DY124" s="849"/>
      <c r="DZ124" s="850"/>
    </row>
    <row r="125" spans="1:130" s="230" customFormat="1" ht="26.25" customHeight="1" x14ac:dyDescent="0.15">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445</v>
      </c>
      <c r="AB125" s="780"/>
      <c r="AC125" s="780"/>
      <c r="AD125" s="780"/>
      <c r="AE125" s="781"/>
      <c r="AF125" s="782" t="s">
        <v>445</v>
      </c>
      <c r="AG125" s="780"/>
      <c r="AH125" s="780"/>
      <c r="AI125" s="780"/>
      <c r="AJ125" s="781"/>
      <c r="AK125" s="782" t="s">
        <v>484</v>
      </c>
      <c r="AL125" s="780"/>
      <c r="AM125" s="780"/>
      <c r="AN125" s="780"/>
      <c r="AO125" s="781"/>
      <c r="AP125" s="824" t="s">
        <v>445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484</v>
      </c>
      <c r="DH125" s="842"/>
      <c r="DI125" s="842"/>
      <c r="DJ125" s="842"/>
      <c r="DK125" s="842"/>
      <c r="DL125" s="842" t="s">
        <v>445</v>
      </c>
      <c r="DM125" s="842"/>
      <c r="DN125" s="842"/>
      <c r="DO125" s="842"/>
      <c r="DP125" s="842"/>
      <c r="DQ125" s="842" t="s">
        <v>445</v>
      </c>
      <c r="DR125" s="842"/>
      <c r="DS125" s="842"/>
      <c r="DT125" s="842"/>
      <c r="DU125" s="842"/>
      <c r="DV125" s="843" t="s">
        <v>445</v>
      </c>
      <c r="DW125" s="843"/>
      <c r="DX125" s="843"/>
      <c r="DY125" s="843"/>
      <c r="DZ125" s="844"/>
    </row>
    <row r="126" spans="1:130" s="230" customFormat="1" ht="26.25" customHeight="1" thickBot="1" x14ac:dyDescent="0.2">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445</v>
      </c>
      <c r="AB126" s="780"/>
      <c r="AC126" s="780"/>
      <c r="AD126" s="780"/>
      <c r="AE126" s="781"/>
      <c r="AF126" s="782" t="s">
        <v>149</v>
      </c>
      <c r="AG126" s="780"/>
      <c r="AH126" s="780"/>
      <c r="AI126" s="780"/>
      <c r="AJ126" s="781"/>
      <c r="AK126" s="782" t="s">
        <v>445</v>
      </c>
      <c r="AL126" s="780"/>
      <c r="AM126" s="780"/>
      <c r="AN126" s="780"/>
      <c r="AO126" s="781"/>
      <c r="AP126" s="824" t="s">
        <v>149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149</v>
      </c>
      <c r="DH126" s="817"/>
      <c r="DI126" s="817"/>
      <c r="DJ126" s="817"/>
      <c r="DK126" s="817"/>
      <c r="DL126" s="817" t="s">
        <v>488</v>
      </c>
      <c r="DM126" s="817"/>
      <c r="DN126" s="817"/>
      <c r="DO126" s="817"/>
      <c r="DP126" s="817"/>
      <c r="DQ126" s="817" t="s">
        <v>149</v>
      </c>
      <c r="DR126" s="817"/>
      <c r="DS126" s="817"/>
      <c r="DT126" s="817"/>
      <c r="DU126" s="817"/>
      <c r="DV126" s="794" t="s">
        <v>445</v>
      </c>
      <c r="DW126" s="794"/>
      <c r="DX126" s="794"/>
      <c r="DY126" s="794"/>
      <c r="DZ126" s="795"/>
    </row>
    <row r="127" spans="1:130" s="230" customFormat="1" ht="26.25" customHeight="1" x14ac:dyDescent="0.15">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445</v>
      </c>
      <c r="AB127" s="780"/>
      <c r="AC127" s="780"/>
      <c r="AD127" s="780"/>
      <c r="AE127" s="781"/>
      <c r="AF127" s="782" t="s">
        <v>149</v>
      </c>
      <c r="AG127" s="780"/>
      <c r="AH127" s="780"/>
      <c r="AI127" s="780"/>
      <c r="AJ127" s="781"/>
      <c r="AK127" s="782" t="s">
        <v>149</v>
      </c>
      <c r="AL127" s="780"/>
      <c r="AM127" s="780"/>
      <c r="AN127" s="780"/>
      <c r="AO127" s="781"/>
      <c r="AP127" s="824" t="s">
        <v>149</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149</v>
      </c>
      <c r="DH127" s="817"/>
      <c r="DI127" s="817"/>
      <c r="DJ127" s="817"/>
      <c r="DK127" s="817"/>
      <c r="DL127" s="817" t="s">
        <v>445</v>
      </c>
      <c r="DM127" s="817"/>
      <c r="DN127" s="817"/>
      <c r="DO127" s="817"/>
      <c r="DP127" s="817"/>
      <c r="DQ127" s="817" t="s">
        <v>149</v>
      </c>
      <c r="DR127" s="817"/>
      <c r="DS127" s="817"/>
      <c r="DT127" s="817"/>
      <c r="DU127" s="817"/>
      <c r="DV127" s="794" t="s">
        <v>445</v>
      </c>
      <c r="DW127" s="794"/>
      <c r="DX127" s="794"/>
      <c r="DY127" s="794"/>
      <c r="DZ127" s="795"/>
    </row>
    <row r="128" spans="1:130" s="230" customFormat="1" ht="26.25" customHeight="1" thickBot="1" x14ac:dyDescent="0.2">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188</v>
      </c>
      <c r="AB128" s="801"/>
      <c r="AC128" s="801"/>
      <c r="AD128" s="801"/>
      <c r="AE128" s="802"/>
      <c r="AF128" s="803">
        <v>689</v>
      </c>
      <c r="AG128" s="801"/>
      <c r="AH128" s="801"/>
      <c r="AI128" s="801"/>
      <c r="AJ128" s="802"/>
      <c r="AK128" s="803">
        <v>7</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149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t="s">
        <v>149</v>
      </c>
      <c r="DH128" s="791"/>
      <c r="DI128" s="791"/>
      <c r="DJ128" s="791"/>
      <c r="DK128" s="791"/>
      <c r="DL128" s="791" t="s">
        <v>445</v>
      </c>
      <c r="DM128" s="791"/>
      <c r="DN128" s="791"/>
      <c r="DO128" s="791"/>
      <c r="DP128" s="791"/>
      <c r="DQ128" s="791" t="s">
        <v>149</v>
      </c>
      <c r="DR128" s="791"/>
      <c r="DS128" s="791"/>
      <c r="DT128" s="791"/>
      <c r="DU128" s="791"/>
      <c r="DV128" s="792" t="s">
        <v>445</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1144158</v>
      </c>
      <c r="AB129" s="780"/>
      <c r="AC129" s="780"/>
      <c r="AD129" s="780"/>
      <c r="AE129" s="781"/>
      <c r="AF129" s="782">
        <v>1247693</v>
      </c>
      <c r="AG129" s="780"/>
      <c r="AH129" s="780"/>
      <c r="AI129" s="780"/>
      <c r="AJ129" s="781"/>
      <c r="AK129" s="782">
        <v>1203133</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149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256784</v>
      </c>
      <c r="AB130" s="780"/>
      <c r="AC130" s="780"/>
      <c r="AD130" s="780"/>
      <c r="AE130" s="781"/>
      <c r="AF130" s="782">
        <v>269677</v>
      </c>
      <c r="AG130" s="780"/>
      <c r="AH130" s="780"/>
      <c r="AI130" s="780"/>
      <c r="AJ130" s="781"/>
      <c r="AK130" s="782">
        <v>246069</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5.8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887374</v>
      </c>
      <c r="AB131" s="764"/>
      <c r="AC131" s="764"/>
      <c r="AD131" s="764"/>
      <c r="AE131" s="765"/>
      <c r="AF131" s="766">
        <v>978016</v>
      </c>
      <c r="AG131" s="764"/>
      <c r="AH131" s="764"/>
      <c r="AI131" s="764"/>
      <c r="AJ131" s="765"/>
      <c r="AK131" s="766">
        <v>957064</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t="s">
        <v>445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8.4902194570000002</v>
      </c>
      <c r="AB132" s="745"/>
      <c r="AC132" s="745"/>
      <c r="AD132" s="745"/>
      <c r="AE132" s="746"/>
      <c r="AF132" s="747">
        <v>5.6710728660000003</v>
      </c>
      <c r="AG132" s="745"/>
      <c r="AH132" s="745"/>
      <c r="AI132" s="745"/>
      <c r="AJ132" s="746"/>
      <c r="AK132" s="747">
        <v>3.394652813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7.3</v>
      </c>
      <c r="AB133" s="724"/>
      <c r="AC133" s="724"/>
      <c r="AD133" s="724"/>
      <c r="AE133" s="725"/>
      <c r="AF133" s="723">
        <v>7.1</v>
      </c>
      <c r="AG133" s="724"/>
      <c r="AH133" s="724"/>
      <c r="AI133" s="724"/>
      <c r="AJ133" s="725"/>
      <c r="AK133" s="723">
        <v>5.8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5NdqNgU5v9RF7zP7Bzq4vOwq3sMJVs4Q+jLPtjaWPJK2EpCMaojbEW83zWt2uUTaTKJXip0atPIK0zzshazOnA==" saltValue="2v2bK72/crdWtWuq0/pYU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9BC50-9F02-488F-B38B-4D6BE80BEC9C}">
  <sheetPr>
    <pageSetUpPr fitToPage="1"/>
  </sheetPr>
  <dimension ref="A1:DQ105"/>
  <sheetViews>
    <sheetView showGridLines="0" view="pageBreakPreview" zoomScale="70" zoomScaleNormal="85" zoomScaleSheetLayoutView="70" workbookViewId="0">
      <selection activeCell="CY73" sqref="CY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tqSWjMFXmuKzkc6/viwrYORbYBzHG45zC7Z+vYzWwnDgJLLN9lmqh0n3i4w439ET5zkBwJZvDWD7L20Lcv15Q==" saltValue="BezEl5g+7rAWDwW9Rxz1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U1"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H2GDLELTr9821665CAVtpJ+ko59dtjzFMGanFH6h+cIlzpxpobSnMNQm2nRldileewYyF6a1G3UKv3nmacIeg==" saltValue="0WV/ibt7LnKrn+c+hgMC6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256421</v>
      </c>
      <c r="AP9" s="281">
        <v>296440</v>
      </c>
      <c r="AQ9" s="282">
        <v>202156</v>
      </c>
      <c r="AR9" s="283">
        <v>46.6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28025</v>
      </c>
      <c r="AP10" s="284">
        <v>32399</v>
      </c>
      <c r="AQ10" s="285">
        <v>28749</v>
      </c>
      <c r="AR10" s="286">
        <v>12.7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t="s">
        <v>520</v>
      </c>
      <c r="AP11" s="284" t="s">
        <v>520</v>
      </c>
      <c r="AQ11" s="285">
        <v>267</v>
      </c>
      <c r="AR11" s="286" t="s">
        <v>520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520</v>
      </c>
      <c r="AP12" s="284" t="s">
        <v>520</v>
      </c>
      <c r="AQ12" s="285" t="s">
        <v>520</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v>11489</v>
      </c>
      <c r="AP13" s="284">
        <v>13282</v>
      </c>
      <c r="AQ13" s="285">
        <v>7660</v>
      </c>
      <c r="AR13" s="286">
        <v>73.400000000000006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v>15811</v>
      </c>
      <c r="AP14" s="284">
        <v>18279</v>
      </c>
      <c r="AQ14" s="285">
        <v>3562</v>
      </c>
      <c r="AR14" s="286">
        <v>413.2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-21643</v>
      </c>
      <c r="AP15" s="284">
        <v>-25021</v>
      </c>
      <c r="AQ15" s="285">
        <v>-14691</v>
      </c>
      <c r="AR15" s="286">
        <v>70.3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194</v>
      </c>
      <c r="AL16" s="1134"/>
      <c r="AM16" s="1134"/>
      <c r="AN16" s="1135"/>
      <c r="AO16" s="284">
        <v>290103</v>
      </c>
      <c r="AP16" s="284">
        <v>335379</v>
      </c>
      <c r="AQ16" s="285">
        <v>227703</v>
      </c>
      <c r="AR16" s="286">
        <v>47.3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32.369999999999997</v>
      </c>
      <c r="AP21" s="298">
        <v>19.649999999999999</v>
      </c>
      <c r="AQ21" s="299">
        <v>12.72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88.2</v>
      </c>
      <c r="AP22" s="303">
        <v>95</v>
      </c>
      <c r="AQ22" s="304">
        <v>-6.8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236681</v>
      </c>
      <c r="AP32" s="312">
        <v>273620</v>
      </c>
      <c r="AQ32" s="313">
        <v>121678</v>
      </c>
      <c r="AR32" s="314">
        <v>124.9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t="s">
        <v>520</v>
      </c>
      <c r="AP34" s="312" t="s">
        <v>520</v>
      </c>
      <c r="AQ34" s="313" t="s">
        <v>520</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41311</v>
      </c>
      <c r="AP35" s="312">
        <v>47758</v>
      </c>
      <c r="AQ35" s="313">
        <v>32449</v>
      </c>
      <c r="AR35" s="314">
        <v>47.2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v>573</v>
      </c>
      <c r="AP36" s="312">
        <v>662</v>
      </c>
      <c r="AQ36" s="313">
        <v>2852</v>
      </c>
      <c r="AR36" s="314">
        <v>-76.8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t="s">
        <v>520</v>
      </c>
      <c r="AP37" s="312" t="s">
        <v>520</v>
      </c>
      <c r="AQ37" s="313">
        <v>591</v>
      </c>
      <c r="AR37" s="314" t="s">
        <v>520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t="s">
        <v>520</v>
      </c>
      <c r="AP38" s="315" t="s">
        <v>520</v>
      </c>
      <c r="AQ38" s="316">
        <v>14</v>
      </c>
      <c r="AR38" s="304" t="s">
        <v>520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v>-7</v>
      </c>
      <c r="AP39" s="312">
        <v>-8</v>
      </c>
      <c r="AQ39" s="313">
        <v>-2546</v>
      </c>
      <c r="AR39" s="314">
        <v>-99.7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-246069</v>
      </c>
      <c r="AP40" s="312">
        <v>-284473</v>
      </c>
      <c r="AQ40" s="313">
        <v>-115284</v>
      </c>
      <c r="AR40" s="314">
        <v>146.80000000000001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32489</v>
      </c>
      <c r="AP41" s="312">
        <v>37560</v>
      </c>
      <c r="AQ41" s="313">
        <v>39754</v>
      </c>
      <c r="AR41" s="314">
        <v>-5.5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1016394</v>
      </c>
      <c r="AN51" s="334">
        <v>1114467</v>
      </c>
      <c r="AO51" s="335">
        <v>47.4</v>
      </c>
      <c r="AP51" s="336">
        <v>271581</v>
      </c>
      <c r="AQ51" s="337">
        <v>-6.7</v>
      </c>
      <c r="AR51" s="338">
        <v>54.1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640805</v>
      </c>
      <c r="AN52" s="342">
        <v>702637</v>
      </c>
      <c r="AO52" s="343">
        <v>54.4</v>
      </c>
      <c r="AP52" s="344">
        <v>117844</v>
      </c>
      <c r="AQ52" s="345">
        <v>-1</v>
      </c>
      <c r="AR52" s="346">
        <v>55.4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499041</v>
      </c>
      <c r="AN53" s="334">
        <v>557588</v>
      </c>
      <c r="AO53" s="335">
        <v>-50</v>
      </c>
      <c r="AP53" s="336">
        <v>268375</v>
      </c>
      <c r="AQ53" s="337">
        <v>-1.2</v>
      </c>
      <c r="AR53" s="338">
        <v>-48.8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149180</v>
      </c>
      <c r="AN54" s="342">
        <v>166682</v>
      </c>
      <c r="AO54" s="343">
        <v>-76.3</v>
      </c>
      <c r="AP54" s="344">
        <v>119602</v>
      </c>
      <c r="AQ54" s="345">
        <v>1.5</v>
      </c>
      <c r="AR54" s="346">
        <v>-77.8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624029</v>
      </c>
      <c r="AN55" s="334">
        <v>714810</v>
      </c>
      <c r="AO55" s="335">
        <v>28.2</v>
      </c>
      <c r="AP55" s="336">
        <v>301035</v>
      </c>
      <c r="AQ55" s="337">
        <v>12.2</v>
      </c>
      <c r="AR55" s="338">
        <v>16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225259</v>
      </c>
      <c r="AN56" s="342">
        <v>258029</v>
      </c>
      <c r="AO56" s="343">
        <v>54.8</v>
      </c>
      <c r="AP56" s="344">
        <v>154376</v>
      </c>
      <c r="AQ56" s="345">
        <v>29.1</v>
      </c>
      <c r="AR56" s="346">
        <v>25.7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367952</v>
      </c>
      <c r="AN57" s="334">
        <v>416707</v>
      </c>
      <c r="AO57" s="335">
        <v>-41.7</v>
      </c>
      <c r="AP57" s="336">
        <v>330026</v>
      </c>
      <c r="AQ57" s="337">
        <v>9.6</v>
      </c>
      <c r="AR57" s="338">
        <v>-51.3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175024</v>
      </c>
      <c r="AN58" s="342">
        <v>198215</v>
      </c>
      <c r="AO58" s="343">
        <v>-23.2</v>
      </c>
      <c r="AP58" s="344">
        <v>141075</v>
      </c>
      <c r="AQ58" s="345">
        <v>-8.6</v>
      </c>
      <c r="AR58" s="346">
        <v>-14.6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349507</v>
      </c>
      <c r="AN59" s="334">
        <v>404054</v>
      </c>
      <c r="AO59" s="335">
        <v>-3</v>
      </c>
      <c r="AP59" s="336">
        <v>278179</v>
      </c>
      <c r="AQ59" s="337">
        <v>-15.7</v>
      </c>
      <c r="AR59" s="338">
        <v>12.7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194161</v>
      </c>
      <c r="AN60" s="342">
        <v>224464</v>
      </c>
      <c r="AO60" s="343">
        <v>13.2</v>
      </c>
      <c r="AP60" s="344">
        <v>122182</v>
      </c>
      <c r="AQ60" s="345">
        <v>-13.4</v>
      </c>
      <c r="AR60" s="346">
        <v>26.6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571385</v>
      </c>
      <c r="AN61" s="349">
        <v>641525</v>
      </c>
      <c r="AO61" s="350">
        <v>-3.8</v>
      </c>
      <c r="AP61" s="351">
        <v>289839</v>
      </c>
      <c r="AQ61" s="352">
        <v>-0.4</v>
      </c>
      <c r="AR61" s="338">
        <v>-3.4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276886</v>
      </c>
      <c r="AN62" s="342">
        <v>310005</v>
      </c>
      <c r="AO62" s="343">
        <v>4.5999999999999996</v>
      </c>
      <c r="AP62" s="344">
        <v>131016</v>
      </c>
      <c r="AQ62" s="345">
        <v>1.5</v>
      </c>
      <c r="AR62" s="346">
        <v>3.1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jKvqfSG3p7R9cy1XDwUwK7RRzi70hp5vBVzyGUCMdA0krz1uBEFKO24T/eTrtINJFp6oDE9Y0bwjSpQI9x42g==" saltValue="rwr+ulGvi3q0ytjQ8h33O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0" zoomScale="70" zoomScaleNormal="70" zoomScaleSheetLayoutView="55" workbookViewId="0">
      <selection activeCell="AF102" sqref="AF102"/>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1" spans="125:125" ht="13.5" hidden="1" customHeight="1" x14ac:dyDescent="0.15">
      <c r="DU121" s="259"/>
    </row>
  </sheetData>
  <sheetProtection algorithmName="SHA-512" hashValue="po1Nj0kfveINgVf26g2mAgF+P5hjI0j/qRi14UIrS3YK69gn180XpYOjlckDXKIbzwj7vTPPr8Lu9KrvVG6E/g==" saltValue="q8jA47yGVn0kmLRBw48U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24"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qWINHV0YrMeBO4VyCdBso4XIwPV3OelDglBiQxenbmDoaS+llR2/HPjfbGTTYTp0poe1T5/Acss+eBnWqEKrpw==" saltValue="nCHrc3lWrvZ4D97hdHvZY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P45" sqref="P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19.600000000000001</v>
      </c>
      <c r="G47" s="12">
        <v>20.07</v>
      </c>
      <c r="H47" s="12">
        <v>19.16</v>
      </c>
      <c r="I47" s="12">
        <v>17.579999999999998</v>
      </c>
      <c r="J47" s="13">
        <v>18.23</v>
      </c>
    </row>
    <row r="48" spans="2:10" ht="57.75" customHeight="1" x14ac:dyDescent="0.15">
      <c r="B48" s="14"/>
      <c r="C48" s="1141" t="s">
        <v>4</v>
      </c>
      <c r="D48" s="1141"/>
      <c r="E48" s="1142"/>
      <c r="F48" s="15">
        <v>14.53</v>
      </c>
      <c r="G48" s="16">
        <v>13.91</v>
      </c>
      <c r="H48" s="16">
        <v>13.52</v>
      </c>
      <c r="I48" s="16">
        <v>12.29</v>
      </c>
      <c r="J48" s="17">
        <v>12.55</v>
      </c>
    </row>
    <row r="49" spans="2:10" ht="57.75" customHeight="1" thickBot="1" x14ac:dyDescent="0.2">
      <c r="B49" s="18"/>
      <c r="C49" s="1143" t="s">
        <v>5</v>
      </c>
      <c r="D49" s="1143"/>
      <c r="E49" s="1144"/>
      <c r="F49" s="19">
        <v>6.42</v>
      </c>
      <c r="G49" s="20">
        <v>5.52</v>
      </c>
      <c r="H49" s="20">
        <v>8.85</v>
      </c>
      <c r="I49" s="20">
        <v>3.6</v>
      </c>
      <c r="J49" s="21" t="s">
        <v>567</v>
      </c>
    </row>
    <row r="50" spans="2:10" x14ac:dyDescent="0.15"/>
  </sheetData>
  <sheetProtection algorithmName="SHA-512" hashValue="T0NZtaiFk69VjCkIDTMgpPV8PsM0TGAIxTA+gXpixJtu+NsfeaGJC5yz52/ivgeFRILLC5Zq0pzkLbF1rN2ksw==" saltValue="9x+2LEuLmx08s0R8fPXC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2024-02-05T01:28:11Z</dcterms:created>
  <dcterms:modified xsi:type="dcterms:W3CDTF">2024-03-22T08:44:41Z</dcterms:modified>
  <cp:category/>
</cp:coreProperties>
</file>