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l="1"/>
  <c r="AP88" i="11"/>
  <c r="AF88" i="11"/>
  <c r="AU63" i="11" l="1"/>
  <c r="AP6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<sst xmlns="http://schemas.openxmlformats.org/spreadsheetml/2006/main" count="1088" uniqueCount="553">
  <si>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</si>
  <si>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</si>
  <si>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</si>
  <si>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</si>
  <si>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</si>
  <si>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</si>
  <si>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</si>
  <si>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</si>
  <si>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</si>
  <si>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</si>
  <si>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</si>
  <si>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</si>
  <si>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</si>
  <si>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</si>
  <si>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</si>
  <si>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</si>
  <si>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</si>
  <si>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</si>
  <si>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</si>
  <si>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</si>
  <si>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</si>
  <si>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</si>
  <si>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</si>
  <si>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</si>
  <si>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</si>
  <si>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</si>
  <si>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</si>
  <si>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</si>
  <si>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</si>
  <si>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</si>
  <si>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</si>
  <si>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</si>
  <si>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</si>
  <si>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</si>
  <si>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</si>
  <si>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</si>
  <si>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</si>
  <si>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</si>
  <si>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</si>
  <si>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</si>
  <si>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</si>
  <si>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</si>
  <si>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</si>
  <si>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</si>
  <si>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</si>
  <si>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</si>
  <si>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</si>
  <si>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</si>
  <si>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</si>
  <si>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</si>
  <si>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</si>
  <si>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</si>
  <si>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</si>
  <si>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</si>
  <si>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</si>
  <si>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</si>
  <si>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</si>
  <si>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</si>
  <si>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</si>
  <si>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</si>
  <si>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</si>
  <si>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</si>
  <si>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</si>
  <si>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</si>
  <si>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</si>
  <si>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</si>
  <si>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</si>
  <si>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</si>
  <si>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</si>
  <si>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</si>
  <si>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</si>
  <si>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</si>
  <si>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</si>
  <si>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</si>
  <si>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</si>
  <si>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</si>
  <si>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</si>
  <si>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</si>
  <si>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</si>
  <si>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</si>
  <si>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</si>
  <si>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</si>
  <si>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</si>
  <si>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</si>
  <si>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</si>
  <si>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</si>
  <si>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</si>
  <si>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</si>
  <si>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</si>
  <si>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</si>
  <si>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</si>
  <si>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</si>
  <si>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</si>
  <si>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</si>
  <si>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</si>
  <si>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</si>
  <si>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</si>
  <si>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</si>
  <si>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</si>
  <si>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</si>
  <si>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</si>
  <si>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</si>
  <si>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</si>
  <si>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</si>
  <si>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</si>
  <si>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</si>
  <si>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</si>
  <si>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</si>
  <si>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</si>
  <si>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</si>
  <si>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</si>
  <si>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</si>
  <si>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</si>
  <si>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</si>
  <si>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</si>
  <si>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</si>
  <si>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</si>
  <si>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</si>
  <si>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</si>
  <si>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</si>
  <si>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</si>
  <si>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</si>
  <si>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</si>
  <si>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</si>
  <si>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</si>
  <si>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</si>
  <si>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</si>
  <si>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</si>
  <si>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</si>
  <si>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</si>
  <si>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</si>
  <si>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</si>
  <si>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</si>
  <si>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</si>
  <si>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</si>
  <si>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</si>
  <si>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</si>
  <si>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</si>
  <si>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</si>
  <si>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</si>
  <si>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</si>
  <si>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</si>
  <si>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</si>
  <si>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</si>
  <si>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</si>
  <si>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</si>
  <si>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</si>
  <si>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</si>
  <si>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</si>
  <si>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</si>
  <si>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</si>
  <si>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</si>
  <si>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</si>
  <si>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</si>
  <si>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</si>
  <si>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</si>
  <si>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</si>
  <si>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</si>
  <si>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</si>
  <si>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</si>
  <si>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</si>
  <si>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</si>
  <si>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</si>
  <si>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</si>
  <si>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</si>
  <si>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</si>
  <si>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</si>
  <si>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</si>
  <si>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</si>
  <si>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</si>
  <si>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</si>
  <si>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</si>
  <si>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</si>
  <si>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</si>
  <si>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</si>
  <si>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</si>
  <si>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</si>
  <si>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</si>
  <si>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</si>
  <si>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</si>
  <si>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</si>
  <si>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</si>
  <si>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</si>
  <si>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</si>
  <si>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</si>
  <si>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</si>
  <si>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</si>
  <si>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</si>
  <si>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</si>
  <si>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</si>
  <si>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</si>
  <si>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</si>
  <si>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</si>
  <si>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</si>
  <si>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</si>
  <si>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</si>
  <si>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長野県根羽村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</si>
  <si>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</si>
  <si>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</si>
  <si>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</si>
  <si>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</si>
  <si>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</si>
  <si>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</si>
  <si>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</si>
  <si>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</si>
  <si>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</si>
  <si>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</si>
  <si>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</si>
  <si>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</si>
  <si>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</si>
  <si>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</si>
  <si>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</si>
  <si>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</si>
  <si>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</si>
  <si>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</si>
  <si>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</si>
  <si>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</si>
  <si>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</si>
  <si>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</si>
  <si>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</si>
  <si>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</si>
  <si>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</si>
  <si>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</si>
  <si>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</si>
  <si>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</si>
  <si>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</si>
  <si>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</si>
  <si>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</si>
  <si>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</si>
  <si>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</si>
  <si>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</si>
  <si>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</si>
  <si>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</si>
  <si>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</si>
  <si>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</si>
  <si>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</si>
  <si>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</si>
  <si>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</si>
  <si>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</si>
  <si>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</si>
  <si>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</si>
  <si>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</si>
  <si>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</si>
  <si>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</si>
  <si>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</si>
  <si>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</si>
  <si>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</si>
  <si>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</si>
  <si>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</si>
  <si>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</si>
  <si>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</si>
  <si>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</si>
  <si>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</si>
  <si>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</si>
  <si>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</si>
  <si>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</si>
  <si>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</si>
  <si>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</si>
  <si>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</si>
  <si>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</si>
  <si>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</si>
  <si>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</si>
  <si>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</si>
  <si>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</si>
  <si>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</si>
  <si>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</si>
  <si>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</si>
  <si>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</si>
  <si>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</si>
  <si>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</si>
  <si>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</si>
  <si>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</si>
  <si>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</si>
  <si>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</si>
  <si>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</si>
  <si>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</si>
  <si>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</si>
  <si>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</si>
  <si>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</si>
  <si>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</si>
  <si>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</si>
  <si>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</si>
  <si>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</si>
  <si>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</si>
  <si>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</si>
  <si>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</si>
  <si>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</si>
  <si>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</si>
  <si>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</si>
  <si>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</si>
  <si>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</si>
  <si>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</si>
  <si>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</si>
  <si>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</si>
  <si>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</si>
  <si>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</si>
  <si>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</si>
  <si>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</si>
  <si>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</si>
  <si>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</si>
  <si>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</si>
  <si>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</si>
  <si>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</si>
  <si>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</si>
  <si>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</si>
  <si>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</si>
  <si>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</si>
  <si>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</si>
  <si>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</si>
  <si>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</si>
  <si>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</si>
  <si>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</si>
  <si>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</si>
  <si>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</si>
  <si>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</si>
  <si>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</si>
  <si>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</si>
  <si>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</si>
  <si>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</si>
  <si>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</si>
  <si>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</si>
  <si>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</si>
  <si>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</si>
  <si>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</si>
  <si>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</si>
  <si>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</si>
  <si>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</si>
  <si>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</si>
  <si>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</si>
  <si>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</si>
  <si>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</si>
  <si>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</si>
  <si>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</si>
  <si>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</si>
  <si>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</si>
  <si>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</si>
  <si>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</si>
  <si>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</si>
  <si>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</si>
  <si>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</si>
  <si>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</si>
  <si>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</si>
  <si>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</si>
  <si>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</si>
  <si>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</si>
  <si>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</si>
  <si>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</si>
  <si>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長野県根羽村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</si>
  <si>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</si>
  <si>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</si>
  <si>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</si>
  <si>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</si>
  <si>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</si>
  <si>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</si>
  <si>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</si>
  <si>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</si>
  <si>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</si>
  <si>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</si>
  <si>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</si>
  <si>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</si>
  <si>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</si>
  <si>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</si>
  <si>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</si>
  <si>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</si>
  <si>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</si>
  <si>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</si>
  <si>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</si>
  <si>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</si>
  <si>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</si>
  <si>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</si>
  <si>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</si>
  <si>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</si>
  <si>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</si>
  <si>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</si>
  <si>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</si>
  <si>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</si>
  <si>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</si>
  <si>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</si>
  <si>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</si>
  <si>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</si>
  <si>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</si>
  <si>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</si>
  <si>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</si>
  <si>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</si>
  <si>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</si>
  <si>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</si>
  <si>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</si>
  <si>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</si>
  <si>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</si>
  <si>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</si>
  <si>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</si>
  <si>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</si>
  <si>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</si>
  <si>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</si>
  <si>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</si>
  <si>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</si>
  <si>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</si>
  <si>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</si>
  <si>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</si>
  <si>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</si>
  <si>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</si>
  <si>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</si>
  <si>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</si>
  <si>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</si>
  <si>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</si>
  <si>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</si>
  <si>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</si>
  <si>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</si>
  <si>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</si>
  <si>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</si>
  <si>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</si>
  <si>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</si>
  <si>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</si>
  <si>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</si>
  <si>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</si>
  <si>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</si>
  <si>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</si>
  <si>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</si>
  <si>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</si>
  <si>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</si>
  <si>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</si>
  <si>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</si>
  <si>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</si>
  <si>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</si>
  <si>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</si>
  <si>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</si>
  <si>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</si>
  <si>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</si>
  <si>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</si>
  <si>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</si>
  <si>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</si>
  <si>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</si>
  <si>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</si>
  <si>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</si>
  <si>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</si>
  <si>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</si>
  <si>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</si>
  <si>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</si>
  <si>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</si>
  <si>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</si>
  <si>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</si>
  <si>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</si>
  <si>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</si>
  <si>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</si>
  <si>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</si>
  <si>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</si>
  <si>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</si>
  <si>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</si>
  <si>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</si>
  <si>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</si>
  <si>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</si>
  <si>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</si>
  <si>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</si>
  <si>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</si>
  <si>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</si>
  <si>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</si>
  <si>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</si>
  <si>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</si>
  <si>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</si>
  <si>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</si>
  <si>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</si>
  <si>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</si>
  <si>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</si>
  <si>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</si>
  <si>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</si>
  <si>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</si>
  <si>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</si>
  <si>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</si>
  <si>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</si>
  <si>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</si>
  <si>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</si>
  <si>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</si>
  <si>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</si>
  <si>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</si>
  <si>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</si>
  <si>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</si>
  <si>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</si>
  <si>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</si>
  <si>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</si>
  <si>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</si>
  <si>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</si>
  <si>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</si>
  <si>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</si>
  <si>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</si>
  <si>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</si>
  <si>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</si>
  <si>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</si>
  <si>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</si>
  <si>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</si>
  <si>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</si>
  <si>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</si>
  <si>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</si>
  <si>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</si>
  <si>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</si>
  <si>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</si>
  <si>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</si>
  <si>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</si>
  <si>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</si>
  <si>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</si>
  <si>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</si>
  <si>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</si>
  <si>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</si>
  <si>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</si>
  <si>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</si>
  <si>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</si>
  <si>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</si>
  <si>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</si>
  <si>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</si>
  <si>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</si>
  <si>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</si>
  <si>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</si>
  <si>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</si>
  <si>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</si>
  <si>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</si>
  <si>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</si>
  <si>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</si>
  <si>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</si>
  <si>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</si>
  <si>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</si>
  <si>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</si>
  <si>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</si>
  <si>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</si>
  <si>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</si>
  <si>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根羽村国民健康保険特別会計</t>
  </si>
  <si>
    <t>根羽村介護保険特別会計</t>
  </si>
  <si>
    <t>根羽村簡易水道特別会計</t>
  </si>
  <si>
    <t>根羽村営バス特別会計</t>
  </si>
  <si>
    <t>根羽村後期高齢者医療特別会計</t>
  </si>
  <si>
    <t>根羽村下水道特別会計</t>
  </si>
  <si>
    <t>その他会計（赤字）</t>
  </si>
  <si>
    <t>その他会計（黒字）</t>
  </si>
  <si>
    <t>南信州広域連合</t>
    <rPh sb="0" eb="1">
      <t>ミナミ</t>
    </rPh>
    <rPh sb="1" eb="3">
      <t>シンシュウ</t>
    </rPh>
    <rPh sb="3" eb="5">
      <t>コウイキ</t>
    </rPh>
    <rPh sb="5" eb="7">
      <t>レンゴウ</t>
    </rPh>
    <phoneticPr fontId="5"/>
  </si>
  <si>
    <t>（一般会計）</t>
    <rPh sb="1" eb="3">
      <t>イッパン</t>
    </rPh>
    <rPh sb="3" eb="5">
      <t>カイケイ</t>
    </rPh>
    <phoneticPr fontId="5"/>
  </si>
  <si>
    <t>（広域振興基金特別会計）</t>
    <rPh sb="1" eb="3">
      <t>コウイキ</t>
    </rPh>
    <rPh sb="3" eb="5">
      <t>シンコウ</t>
    </rPh>
    <rPh sb="5" eb="7">
      <t>キキン</t>
    </rPh>
    <rPh sb="7" eb="9">
      <t>トクベツ</t>
    </rPh>
    <rPh sb="9" eb="11">
      <t>カイケイ</t>
    </rPh>
    <phoneticPr fontId="5"/>
  </si>
  <si>
    <t>（飯田広域消防特別会計）</t>
    <rPh sb="1" eb="3">
      <t>イイダ</t>
    </rPh>
    <rPh sb="3" eb="5">
      <t>コウイキ</t>
    </rPh>
    <rPh sb="5" eb="7">
      <t>ショウボウ</t>
    </rPh>
    <rPh sb="7" eb="9">
      <t>トクベツ</t>
    </rPh>
    <rPh sb="9" eb="11">
      <t>カイケイ</t>
    </rPh>
    <phoneticPr fontId="5"/>
  </si>
  <si>
    <t>下伊那郡町村公平委員会組合</t>
    <rPh sb="0" eb="4">
      <t>シモイナグン</t>
    </rPh>
    <rPh sb="4" eb="6">
      <t>チョウソン</t>
    </rPh>
    <rPh sb="6" eb="8">
      <t>コウヘイ</t>
    </rPh>
    <rPh sb="8" eb="11">
      <t>イインカイ</t>
    </rPh>
    <rPh sb="11" eb="13">
      <t>クミアイ</t>
    </rPh>
    <phoneticPr fontId="5"/>
  </si>
  <si>
    <t>下伊那土木技術センター組合</t>
    <rPh sb="0" eb="3">
      <t>シモイナ</t>
    </rPh>
    <rPh sb="3" eb="5">
      <t>ドボク</t>
    </rPh>
    <rPh sb="5" eb="7">
      <t>ギジュツ</t>
    </rPh>
    <rPh sb="11" eb="13">
      <t>クミアイ</t>
    </rPh>
    <phoneticPr fontId="5"/>
  </si>
  <si>
    <t>下伊那自治センター組合</t>
    <rPh sb="0" eb="3">
      <t>シモイナ</t>
    </rPh>
    <rPh sb="3" eb="5">
      <t>ジチ</t>
    </rPh>
    <rPh sb="9" eb="11">
      <t>クミアイ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</si>
  <si>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</si>
  <si>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</si>
  <si>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</si>
  <si>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</si>
  <si>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</si>
  <si>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</si>
  <si>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</si>
  <si>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北設広域事務組合</t>
    <rPh sb="0" eb="8">
      <t>ホクセツ</t>
    </rPh>
    <phoneticPr fontId="5"/>
  </si>
  <si>
    <t>ネバーランド（株）</t>
    <rPh sb="6" eb="9">
      <t>カブ</t>
    </rPh>
    <phoneticPr fontId="2"/>
  </si>
  <si>
    <t>-</t>
    <phoneticPr fontId="2"/>
  </si>
  <si>
    <t>-</t>
    <phoneticPr fontId="2"/>
  </si>
  <si>
    <t>▲4</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</si>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</sst>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511757</c:v>
                </c:pt>
                <c:pt idx="1">
                  <c:v>558074</c:v>
                </c:pt>
                <c:pt idx="2">
                  <c:v>427929</c:v>
                </c:pt>
                <c:pt idx="3">
                  <c:v>532102</c:v>
                </c:pt>
                <c:pt idx="4">
                  <c:v>568395</c:v>
                </c:pt>
              </c:numCache>
            </c:numRef>
          </c:val>
          <c:smooth val="0"/>
        </c:ser>
        <c:dLbls>
          <c:showLegendKey val="0"/>
          <c:showVal val="0"/>
          <c:showCatName val="0"/>
          <c:showSerName val="0"/>
          <c:showPercent val="0"/>
          <c:showBubbleSize val="0"/>
        </c:dLbls>
        <c:marker val="1"/>
        <c:smooth val="0"/>
        <c:axId val="91363200"/>
        <c:axId val="91369472"/>
      </c:lineChart>
      <c:catAx>
        <c:axId val="91363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9472"/>
        <c:crosses val="autoZero"/>
        <c:auto val="1"/>
        <c:lblAlgn val="ctr"/>
        <c:lblOffset val="100"/>
        <c:tickLblSkip val="1"/>
        <c:tickMarkSkip val="1"/>
        <c:noMultiLvlLbl val="0"/>
      </c:catAx>
      <c:valAx>
        <c:axId val="9136947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63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12.47</c:v>
                </c:pt>
                <c:pt idx="1">
                  <c:v>11.91</c:v>
                </c:pt>
                <c:pt idx="2">
                  <c:v>12.38</c:v>
                </c:pt>
                <c:pt idx="3">
                  <c:v>11.15</c:v>
                </c:pt>
                <c:pt idx="4">
                  <c:v>16.98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16.97</c:v>
                </c:pt>
                <c:pt idx="1">
                  <c:v>16.97</c:v>
                </c:pt>
                <c:pt idx="2">
                  <c:v>18.690000000000001</c:v>
                </c:pt>
                <c:pt idx="3">
                  <c:v>17.16</c:v>
                </c:pt>
                <c:pt idx="4">
                  <c:v>17.25</c:v>
                </c:pt>
              </c:numCache>
            </c:numRef>
          </c:val>
        </c:ser>
        <c:dLbls>
          <c:showLegendKey val="0"/>
          <c:showVal val="0"/>
          <c:showCatName val="0"/>
          <c:showSerName val="0"/>
          <c:showPercent val="0"/>
          <c:showBubbleSize val="0"/>
        </c:dLbls>
        <c:gapWidth val="250"/>
        <c:overlap val="100"/>
        <c:axId val="81083008"/>
        <c:axId val="908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11.58</c:v>
                </c:pt>
                <c:pt idx="1">
                  <c:v>7.85</c:v>
                </c:pt>
                <c:pt idx="2">
                  <c:v>12.34</c:v>
                </c:pt>
                <c:pt idx="3">
                  <c:v>10.63</c:v>
                </c:pt>
                <c:pt idx="4">
                  <c:v>5.82</c:v>
                </c:pt>
              </c:numCache>
            </c:numRef>
          </c:val>
          <c:smooth val="0"/>
        </c:ser>
        <c:dLbls>
          <c:showLegendKey val="0"/>
          <c:showVal val="0"/>
          <c:showCatName val="0"/>
          <c:showSerName val="0"/>
          <c:showPercent val="0"/>
          <c:showBubbleSize val="0"/>
        </c:dLbls>
        <c:marker val="1"/>
        <c:smooth val="0"/>
        <c:axId val="81083008"/>
        <c:axId val="90866432"/>
      </c:lineChart>
      <c:catAx>
        <c:axId val="810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866432"/>
        <c:crosses val="autoZero"/>
        <c:auto val="1"/>
        <c:lblAlgn val="ctr"/>
        <c:lblOffset val="100"/>
        <c:tickLblSkip val="1"/>
        <c:tickMarkSkip val="1"/>
        <c:noMultiLvlLbl val="0"/>
      </c:catAx>
      <c:valAx>
        <c:axId val="908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根羽村後期高齢者医療特別会計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根羽村営バス特別会計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根羽村簡易水道特別会計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0.1</c:v>
                </c:pt>
                <c:pt idx="4">
                  <c:v>#N/A</c:v>
                </c:pt>
                <c:pt idx="5">
                  <c:v>0.11</c:v>
                </c:pt>
                <c:pt idx="6">
                  <c:v>#N/A</c:v>
                </c:pt>
                <c:pt idx="7">
                  <c:v>0.09</c:v>
                </c:pt>
                <c:pt idx="8">
                  <c:v>#N/A</c:v>
                </c:pt>
                <c:pt idx="9">
                  <c:v>0.09</c:v>
                </c:pt>
              </c:numCache>
            </c:numRef>
          </c:val>
        </c:ser>
        <c:ser>
          <c:idx val="7"/>
          <c:order val="7"/>
          <c:tx>
            <c:strRef>
              <c:f>データシート!$A$34</c:f>
              <c:strCache>
                <c:ptCount val="1"/>
                <c:pt idx="0">
                  <c:v>根羽村介護保険特別会計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0.28999999999999998</c:v>
                </c:pt>
                <c:pt idx="4">
                  <c:v>#N/A</c:v>
                </c:pt>
                <c:pt idx="5">
                  <c:v>0.7</c:v>
                </c:pt>
                <c:pt idx="6">
                  <c:v>#N/A</c:v>
                </c:pt>
                <c:pt idx="7">
                  <c:v>0.71</c:v>
                </c:pt>
                <c:pt idx="8">
                  <c:v>#N/A</c:v>
                </c:pt>
                <c:pt idx="9">
                  <c:v>1.21</c:v>
                </c:pt>
              </c:numCache>
            </c:numRef>
          </c:val>
        </c:ser>
        <c:ser>
          <c:idx val="8"/>
          <c:order val="8"/>
          <c:tx>
            <c:strRef>
              <c:f>データシート!$A$35</c:f>
              <c:strCache>
                <c:ptCount val="1"/>
                <c:pt idx="0">
                  <c:v>根羽村国民健康保険特別会計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1.1000000000000001</c:v>
                </c:pt>
                <c:pt idx="2">
                  <c:v>#N/A</c:v>
                </c:pt>
                <c:pt idx="3">
                  <c:v>0.72</c:v>
                </c:pt>
                <c:pt idx="4">
                  <c:v>#N/A</c:v>
                </c:pt>
                <c:pt idx="5">
                  <c:v>1.38</c:v>
                </c:pt>
                <c:pt idx="6">
                  <c:v>#N/A</c:v>
                </c:pt>
                <c:pt idx="7">
                  <c:v>2.57</c:v>
                </c:pt>
                <c:pt idx="8">
                  <c:v>#N/A</c:v>
                </c:pt>
                <c:pt idx="9">
                  <c:v>1.73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12.46</c:v>
                </c:pt>
                <c:pt idx="2">
                  <c:v>#N/A</c:v>
                </c:pt>
                <c:pt idx="3">
                  <c:v>11.91</c:v>
                </c:pt>
                <c:pt idx="4">
                  <c:v>#N/A</c:v>
                </c:pt>
                <c:pt idx="5">
                  <c:v>12.86</c:v>
                </c:pt>
                <c:pt idx="6">
                  <c:v>#N/A</c:v>
                </c:pt>
                <c:pt idx="7">
                  <c:v>11.15</c:v>
                </c:pt>
                <c:pt idx="8">
                  <c:v>#N/A</c:v>
                </c:pt>
                <c:pt idx="9">
                  <c:v>16.98</c:v>
                </c:pt>
              </c:numCache>
            </c:numRef>
          </c:val>
        </c:ser>
        <c:dLbls>
          <c:showLegendKey val="0"/>
          <c:showVal val="0"/>
          <c:showCatName val="0"/>
          <c:showSerName val="0"/>
          <c:showPercent val="0"/>
          <c:showBubbleSize val="0"/>
        </c:dLbls>
        <c:gapWidth val="150"/>
        <c:overlap val="100"/>
        <c:axId val="81154816"/>
        <c:axId val="81156352"/>
      </c:barChart>
      <c:catAx>
        <c:axId val="811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156352"/>
        <c:crosses val="autoZero"/>
        <c:auto val="1"/>
        <c:lblAlgn val="ctr"/>
        <c:lblOffset val="100"/>
        <c:tickLblSkip val="1"/>
        <c:tickMarkSkip val="1"/>
        <c:noMultiLvlLbl val="0"/>
      </c:catAx>
      <c:valAx>
        <c:axId val="811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15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401</c:v>
                </c:pt>
                <c:pt idx="5">
                  <c:v>334</c:v>
                </c:pt>
                <c:pt idx="8">
                  <c:v>284</c:v>
                </c:pt>
                <c:pt idx="11">
                  <c:v>263</c:v>
                </c:pt>
                <c:pt idx="14">
                  <c:v>258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c:v>
                </c:pt>
                <c:pt idx="3">
                  <c:v>108</c:v>
                </c:pt>
                <c:pt idx="6">
                  <c:v>94</c:v>
                </c:pt>
                <c:pt idx="9">
                  <c:v>79</c:v>
                </c:pt>
                <c:pt idx="12">
                  <c:v>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356</c:v>
                </c:pt>
                <c:pt idx="3">
                  <c:v>286</c:v>
                </c:pt>
                <c:pt idx="6">
                  <c:v>221</c:v>
                </c:pt>
                <c:pt idx="9">
                  <c:v>210</c:v>
                </c:pt>
                <c:pt idx="12">
                  <c:v>213</c:v>
                </c:pt>
              </c:numCache>
            </c:numRef>
          </c:val>
        </c:ser>
        <c:dLbls>
          <c:showLegendKey val="0"/>
          <c:showVal val="0"/>
          <c:showCatName val="0"/>
          <c:showSerName val="0"/>
          <c:showPercent val="0"/>
          <c:showBubbleSize val="0"/>
        </c:dLbls>
        <c:gapWidth val="100"/>
        <c:overlap val="100"/>
        <c:axId val="91860352"/>
        <c:axId val="9187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88</c:v>
                </c:pt>
                <c:pt idx="2">
                  <c:v>#N/A</c:v>
                </c:pt>
                <c:pt idx="3">
                  <c:v>#N/A</c:v>
                </c:pt>
                <c:pt idx="4">
                  <c:v>61</c:v>
                </c:pt>
                <c:pt idx="5">
                  <c:v>#N/A</c:v>
                </c:pt>
                <c:pt idx="6">
                  <c:v>#N/A</c:v>
                </c:pt>
                <c:pt idx="7">
                  <c:v>32</c:v>
                </c:pt>
                <c:pt idx="8">
                  <c:v>#N/A</c:v>
                </c:pt>
                <c:pt idx="9">
                  <c:v>#N/A</c:v>
                </c:pt>
                <c:pt idx="10">
                  <c:v>26</c:v>
                </c:pt>
                <c:pt idx="11">
                  <c:v>#N/A</c:v>
                </c:pt>
                <c:pt idx="12">
                  <c:v>#N/A</c:v>
                </c:pt>
                <c:pt idx="13">
                  <c:v>9</c:v>
                </c:pt>
                <c:pt idx="14">
                  <c:v>#N/A</c:v>
                </c:pt>
              </c:numCache>
            </c:numRef>
          </c:val>
          <c:smooth val="0"/>
        </c:ser>
        <c:dLbls>
          <c:showLegendKey val="0"/>
          <c:showVal val="0"/>
          <c:showCatName val="0"/>
          <c:showSerName val="0"/>
          <c:showPercent val="0"/>
          <c:showBubbleSize val="0"/>
        </c:dLbls>
        <c:marker val="1"/>
        <c:smooth val="0"/>
        <c:axId val="91860352"/>
        <c:axId val="91874816"/>
      </c:lineChart>
      <c:catAx>
        <c:axId val="9186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74816"/>
        <c:crosses val="autoZero"/>
        <c:auto val="1"/>
        <c:lblAlgn val="ctr"/>
        <c:lblOffset val="100"/>
        <c:tickLblSkip val="1"/>
        <c:tickMarkSkip val="1"/>
        <c:noMultiLvlLbl val="0"/>
      </c:catAx>
      <c:valAx>
        <c:axId val="9187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6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2170</c:v>
                </c:pt>
                <c:pt idx="5">
                  <c:v>1966</c:v>
                </c:pt>
                <c:pt idx="8">
                  <c:v>1904</c:v>
                </c:pt>
                <c:pt idx="11">
                  <c:v>1856</c:v>
                </c:pt>
                <c:pt idx="14">
                  <c:v>1739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c:v>
                </c:pt>
                <c:pt idx="5">
                  <c:v>5</c:v>
                </c:pt>
                <c:pt idx="8">
                  <c:v>4</c:v>
                </c:pt>
                <c:pt idx="11">
                  <c:v>3</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1023</c:v>
                </c:pt>
                <c:pt idx="5">
                  <c:v>1211</c:v>
                </c:pt>
                <c:pt idx="8">
                  <c:v>1362</c:v>
                </c:pt>
                <c:pt idx="11">
                  <c:v>1617</c:v>
                </c:pt>
                <c:pt idx="14">
                  <c:v>1716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359</c:v>
                </c:pt>
                <c:pt idx="3">
                  <c:v>386</c:v>
                </c:pt>
                <c:pt idx="6">
                  <c:v>381</c:v>
                </c:pt>
                <c:pt idx="9">
                  <c:v>393</c:v>
                </c:pt>
                <c:pt idx="12">
                  <c:v>387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c:v>
                </c:pt>
                <c:pt idx="3">
                  <c:v>2</c:v>
                </c:pt>
                <c:pt idx="6">
                  <c:v>1</c:v>
                </c:pt>
                <c:pt idx="9">
                  <c:v>0</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861</c:v>
                </c:pt>
                <c:pt idx="3">
                  <c:v>756</c:v>
                </c:pt>
                <c:pt idx="6">
                  <c:v>677</c:v>
                </c:pt>
                <c:pt idx="9">
                  <c:v>611</c:v>
                </c:pt>
                <c:pt idx="12">
                  <c:v>559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1913</c:v>
                </c:pt>
                <c:pt idx="3">
                  <c:v>1728</c:v>
                </c:pt>
                <c:pt idx="6">
                  <c:v>1620</c:v>
                </c:pt>
                <c:pt idx="9">
                  <c:v>1542</c:v>
                </c:pt>
                <c:pt idx="12">
                  <c:v>1606</c:v>
                </c:pt>
              </c:numCache>
            </c:numRef>
          </c:val>
        </c:ser>
        <c:dLbls>
          <c:showLegendKey val="0"/>
          <c:showVal val="0"/>
          <c:showCatName val="0"/>
          <c:showSerName val="0"/>
          <c:showPercent val="0"/>
          <c:showBubbleSize val="0"/>
        </c:dLbls>
        <c:gapWidth val="100"/>
        <c:overlap val="100"/>
        <c:axId val="92070272"/>
        <c:axId val="9207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070272"/>
        <c:axId val="92072192"/>
      </c:lineChart>
      <c:catAx>
        <c:axId val="920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72192"/>
        <c:crosses val="autoZero"/>
        <c:auto val="1"/>
        <c:lblAlgn val="ctr"/>
        <c:lblOffset val="100"/>
        <c:tickLblSkip val="1"/>
        <c:tickMarkSkip val="1"/>
        <c:noMultiLvlLbl val="0"/>
      </c:catAx>
      <c:valAx>
        <c:axId val="920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1,041
1,031
89.95
2,117,632
1,754,524
194,617
1,146,043
1,605,770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lang="ja-JP" altLang="ja-JP" sz="1400">
            <a:effectLst/>
          </a:endParaRPr>
        </a:p>
        <a:p>
          <a:pPr rtl="0"/>
          <a:r>
            <a:rPr lang="ja-JP" altLang="en-US" sz="1100" b="0" i="0" baseline="0">
              <a:solidFill>
                <a:schemeClr val="dk1"/>
              </a:solidFill>
              <a:effectLst/>
              <a:latin typeface="+mn-lt"/>
              <a:ea typeface="+mn-ea"/>
              <a:cs typeface="+mn-cs"/>
            </a:rPr>
            <a:t>償却資産の増による固定資産税の増、</a:t>
          </a:r>
          <a:r>
            <a:rPr lang="ja-JP" altLang="ja-JP" sz="1100" b="0" i="0" baseline="0">
              <a:solidFill>
                <a:schemeClr val="dk1"/>
              </a:solidFill>
              <a:effectLst/>
              <a:latin typeface="+mn-lt"/>
              <a:ea typeface="+mn-ea"/>
              <a:cs typeface="+mn-cs"/>
            </a:rPr>
            <a:t>村内のたばこ販売業者の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たばこ税</a:t>
          </a:r>
          <a:r>
            <a:rPr lang="ja-JP" altLang="en-US" sz="1100" b="0" i="0" baseline="0">
              <a:solidFill>
                <a:schemeClr val="dk1"/>
              </a:solidFill>
              <a:effectLst/>
              <a:latin typeface="+mn-lt"/>
              <a:ea typeface="+mn-ea"/>
              <a:cs typeface="+mn-cs"/>
            </a:rPr>
            <a:t>の微増も見込まれるが</a:t>
          </a:r>
          <a:r>
            <a:rPr lang="ja-JP" altLang="ja-JP" sz="1100" b="0" i="0" baseline="0">
              <a:solidFill>
                <a:schemeClr val="dk1"/>
              </a:solidFill>
              <a:effectLst/>
              <a:latin typeface="+mn-lt"/>
              <a:ea typeface="+mn-ea"/>
              <a:cs typeface="+mn-cs"/>
            </a:rPr>
            <a:t>、財政力指数の改善に向けて厳しい状況が続く事が予想される。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16631</xdr:rowOff>
    </xdr:from>
    <xdr:to>
      <xdr:col>7</xdr:col>
      <xdr:colOff>152400</xdr:colOff>
      <xdr:row>45</xdr:row>
      <xdr:rowOff>16631</xdr:rowOff>
    </xdr:to>
    <xdr:cxnSp macro="">
      <xdr:nvCxnSpPr>
        <xdr:cNvPr id="69" name="直線コネクタ 68"/>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5141</xdr:rowOff>
    </xdr:from>
    <xdr:to>
      <xdr:col>6</xdr:col>
      <xdr:colOff>0</xdr:colOff>
      <xdr:row>45</xdr:row>
      <xdr:rowOff>16631</xdr:rowOff>
    </xdr:to>
    <xdr:cxnSp macro="">
      <xdr:nvCxnSpPr>
        <xdr:cNvPr id="72" name="直線コネクタ 71"/>
        <xdr:cNvCxnSpPr/>
      </xdr:nvCxnSpPr>
      <xdr:spPr>
        <a:xfrm>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5141</xdr:rowOff>
    </xdr:from>
    <xdr:to>
      <xdr:col>4</xdr:col>
      <xdr:colOff>482600</xdr:colOff>
      <xdr:row>45</xdr:row>
      <xdr:rowOff>5141</xdr:rowOff>
    </xdr:to>
    <xdr:cxnSp macro="">
      <xdr:nvCxnSpPr>
        <xdr:cNvPr id="75" name="直線コネクタ 74"/>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5141</xdr:rowOff>
    </xdr:from>
    <xdr:to>
      <xdr:col>3</xdr:col>
      <xdr:colOff>279400</xdr:colOff>
      <xdr:row>45</xdr:row>
      <xdr:rowOff>5141</xdr:rowOff>
    </xdr:to>
    <xdr:cxnSp macro="">
      <xdr:nvCxnSpPr>
        <xdr:cNvPr id="78" name="直線コネクタ 77"/>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137281</xdr:rowOff>
    </xdr:from>
    <xdr:to>
      <xdr:col>7</xdr:col>
      <xdr:colOff>203200</xdr:colOff>
      <xdr:row>45</xdr:row>
      <xdr:rowOff>67431</xdr:rowOff>
    </xdr:to>
    <xdr:sp macro="" textlink="">
      <xdr:nvSpPr>
        <xdr:cNvPr id="88" name="円/楕円 87"/>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33158</xdr:rowOff>
    </xdr:from>
    <xdr:ext cx="762000" cy="259045"/>
    <xdr:sp macro="" textlink="">
      <xdr:nvSpPr>
        <xdr:cNvPr id="89" name="財政力該当値テキスト"/>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137281</xdr:rowOff>
    </xdr:from>
    <xdr:to>
      <xdr:col>6</xdr:col>
      <xdr:colOff>50800</xdr:colOff>
      <xdr:row>45</xdr:row>
      <xdr:rowOff>67431</xdr:rowOff>
    </xdr:to>
    <xdr:sp macro="" textlink="">
      <xdr:nvSpPr>
        <xdr:cNvPr id="90" name="円/楕円 89"/>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52208</xdr:rowOff>
    </xdr:from>
    <xdr:ext cx="736600" cy="259045"/>
    <xdr:sp macro="" textlink="">
      <xdr:nvSpPr>
        <xdr:cNvPr id="91" name="テキスト ボックス 90"/>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125791</xdr:rowOff>
    </xdr:from>
    <xdr:to>
      <xdr:col>4</xdr:col>
      <xdr:colOff>533400</xdr:colOff>
      <xdr:row>45</xdr:row>
      <xdr:rowOff>55941</xdr:rowOff>
    </xdr:to>
    <xdr:sp macro="" textlink="">
      <xdr:nvSpPr>
        <xdr:cNvPr id="92" name="円/楕円 91"/>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40718</xdr:rowOff>
    </xdr:from>
    <xdr:ext cx="762000" cy="259045"/>
    <xdr:sp macro="" textlink="">
      <xdr:nvSpPr>
        <xdr:cNvPr id="93" name="テキスト ボックス 92"/>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125791</xdr:rowOff>
    </xdr:from>
    <xdr:to>
      <xdr:col>3</xdr:col>
      <xdr:colOff>330200</xdr:colOff>
      <xdr:row>45</xdr:row>
      <xdr:rowOff>55941</xdr:rowOff>
    </xdr:to>
    <xdr:sp macro="" textlink="">
      <xdr:nvSpPr>
        <xdr:cNvPr id="94" name="円/楕円 93"/>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40718</xdr:rowOff>
    </xdr:from>
    <xdr:ext cx="762000" cy="259045"/>
    <xdr:sp macro="" textlink="">
      <xdr:nvSpPr>
        <xdr:cNvPr id="95" name="テキスト ボックス 94"/>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125791</xdr:rowOff>
    </xdr:from>
    <xdr:to>
      <xdr:col>2</xdr:col>
      <xdr:colOff>127000</xdr:colOff>
      <xdr:row>45</xdr:row>
      <xdr:rowOff>55941</xdr:rowOff>
    </xdr:to>
    <xdr:sp macro="" textlink="">
      <xdr:nvSpPr>
        <xdr:cNvPr id="96" name="円/楕円 95"/>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40718</xdr:rowOff>
    </xdr:from>
    <xdr:ext cx="762000" cy="259045"/>
    <xdr:sp macro="" textlink="">
      <xdr:nvSpPr>
        <xdr:cNvPr id="97" name="テキスト ボックス 96"/>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昨年と比較すると</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％下がったものの、低い水準を維持できている。</a:t>
          </a:r>
          <a:r>
            <a:rPr lang="ja-JP" altLang="ja-JP" sz="1100" b="0" i="0" baseline="0">
              <a:solidFill>
                <a:schemeClr val="dk1"/>
              </a:solidFill>
              <a:effectLst/>
              <a:latin typeface="+mn-lt"/>
              <a:ea typeface="+mn-ea"/>
              <a:cs typeface="+mn-cs"/>
            </a:rPr>
            <a:t>特別職、議会議員の報酬カット、</a:t>
          </a:r>
          <a:r>
            <a:rPr lang="ja-JP" altLang="en-US" sz="1100" b="0" i="0" baseline="0">
              <a:solidFill>
                <a:schemeClr val="dk1"/>
              </a:solidFill>
              <a:effectLst/>
              <a:latin typeface="+mn-lt"/>
              <a:ea typeface="+mn-ea"/>
              <a:cs typeface="+mn-cs"/>
            </a:rPr>
            <a:t>継続的な</a:t>
          </a:r>
          <a:r>
            <a:rPr lang="ja-JP" altLang="ja-JP" sz="1100" b="0" i="0" baseline="0">
              <a:solidFill>
                <a:schemeClr val="dk1"/>
              </a:solidFill>
              <a:effectLst/>
              <a:latin typeface="+mn-lt"/>
              <a:ea typeface="+mn-ea"/>
              <a:cs typeface="+mn-cs"/>
            </a:rPr>
            <a:t>繰上償還</a:t>
          </a:r>
          <a:r>
            <a:rPr lang="ja-JP" altLang="en-US" sz="1100" b="0" i="0" baseline="0">
              <a:solidFill>
                <a:schemeClr val="dk1"/>
              </a:solidFill>
              <a:effectLst/>
              <a:latin typeface="+mn-lt"/>
              <a:ea typeface="+mn-ea"/>
              <a:cs typeface="+mn-cs"/>
            </a:rPr>
            <a:t>の実施等により、</a:t>
          </a:r>
          <a:r>
            <a:rPr lang="ja-JP" altLang="ja-JP" sz="1100" b="0" i="0" baseline="0">
              <a:solidFill>
                <a:schemeClr val="dk1"/>
              </a:solidFill>
              <a:effectLst/>
              <a:latin typeface="+mn-lt"/>
              <a:ea typeface="+mn-ea"/>
              <a:cs typeface="+mn-cs"/>
            </a:rPr>
            <a:t>今後も義務的経費の削減に努め、現在の水準を維持できるように努める。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8165</xdr:rowOff>
    </xdr:from>
    <xdr:to>
      <xdr:col>7</xdr:col>
      <xdr:colOff>152400</xdr:colOff>
      <xdr:row>60</xdr:row>
      <xdr:rowOff>56424</xdr:rowOff>
    </xdr:to>
    <xdr:cxnSp macro="">
      <xdr:nvCxnSpPr>
        <xdr:cNvPr id="134" name="直線コネクタ 133"/>
        <xdr:cNvCxnSpPr/>
      </xdr:nvCxnSpPr>
      <xdr:spPr>
        <a:xfrm>
          <a:off x="4114800" y="1029516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8165</xdr:rowOff>
    </xdr:from>
    <xdr:to>
      <xdr:col>6</xdr:col>
      <xdr:colOff>0</xdr:colOff>
      <xdr:row>61</xdr:row>
      <xdr:rowOff>91803</xdr:rowOff>
    </xdr:to>
    <xdr:cxnSp macro="">
      <xdr:nvCxnSpPr>
        <xdr:cNvPr id="137" name="直線コネクタ 136"/>
        <xdr:cNvCxnSpPr/>
      </xdr:nvCxnSpPr>
      <xdr:spPr>
        <a:xfrm flipV="1">
          <a:off x="3225800" y="10295165"/>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91803</xdr:rowOff>
    </xdr:from>
    <xdr:to>
      <xdr:col>4</xdr:col>
      <xdr:colOff>482600</xdr:colOff>
      <xdr:row>62</xdr:row>
      <xdr:rowOff>72027</xdr:rowOff>
    </xdr:to>
    <xdr:cxnSp macro="">
      <xdr:nvCxnSpPr>
        <xdr:cNvPr id="140" name="直線コネクタ 139"/>
        <xdr:cNvCxnSpPr/>
      </xdr:nvCxnSpPr>
      <xdr:spPr>
        <a:xfrm flipV="1">
          <a:off x="2336800" y="1055025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37028</xdr:rowOff>
    </xdr:from>
    <xdr:ext cx="762000" cy="259045"/>
    <xdr:sp macro="" textlink="">
      <xdr:nvSpPr>
        <xdr:cNvPr id="142" name="テキスト ボックス 141"/>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72027</xdr:rowOff>
    </xdr:from>
    <xdr:to>
      <xdr:col>3</xdr:col>
      <xdr:colOff>279400</xdr:colOff>
      <xdr:row>63</xdr:row>
      <xdr:rowOff>21227</xdr:rowOff>
    </xdr:to>
    <xdr:cxnSp macro="">
      <xdr:nvCxnSpPr>
        <xdr:cNvPr id="143" name="直線コネクタ 142"/>
        <xdr:cNvCxnSpPr/>
      </xdr:nvCxnSpPr>
      <xdr:spPr>
        <a:xfrm flipV="1">
          <a:off x="1447800" y="107019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160218</xdr:rowOff>
    </xdr:from>
    <xdr:ext cx="762000" cy="259045"/>
    <xdr:sp macro="" textlink="">
      <xdr:nvSpPr>
        <xdr:cNvPr id="145" name="テキスト ボックス 144"/>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5624</xdr:rowOff>
    </xdr:from>
    <xdr:to>
      <xdr:col>7</xdr:col>
      <xdr:colOff>203200</xdr:colOff>
      <xdr:row>60</xdr:row>
      <xdr:rowOff>107224</xdr:rowOff>
    </xdr:to>
    <xdr:sp macro="" textlink="">
      <xdr:nvSpPr>
        <xdr:cNvPr id="153" name="円/楕円 152"/>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22151</xdr:rowOff>
    </xdr:from>
    <xdr:ext cx="762000" cy="259045"/>
    <xdr:sp macro="" textlink="">
      <xdr:nvSpPr>
        <xdr:cNvPr id="154" name="財政構造の弾力性該当値テキスト"/>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128815</xdr:rowOff>
    </xdr:from>
    <xdr:to>
      <xdr:col>6</xdr:col>
      <xdr:colOff>50800</xdr:colOff>
      <xdr:row>60</xdr:row>
      <xdr:rowOff>58965</xdr:rowOff>
    </xdr:to>
    <xdr:sp macro="" textlink="">
      <xdr:nvSpPr>
        <xdr:cNvPr id="155" name="円/楕円 154"/>
        <xdr:cNvSpPr/>
      </xdr:nvSpPr>
      <xdr:spPr>
        <a:xfrm>
          <a:off x="4064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69142</xdr:rowOff>
    </xdr:from>
    <xdr:ext cx="736600" cy="259045"/>
    <xdr:sp macro="" textlink="">
      <xdr:nvSpPr>
        <xdr:cNvPr id="156" name="テキスト ボックス 155"/>
        <xdr:cNvSpPr txBox="1"/>
      </xdr:nvSpPr>
      <xdr:spPr>
        <a:xfrm>
          <a:off x="3733800" y="10013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41003</xdr:rowOff>
    </xdr:from>
    <xdr:to>
      <xdr:col>4</xdr:col>
      <xdr:colOff>533400</xdr:colOff>
      <xdr:row>61</xdr:row>
      <xdr:rowOff>142603</xdr:rowOff>
    </xdr:to>
    <xdr:sp macro="" textlink="">
      <xdr:nvSpPr>
        <xdr:cNvPr id="157" name="円/楕円 156"/>
        <xdr:cNvSpPr/>
      </xdr:nvSpPr>
      <xdr:spPr>
        <a:xfrm>
          <a:off x="3175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152780</xdr:rowOff>
    </xdr:from>
    <xdr:ext cx="762000" cy="259045"/>
    <xdr:sp macro="" textlink="">
      <xdr:nvSpPr>
        <xdr:cNvPr id="158" name="テキスト ボックス 157"/>
        <xdr:cNvSpPr txBox="1"/>
      </xdr:nvSpPr>
      <xdr:spPr>
        <a:xfrm>
          <a:off x="2844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21227</xdr:rowOff>
    </xdr:from>
    <xdr:to>
      <xdr:col>3</xdr:col>
      <xdr:colOff>330200</xdr:colOff>
      <xdr:row>62</xdr:row>
      <xdr:rowOff>122827</xdr:rowOff>
    </xdr:to>
    <xdr:sp macro="" textlink="">
      <xdr:nvSpPr>
        <xdr:cNvPr id="159" name="円/楕円 158"/>
        <xdr:cNvSpPr/>
      </xdr:nvSpPr>
      <xdr:spPr>
        <a:xfrm>
          <a:off x="2286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133004</xdr:rowOff>
    </xdr:from>
    <xdr:ext cx="762000" cy="259045"/>
    <xdr:sp macro="" textlink="">
      <xdr:nvSpPr>
        <xdr:cNvPr id="160" name="テキスト ボックス 159"/>
        <xdr:cNvSpPr txBox="1"/>
      </xdr:nvSpPr>
      <xdr:spPr>
        <a:xfrm>
          <a:off x="1955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141877</xdr:rowOff>
    </xdr:from>
    <xdr:to>
      <xdr:col>2</xdr:col>
      <xdr:colOff>127000</xdr:colOff>
      <xdr:row>63</xdr:row>
      <xdr:rowOff>72027</xdr:rowOff>
    </xdr:to>
    <xdr:sp macro="" textlink="">
      <xdr:nvSpPr>
        <xdr:cNvPr id="161" name="円/楕円 160"/>
        <xdr:cNvSpPr/>
      </xdr:nvSpPr>
      <xdr:spPr>
        <a:xfrm>
          <a:off x="1397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82204</xdr:rowOff>
    </xdr:from>
    <xdr:ext cx="762000" cy="259045"/>
    <xdr:sp macro="" textlink="">
      <xdr:nvSpPr>
        <xdr:cNvPr id="162" name="テキスト ボックス 161"/>
        <xdr:cNvSpPr txBox="1"/>
      </xdr:nvSpPr>
      <xdr:spPr>
        <a:xfrm>
          <a:off x="1066800" y="105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[375,483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行政システムの一部変更に要する経費等、委託料増により</a:t>
          </a:r>
          <a:r>
            <a:rPr lang="ja-JP" altLang="ja-JP" sz="1100" b="0" i="0" baseline="0">
              <a:solidFill>
                <a:schemeClr val="dk1"/>
              </a:solidFill>
              <a:effectLst/>
              <a:latin typeface="+mn-lt"/>
              <a:ea typeface="+mn-ea"/>
              <a:cs typeface="+mn-cs"/>
            </a:rPr>
            <a:t>昨年度と比較して、</a:t>
          </a:r>
          <a:r>
            <a:rPr lang="ja-JP" altLang="en-US" sz="1100" b="0" i="0" baseline="0">
              <a:solidFill>
                <a:schemeClr val="dk1"/>
              </a:solidFill>
              <a:effectLst/>
              <a:latin typeface="+mn-lt"/>
              <a:ea typeface="+mn-ea"/>
              <a:cs typeface="+mn-cs"/>
            </a:rPr>
            <a:t>決算額は増額となった。</a:t>
          </a:r>
          <a:r>
            <a:rPr lang="ja-JP" altLang="ja-JP" sz="1100" b="0" i="0" baseline="0">
              <a:solidFill>
                <a:schemeClr val="dk1"/>
              </a:solidFill>
              <a:effectLst/>
              <a:latin typeface="+mn-lt"/>
              <a:ea typeface="+mn-ea"/>
              <a:cs typeface="+mn-cs"/>
            </a:rPr>
            <a:t>人件費に加え行政システムの維持管理等に経費を要し、平均と比較しても高い状況となっている。今後も、住民サービスの維持、向上を考慮しながら、経費の節減につとめ、改善を図る。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25279</xdr:rowOff>
    </xdr:from>
    <xdr:to>
      <xdr:col>7</xdr:col>
      <xdr:colOff>152400</xdr:colOff>
      <xdr:row>83</xdr:row>
      <xdr:rowOff>73673</xdr:rowOff>
    </xdr:to>
    <xdr:cxnSp macro="">
      <xdr:nvCxnSpPr>
        <xdr:cNvPr id="196" name="直線コネクタ 195"/>
        <xdr:cNvCxnSpPr/>
      </xdr:nvCxnSpPr>
      <xdr:spPr>
        <a:xfrm>
          <a:off x="4114800" y="14255629"/>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23700</xdr:rowOff>
    </xdr:from>
    <xdr:ext cx="762000" cy="259045"/>
    <xdr:sp macro="" textlink="">
      <xdr:nvSpPr>
        <xdr:cNvPr id="197" name="人件費・物件費等の状況平均値テキスト"/>
        <xdr:cNvSpPr txBox="1"/>
      </xdr:nvSpPr>
      <xdr:spPr>
        <a:xfrm>
          <a:off x="5041900" y="14082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25279</xdr:rowOff>
    </xdr:from>
    <xdr:to>
      <xdr:col>6</xdr:col>
      <xdr:colOff>0</xdr:colOff>
      <xdr:row>83</xdr:row>
      <xdr:rowOff>36807</xdr:rowOff>
    </xdr:to>
    <xdr:cxnSp macro="">
      <xdr:nvCxnSpPr>
        <xdr:cNvPr id="199" name="直線コネクタ 198"/>
        <xdr:cNvCxnSpPr/>
      </xdr:nvCxnSpPr>
      <xdr:spPr>
        <a:xfrm flipV="1">
          <a:off x="3225800" y="14255629"/>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36807</xdr:rowOff>
    </xdr:from>
    <xdr:to>
      <xdr:col>4</xdr:col>
      <xdr:colOff>482600</xdr:colOff>
      <xdr:row>83</xdr:row>
      <xdr:rowOff>48245</xdr:rowOff>
    </xdr:to>
    <xdr:cxnSp macro="">
      <xdr:nvCxnSpPr>
        <xdr:cNvPr id="202" name="直線コネクタ 201"/>
        <xdr:cNvCxnSpPr/>
      </xdr:nvCxnSpPr>
      <xdr:spPr>
        <a:xfrm flipV="1">
          <a:off x="2336800" y="14267157"/>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5550</xdr:rowOff>
    </xdr:from>
    <xdr:to>
      <xdr:col>3</xdr:col>
      <xdr:colOff>279400</xdr:colOff>
      <xdr:row>83</xdr:row>
      <xdr:rowOff>48245</xdr:rowOff>
    </xdr:to>
    <xdr:cxnSp macro="">
      <xdr:nvCxnSpPr>
        <xdr:cNvPr id="205" name="直線コネクタ 204"/>
        <xdr:cNvCxnSpPr/>
      </xdr:nvCxnSpPr>
      <xdr:spPr>
        <a:xfrm>
          <a:off x="1447800" y="14235900"/>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170270</xdr:rowOff>
    </xdr:from>
    <xdr:ext cx="762000" cy="259045"/>
    <xdr:sp macro="" textlink="">
      <xdr:nvSpPr>
        <xdr:cNvPr id="207" name="テキスト ボックス 206"/>
        <xdr:cNvSpPr txBox="1"/>
      </xdr:nvSpPr>
      <xdr:spPr>
        <a:xfrm>
          <a:off x="1955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155689</xdr:rowOff>
    </xdr:from>
    <xdr:ext cx="762000" cy="259045"/>
    <xdr:sp macro="" textlink="">
      <xdr:nvSpPr>
        <xdr:cNvPr id="209" name="テキスト ボックス 208"/>
        <xdr:cNvSpPr txBox="1"/>
      </xdr:nvSpPr>
      <xdr:spPr>
        <a:xfrm>
          <a:off x="1066800" y="138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22873</xdr:rowOff>
    </xdr:from>
    <xdr:to>
      <xdr:col>7</xdr:col>
      <xdr:colOff>203200</xdr:colOff>
      <xdr:row>83</xdr:row>
      <xdr:rowOff>124473</xdr:rowOff>
    </xdr:to>
    <xdr:sp macro="" textlink="">
      <xdr:nvSpPr>
        <xdr:cNvPr id="215" name="円/楕円 214"/>
        <xdr:cNvSpPr/>
      </xdr:nvSpPr>
      <xdr:spPr>
        <a:xfrm>
          <a:off x="4902200" y="1425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166400</xdr:rowOff>
    </xdr:from>
    <xdr:ext cx="762000" cy="259045"/>
    <xdr:sp macro="" textlink="">
      <xdr:nvSpPr>
        <xdr:cNvPr id="216" name="人件費・物件費等の状況該当値テキスト"/>
        <xdr:cNvSpPr txBox="1"/>
      </xdr:nvSpPr>
      <xdr:spPr>
        <a:xfrm>
          <a:off x="5041900" y="1422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375,483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145929</xdr:rowOff>
    </xdr:from>
    <xdr:to>
      <xdr:col>6</xdr:col>
      <xdr:colOff>50800</xdr:colOff>
      <xdr:row>83</xdr:row>
      <xdr:rowOff>76079</xdr:rowOff>
    </xdr:to>
    <xdr:sp macro="" textlink="">
      <xdr:nvSpPr>
        <xdr:cNvPr id="217" name="円/楕円 216"/>
        <xdr:cNvSpPr/>
      </xdr:nvSpPr>
      <xdr:spPr>
        <a:xfrm>
          <a:off x="4064000" y="1420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86256</xdr:rowOff>
    </xdr:from>
    <xdr:ext cx="736600" cy="259045"/>
    <xdr:sp macro="" textlink="">
      <xdr:nvSpPr>
        <xdr:cNvPr id="218" name="テキスト ボックス 217"/>
        <xdr:cNvSpPr txBox="1"/>
      </xdr:nvSpPr>
      <xdr:spPr>
        <a:xfrm>
          <a:off x="3733800" y="1397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339,383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157457</xdr:rowOff>
    </xdr:from>
    <xdr:to>
      <xdr:col>4</xdr:col>
      <xdr:colOff>533400</xdr:colOff>
      <xdr:row>83</xdr:row>
      <xdr:rowOff>87607</xdr:rowOff>
    </xdr:to>
    <xdr:sp macro="" textlink="">
      <xdr:nvSpPr>
        <xdr:cNvPr id="219" name="円/楕円 218"/>
        <xdr:cNvSpPr/>
      </xdr:nvSpPr>
      <xdr:spPr>
        <a:xfrm>
          <a:off x="3175000" y="142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72384</xdr:rowOff>
    </xdr:from>
    <xdr:ext cx="762000" cy="259045"/>
    <xdr:sp macro="" textlink="">
      <xdr:nvSpPr>
        <xdr:cNvPr id="220" name="テキスト ボックス 219"/>
        <xdr:cNvSpPr txBox="1"/>
      </xdr:nvSpPr>
      <xdr:spPr>
        <a:xfrm>
          <a:off x="2844800" y="143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347,983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168895</xdr:rowOff>
    </xdr:from>
    <xdr:to>
      <xdr:col>3</xdr:col>
      <xdr:colOff>330200</xdr:colOff>
      <xdr:row>83</xdr:row>
      <xdr:rowOff>99045</xdr:rowOff>
    </xdr:to>
    <xdr:sp macro="" textlink="">
      <xdr:nvSpPr>
        <xdr:cNvPr id="221" name="円/楕円 220"/>
        <xdr:cNvSpPr/>
      </xdr:nvSpPr>
      <xdr:spPr>
        <a:xfrm>
          <a:off x="2286000" y="142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83822</xdr:rowOff>
    </xdr:from>
    <xdr:ext cx="762000" cy="259045"/>
    <xdr:sp macro="" textlink="">
      <xdr:nvSpPr>
        <xdr:cNvPr id="222" name="テキスト ボックス 221"/>
        <xdr:cNvSpPr txBox="1"/>
      </xdr:nvSpPr>
      <xdr:spPr>
        <a:xfrm>
          <a:off x="1955800" y="1431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356,515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126200</xdr:rowOff>
    </xdr:from>
    <xdr:to>
      <xdr:col>2</xdr:col>
      <xdr:colOff>127000</xdr:colOff>
      <xdr:row>83</xdr:row>
      <xdr:rowOff>56350</xdr:rowOff>
    </xdr:to>
    <xdr:sp macro="" textlink="">
      <xdr:nvSpPr>
        <xdr:cNvPr id="223" name="円/楕円 222"/>
        <xdr:cNvSpPr/>
      </xdr:nvSpPr>
      <xdr:spPr>
        <a:xfrm>
          <a:off x="1397000" y="141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41127</xdr:rowOff>
    </xdr:from>
    <xdr:ext cx="762000" cy="259045"/>
    <xdr:sp macro="" textlink="">
      <xdr:nvSpPr>
        <xdr:cNvPr id="224" name="テキスト ボックス 223"/>
        <xdr:cNvSpPr txBox="1"/>
      </xdr:nvSpPr>
      <xdr:spPr>
        <a:xfrm>
          <a:off x="1066800" y="1427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職員の異動</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により数値は</a:t>
          </a:r>
          <a:r>
            <a:rPr lang="ja-JP" altLang="en-US" sz="1100" b="0" i="0" baseline="0">
              <a:solidFill>
                <a:schemeClr val="dk1"/>
              </a:solidFill>
              <a:effectLst/>
              <a:latin typeface="+mn-lt"/>
              <a:ea typeface="+mn-ea"/>
              <a:cs typeface="+mn-cs"/>
            </a:rPr>
            <a:t>低くなり、</a:t>
          </a:r>
          <a:r>
            <a:rPr lang="ja-JP" altLang="ja-JP" sz="1100" b="0" i="0" baseline="0">
              <a:solidFill>
                <a:schemeClr val="dk1"/>
              </a:solidFill>
              <a:effectLst/>
              <a:latin typeface="+mn-lt"/>
              <a:ea typeface="+mn-ea"/>
              <a:cs typeface="+mn-cs"/>
            </a:rPr>
            <a:t>依然として類似団体の平均を下回っている。今後も、職務職責に応じた適正な給料表の適用を行う。</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86</xdr:row>
      <xdr:rowOff>85513</xdr:rowOff>
    </xdr:to>
    <xdr:cxnSp macro="">
      <xdr:nvCxnSpPr>
        <xdr:cNvPr id="258" name="直線コネクタ 257"/>
        <xdr:cNvCxnSpPr/>
      </xdr:nvCxnSpPr>
      <xdr:spPr>
        <a:xfrm flipV="1">
          <a:off x="16179800" y="14283266"/>
          <a:ext cx="8382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19914</xdr:rowOff>
    </xdr:from>
    <xdr:ext cx="762000" cy="259045"/>
    <xdr:sp macro="" textlink="">
      <xdr:nvSpPr>
        <xdr:cNvPr id="259" name="給与水準   （国との比較）平均値テキスト"/>
        <xdr:cNvSpPr txBox="1"/>
      </xdr:nvSpPr>
      <xdr:spPr>
        <a:xfrm>
          <a:off x="17106900" y="144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85513</xdr:rowOff>
    </xdr:to>
    <xdr:cxnSp macro="">
      <xdr:nvCxnSpPr>
        <xdr:cNvPr id="261" name="直線コネクタ 260"/>
        <xdr:cNvCxnSpPr/>
      </xdr:nvCxnSpPr>
      <xdr:spPr>
        <a:xfrm>
          <a:off x="15290800" y="147658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75793</xdr:rowOff>
    </xdr:from>
    <xdr:ext cx="736600" cy="259045"/>
    <xdr:sp macro="" textlink="">
      <xdr:nvSpPr>
        <xdr:cNvPr id="263" name="テキスト ボックス 262"/>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39370</xdr:rowOff>
    </xdr:from>
    <xdr:to>
      <xdr:col>22</xdr:col>
      <xdr:colOff>203200</xdr:colOff>
      <xdr:row>86</xdr:row>
      <xdr:rowOff>21166</xdr:rowOff>
    </xdr:to>
    <xdr:cxnSp macro="">
      <xdr:nvCxnSpPr>
        <xdr:cNvPr id="264" name="直線コネクタ 263"/>
        <xdr:cNvCxnSpPr/>
      </xdr:nvCxnSpPr>
      <xdr:spPr>
        <a:xfrm>
          <a:off x="14401800" y="140982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66" name="テキスト ボックス 265"/>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82</xdr:row>
      <xdr:rowOff>39370</xdr:rowOff>
    </xdr:to>
    <xdr:cxnSp macro="">
      <xdr:nvCxnSpPr>
        <xdr:cNvPr id="267" name="直線コネクタ 266"/>
        <xdr:cNvCxnSpPr/>
      </xdr:nvCxnSpPr>
      <xdr:spPr>
        <a:xfrm>
          <a:off x="13512800" y="14098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69" name="テキスト ボックス 268"/>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9" name="円/楕円 278"/>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80" name="テキスト ボックス 279"/>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82" name="テキスト ボックス 281"/>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160020</xdr:rowOff>
    </xdr:from>
    <xdr:to>
      <xdr:col>21</xdr:col>
      <xdr:colOff>50800</xdr:colOff>
      <xdr:row>82</xdr:row>
      <xdr:rowOff>90170</xdr:rowOff>
    </xdr:to>
    <xdr:sp macro="" textlink="">
      <xdr:nvSpPr>
        <xdr:cNvPr id="283" name="円/楕円 282"/>
        <xdr:cNvSpPr/>
      </xdr:nvSpPr>
      <xdr:spPr>
        <a:xfrm>
          <a:off x="14351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100347</xdr:rowOff>
    </xdr:from>
    <xdr:ext cx="762000" cy="259045"/>
    <xdr:sp macro="" textlink="">
      <xdr:nvSpPr>
        <xdr:cNvPr id="284" name="テキスト ボックス 283"/>
        <xdr:cNvSpPr txBox="1"/>
      </xdr:nvSpPr>
      <xdr:spPr>
        <a:xfrm>
          <a:off x="14020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160020</xdr:rowOff>
    </xdr:from>
    <xdr:to>
      <xdr:col>19</xdr:col>
      <xdr:colOff>533400</xdr:colOff>
      <xdr:row>82</xdr:row>
      <xdr:rowOff>90170</xdr:rowOff>
    </xdr:to>
    <xdr:sp macro="" textlink="">
      <xdr:nvSpPr>
        <xdr:cNvPr id="285" name="円/楕円 284"/>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100347</xdr:rowOff>
    </xdr:from>
    <xdr:ext cx="762000" cy="259045"/>
    <xdr:sp macro="" textlink="">
      <xdr:nvSpPr>
        <xdr:cNvPr id="286" name="テキスト ボックス 285"/>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人口の減少傾向が続く中</a:t>
          </a:r>
          <a:r>
            <a:rPr lang="ja-JP" altLang="en-US" sz="1100" b="0" i="0" baseline="0">
              <a:solidFill>
                <a:schemeClr val="dk1"/>
              </a:solidFill>
              <a:effectLst/>
              <a:latin typeface="+mn-lt"/>
              <a:ea typeface="+mn-ea"/>
              <a:cs typeface="+mn-cs"/>
            </a:rPr>
            <a:t>だ</a:t>
          </a:r>
          <a:r>
            <a:rPr lang="ja-JP" altLang="ja-JP" sz="1100" b="0" i="0" baseline="0">
              <a:solidFill>
                <a:schemeClr val="dk1"/>
              </a:solidFill>
              <a:effectLst/>
              <a:latin typeface="+mn-lt"/>
              <a:ea typeface="+mn-ea"/>
              <a:cs typeface="+mn-cs"/>
            </a:rPr>
            <a:t>が、最低限の職員数で住民サービスを維持するよう適正な定員管理に努める。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151278</xdr:rowOff>
    </xdr:from>
    <xdr:to>
      <xdr:col>24</xdr:col>
      <xdr:colOff>558800</xdr:colOff>
      <xdr:row>61</xdr:row>
      <xdr:rowOff>32914</xdr:rowOff>
    </xdr:to>
    <xdr:cxnSp macro="">
      <xdr:nvCxnSpPr>
        <xdr:cNvPr id="321" name="直線コネクタ 320"/>
        <xdr:cNvCxnSpPr/>
      </xdr:nvCxnSpPr>
      <xdr:spPr>
        <a:xfrm flipV="1">
          <a:off x="16179800" y="104382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32914</xdr:rowOff>
    </xdr:from>
    <xdr:to>
      <xdr:col>23</xdr:col>
      <xdr:colOff>406400</xdr:colOff>
      <xdr:row>61</xdr:row>
      <xdr:rowOff>52620</xdr:rowOff>
    </xdr:to>
    <xdr:cxnSp macro="">
      <xdr:nvCxnSpPr>
        <xdr:cNvPr id="324" name="直線コネクタ 323"/>
        <xdr:cNvCxnSpPr/>
      </xdr:nvCxnSpPr>
      <xdr:spPr>
        <a:xfrm flipV="1">
          <a:off x="15290800" y="10491364"/>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154898</xdr:rowOff>
    </xdr:from>
    <xdr:to>
      <xdr:col>22</xdr:col>
      <xdr:colOff>203200</xdr:colOff>
      <xdr:row>61</xdr:row>
      <xdr:rowOff>52620</xdr:rowOff>
    </xdr:to>
    <xdr:cxnSp macro="">
      <xdr:nvCxnSpPr>
        <xdr:cNvPr id="327" name="直線コネクタ 326"/>
        <xdr:cNvCxnSpPr/>
      </xdr:nvCxnSpPr>
      <xdr:spPr>
        <a:xfrm>
          <a:off x="14401800" y="10441898"/>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101007</xdr:rowOff>
    </xdr:from>
    <xdr:to>
      <xdr:col>21</xdr:col>
      <xdr:colOff>0</xdr:colOff>
      <xdr:row>60</xdr:row>
      <xdr:rowOff>154898</xdr:rowOff>
    </xdr:to>
    <xdr:cxnSp macro="">
      <xdr:nvCxnSpPr>
        <xdr:cNvPr id="330" name="直線コネクタ 329"/>
        <xdr:cNvCxnSpPr/>
      </xdr:nvCxnSpPr>
      <xdr:spPr>
        <a:xfrm>
          <a:off x="13512800" y="10388007"/>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20824</xdr:rowOff>
    </xdr:from>
    <xdr:ext cx="762000" cy="259045"/>
    <xdr:sp macro="" textlink="">
      <xdr:nvSpPr>
        <xdr:cNvPr id="334" name="テキスト ボックス 333"/>
        <xdr:cNvSpPr txBox="1"/>
      </xdr:nvSpPr>
      <xdr:spPr>
        <a:xfrm>
          <a:off x="13131800" y="99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100478</xdr:rowOff>
    </xdr:from>
    <xdr:to>
      <xdr:col>24</xdr:col>
      <xdr:colOff>609600</xdr:colOff>
      <xdr:row>61</xdr:row>
      <xdr:rowOff>30628</xdr:rowOff>
    </xdr:to>
    <xdr:sp macro="" textlink="">
      <xdr:nvSpPr>
        <xdr:cNvPr id="340" name="円/楕円 339"/>
        <xdr:cNvSpPr/>
      </xdr:nvSpPr>
      <xdr:spPr>
        <a:xfrm>
          <a:off x="16967200" y="103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72555</xdr:rowOff>
    </xdr:from>
    <xdr:ext cx="762000" cy="259045"/>
    <xdr:sp macro="" textlink="">
      <xdr:nvSpPr>
        <xdr:cNvPr id="341" name="定員管理の状況該当値テキスト"/>
        <xdr:cNvSpPr txBox="1"/>
      </xdr:nvSpPr>
      <xdr:spPr>
        <a:xfrm>
          <a:off x="17106900" y="103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153564</xdr:rowOff>
    </xdr:from>
    <xdr:to>
      <xdr:col>23</xdr:col>
      <xdr:colOff>457200</xdr:colOff>
      <xdr:row>61</xdr:row>
      <xdr:rowOff>83714</xdr:rowOff>
    </xdr:to>
    <xdr:sp macro="" textlink="">
      <xdr:nvSpPr>
        <xdr:cNvPr id="342" name="円/楕円 341"/>
        <xdr:cNvSpPr/>
      </xdr:nvSpPr>
      <xdr:spPr>
        <a:xfrm>
          <a:off x="16129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68491</xdr:rowOff>
    </xdr:from>
    <xdr:ext cx="736600" cy="259045"/>
    <xdr:sp macro="" textlink="">
      <xdr:nvSpPr>
        <xdr:cNvPr id="343" name="テキスト ボックス 342"/>
        <xdr:cNvSpPr txBox="1"/>
      </xdr:nvSpPr>
      <xdr:spPr>
        <a:xfrm>
          <a:off x="15798800" y="1052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1820</xdr:rowOff>
    </xdr:from>
    <xdr:to>
      <xdr:col>22</xdr:col>
      <xdr:colOff>254000</xdr:colOff>
      <xdr:row>61</xdr:row>
      <xdr:rowOff>103420</xdr:rowOff>
    </xdr:to>
    <xdr:sp macro="" textlink="">
      <xdr:nvSpPr>
        <xdr:cNvPr id="344" name="円/楕円 343"/>
        <xdr:cNvSpPr/>
      </xdr:nvSpPr>
      <xdr:spPr>
        <a:xfrm>
          <a:off x="15240000" y="104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88197</xdr:rowOff>
    </xdr:from>
    <xdr:ext cx="762000" cy="259045"/>
    <xdr:sp macro="" textlink="">
      <xdr:nvSpPr>
        <xdr:cNvPr id="345" name="テキスト ボックス 344"/>
        <xdr:cNvSpPr txBox="1"/>
      </xdr:nvSpPr>
      <xdr:spPr>
        <a:xfrm>
          <a:off x="14909800" y="1054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104098</xdr:rowOff>
    </xdr:from>
    <xdr:to>
      <xdr:col>21</xdr:col>
      <xdr:colOff>50800</xdr:colOff>
      <xdr:row>61</xdr:row>
      <xdr:rowOff>34248</xdr:rowOff>
    </xdr:to>
    <xdr:sp macro="" textlink="">
      <xdr:nvSpPr>
        <xdr:cNvPr id="346" name="円/楕円 345"/>
        <xdr:cNvSpPr/>
      </xdr:nvSpPr>
      <xdr:spPr>
        <a:xfrm>
          <a:off x="14351000" y="103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19025</xdr:rowOff>
    </xdr:from>
    <xdr:ext cx="762000" cy="259045"/>
    <xdr:sp macro="" textlink="">
      <xdr:nvSpPr>
        <xdr:cNvPr id="347" name="テキスト ボックス 346"/>
        <xdr:cNvSpPr txBox="1"/>
      </xdr:nvSpPr>
      <xdr:spPr>
        <a:xfrm>
          <a:off x="14020800" y="1047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50207</xdr:rowOff>
    </xdr:from>
    <xdr:to>
      <xdr:col>19</xdr:col>
      <xdr:colOff>533400</xdr:colOff>
      <xdr:row>60</xdr:row>
      <xdr:rowOff>151807</xdr:rowOff>
    </xdr:to>
    <xdr:sp macro="" textlink="">
      <xdr:nvSpPr>
        <xdr:cNvPr id="348" name="円/楕円 347"/>
        <xdr:cNvSpPr/>
      </xdr:nvSpPr>
      <xdr:spPr>
        <a:xfrm>
          <a:off x="134620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136584</xdr:rowOff>
    </xdr:from>
    <xdr:ext cx="762000" cy="259045"/>
    <xdr:sp macro="" textlink="">
      <xdr:nvSpPr>
        <xdr:cNvPr id="349" name="テキスト ボックス 348"/>
        <xdr:cNvSpPr txBox="1"/>
      </xdr:nvSpPr>
      <xdr:spPr>
        <a:xfrm>
          <a:off x="13131800" y="104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年度末では、早期健全化判断基準を超える</a:t>
          </a:r>
          <a:r>
            <a:rPr lang="en-US" altLang="ja-JP" sz="1100" b="0" i="0" baseline="0">
              <a:solidFill>
                <a:schemeClr val="dk1"/>
              </a:solidFill>
              <a:effectLst/>
              <a:latin typeface="+mn-lt"/>
              <a:ea typeface="+mn-ea"/>
              <a:cs typeface="+mn-cs"/>
            </a:rPr>
            <a:t>25.7</a:t>
          </a:r>
          <a:r>
            <a:rPr lang="ja-JP" altLang="ja-JP" sz="1100" b="0" i="0" baseline="0">
              <a:solidFill>
                <a:schemeClr val="dk1"/>
              </a:solidFill>
              <a:effectLst/>
              <a:latin typeface="+mn-lt"/>
              <a:ea typeface="+mn-ea"/>
              <a:cs typeface="+mn-cs"/>
            </a:rPr>
            <a:t>％であったが、繰上償還の実施等により当初の見込みを大幅に上回る改善が見られ、平成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年度末では当初の見込みを下回る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％にまで改善できた。</a:t>
          </a:r>
          <a:endParaRPr lang="ja-JP" altLang="ja-JP" sz="1400">
            <a:effectLst/>
          </a:endParaRPr>
        </a:p>
        <a:p>
          <a:pPr rtl="0"/>
          <a:r>
            <a:rPr lang="ja-JP" altLang="ja-JP" sz="1100" b="0" i="0" baseline="0">
              <a:solidFill>
                <a:schemeClr val="dk1"/>
              </a:solidFill>
              <a:effectLst/>
              <a:latin typeface="+mn-lt"/>
              <a:ea typeface="+mn-ea"/>
              <a:cs typeface="+mn-cs"/>
            </a:rPr>
            <a:t>但し、近年の大型事業実施に伴う多額の地方債発行い加え、財政規模が小さいため、標準財政規模、標準税収入額等の変動により数値に影響を受けやすい事もあり公債費負担の増も懸念される</a:t>
          </a:r>
          <a:r>
            <a:rPr lang="ja-JP" altLang="en-US" sz="1100" b="0" i="0" baseline="0">
              <a:solidFill>
                <a:schemeClr val="dk1"/>
              </a:solidFill>
              <a:effectLst/>
              <a:latin typeface="+mn-lt"/>
              <a:ea typeface="+mn-ea"/>
              <a:cs typeface="+mn-cs"/>
            </a:rPr>
            <a:t>るため、繰上償還の実施等を計画的に行い、負担軽減に努める。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29528</xdr:rowOff>
    </xdr:from>
    <xdr:to>
      <xdr:col>24</xdr:col>
      <xdr:colOff>558800</xdr:colOff>
      <xdr:row>38</xdr:row>
      <xdr:rowOff>156210</xdr:rowOff>
    </xdr:to>
    <xdr:cxnSp macro="">
      <xdr:nvCxnSpPr>
        <xdr:cNvPr id="379" name="直線コネクタ 378"/>
        <xdr:cNvCxnSpPr/>
      </xdr:nvCxnSpPr>
      <xdr:spPr>
        <a:xfrm flipV="1">
          <a:off x="16179800" y="654462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93045</xdr:rowOff>
    </xdr:from>
    <xdr:ext cx="762000" cy="259045"/>
    <xdr:sp macro="" textlink="">
      <xdr:nvSpPr>
        <xdr:cNvPr id="380" name="公債費負担の状況平均値テキスト"/>
        <xdr:cNvSpPr txBox="1"/>
      </xdr:nvSpPr>
      <xdr:spPr>
        <a:xfrm>
          <a:off x="17106900" y="677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147638</xdr:rowOff>
    </xdr:to>
    <xdr:cxnSp macro="">
      <xdr:nvCxnSpPr>
        <xdr:cNvPr id="382" name="直線コネクタ 381"/>
        <xdr:cNvCxnSpPr/>
      </xdr:nvCxnSpPr>
      <xdr:spPr>
        <a:xfrm flipV="1">
          <a:off x="15290800" y="667131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4" name="テキスト ボックス 383"/>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40</xdr:row>
      <xdr:rowOff>163195</xdr:rowOff>
    </xdr:to>
    <xdr:cxnSp macro="">
      <xdr:nvCxnSpPr>
        <xdr:cNvPr id="385" name="直線コネクタ 384"/>
        <xdr:cNvCxnSpPr/>
      </xdr:nvCxnSpPr>
      <xdr:spPr>
        <a:xfrm flipV="1">
          <a:off x="14401800" y="683418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87" name="テキスト ボックス 386"/>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42</xdr:row>
      <xdr:rowOff>140018</xdr:rowOff>
    </xdr:to>
    <xdr:cxnSp macro="">
      <xdr:nvCxnSpPr>
        <xdr:cNvPr id="388" name="直線コネクタ 387"/>
        <xdr:cNvCxnSpPr/>
      </xdr:nvCxnSpPr>
      <xdr:spPr>
        <a:xfrm flipV="1">
          <a:off x="13512800" y="7021195"/>
          <a:ext cx="8890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90" name="テキスト ボックス 389"/>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150178</xdr:rowOff>
    </xdr:from>
    <xdr:to>
      <xdr:col>24</xdr:col>
      <xdr:colOff>609600</xdr:colOff>
      <xdr:row>38</xdr:row>
      <xdr:rowOff>80328</xdr:rowOff>
    </xdr:to>
    <xdr:sp macro="" textlink="">
      <xdr:nvSpPr>
        <xdr:cNvPr id="398" name="円/楕円 397"/>
        <xdr:cNvSpPr/>
      </xdr:nvSpPr>
      <xdr:spPr>
        <a:xfrm>
          <a:off x="169672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166705</xdr:rowOff>
    </xdr:from>
    <xdr:ext cx="762000" cy="259045"/>
    <xdr:sp macro="" textlink="">
      <xdr:nvSpPr>
        <xdr:cNvPr id="399" name="公債費負担の状況該当値テキスト"/>
        <xdr:cNvSpPr txBox="1"/>
      </xdr:nvSpPr>
      <xdr:spPr>
        <a:xfrm>
          <a:off x="17106900" y="63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0" name="円/楕円 399"/>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401" name="テキスト ボックス 400"/>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402" name="円/楕円 401"/>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403" name="テキスト ボックス 402"/>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4" name="円/楕円 403"/>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5" name="テキスト ボックス 404"/>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6" name="円/楕円 405"/>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7" name="テキスト ボックス 406"/>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地方債償還のピークの経過、繰上償還の実施、基金積立等により平成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年度から開始された高齢者福祉施設建設事業の完成、観光施設の整備完了等多額の地方債発行を伴う事業が</a:t>
          </a:r>
          <a:r>
            <a:rPr lang="ja-JP" altLang="en-US" sz="1100" b="0" i="0" baseline="0">
              <a:solidFill>
                <a:schemeClr val="dk1"/>
              </a:solidFill>
              <a:effectLst/>
              <a:latin typeface="+mn-lt"/>
              <a:ea typeface="+mn-ea"/>
              <a:cs typeface="+mn-cs"/>
            </a:rPr>
            <a:t>実施</a:t>
          </a:r>
          <a:r>
            <a:rPr lang="ja-JP" altLang="ja-JP" sz="1100" b="0" i="0" baseline="0">
              <a:solidFill>
                <a:schemeClr val="dk1"/>
              </a:solidFill>
              <a:effectLst/>
              <a:latin typeface="+mn-lt"/>
              <a:ea typeface="+mn-ea"/>
              <a:cs typeface="+mn-cs"/>
            </a:rPr>
            <a:t>されるため、一時的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は負担増となるが、今後も計画的な事業実施を行うと共に、繰上償還の実施、基金積立等、将来負担の軽減に一層務める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3"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5" name="フローチャート :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9" name="フローチャート :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1" name="フローチャート : 判断 450"/>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2" name="テキスト ボックス 451"/>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1,041
1,031
89.95
2,117,632
1,754,524
194,617
1,146,043
1,605,770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165100</xdr:rowOff>
    </xdr:from>
    <xdr:to>
      <xdr:col>7</xdr:col>
      <xdr:colOff>15875</xdr:colOff>
      <xdr:row>33</xdr:row>
      <xdr:rowOff>46990</xdr:rowOff>
    </xdr:to>
    <xdr:cxnSp macro="">
      <xdr:nvCxnSpPr>
        <xdr:cNvPr id="65" name="直線コネクタ 64"/>
        <xdr:cNvCxnSpPr/>
      </xdr:nvCxnSpPr>
      <xdr:spPr>
        <a:xfrm>
          <a:off x="3987800" y="5651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165100</xdr:rowOff>
    </xdr:from>
    <xdr:to>
      <xdr:col>5</xdr:col>
      <xdr:colOff>549275</xdr:colOff>
      <xdr:row>33</xdr:row>
      <xdr:rowOff>153670</xdr:rowOff>
    </xdr:to>
    <xdr:cxnSp macro="">
      <xdr:nvCxnSpPr>
        <xdr:cNvPr id="68" name="直線コネクタ 67"/>
        <xdr:cNvCxnSpPr/>
      </xdr:nvCxnSpPr>
      <xdr:spPr>
        <a:xfrm flipV="1">
          <a:off x="3098800" y="565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153670</xdr:rowOff>
    </xdr:from>
    <xdr:to>
      <xdr:col>4</xdr:col>
      <xdr:colOff>346075</xdr:colOff>
      <xdr:row>33</xdr:row>
      <xdr:rowOff>161290</xdr:rowOff>
    </xdr:to>
    <xdr:cxnSp macro="">
      <xdr:nvCxnSpPr>
        <xdr:cNvPr id="71" name="直線コネクタ 70"/>
        <xdr:cNvCxnSpPr/>
      </xdr:nvCxnSpPr>
      <xdr:spPr>
        <a:xfrm flipV="1">
          <a:off x="2209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33</xdr:row>
      <xdr:rowOff>161290</xdr:rowOff>
    </xdr:to>
    <xdr:cxnSp macro="">
      <xdr:nvCxnSpPr>
        <xdr:cNvPr id="74" name="直線コネクタ 73"/>
        <xdr:cNvCxnSpPr/>
      </xdr:nvCxnSpPr>
      <xdr:spPr>
        <a:xfrm>
          <a:off x="1320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167640</xdr:rowOff>
    </xdr:from>
    <xdr:to>
      <xdr:col>7</xdr:col>
      <xdr:colOff>66675</xdr:colOff>
      <xdr:row>33</xdr:row>
      <xdr:rowOff>97790</xdr:rowOff>
    </xdr:to>
    <xdr:sp macro="" textlink="">
      <xdr:nvSpPr>
        <xdr:cNvPr id="84" name="円/楕円 83"/>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76217</xdr:rowOff>
    </xdr:from>
    <xdr:ext cx="762000" cy="259045"/>
    <xdr:sp macro="" textlink="">
      <xdr:nvSpPr>
        <xdr:cNvPr id="85"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114300</xdr:rowOff>
    </xdr:from>
    <xdr:to>
      <xdr:col>5</xdr:col>
      <xdr:colOff>600075</xdr:colOff>
      <xdr:row>33</xdr:row>
      <xdr:rowOff>44450</xdr:rowOff>
    </xdr:to>
    <xdr:sp macro="" textlink="">
      <xdr:nvSpPr>
        <xdr:cNvPr id="86" name="円/楕円 85"/>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54627</xdr:rowOff>
    </xdr:from>
    <xdr:ext cx="736600" cy="259045"/>
    <xdr:sp macro="" textlink="">
      <xdr:nvSpPr>
        <xdr:cNvPr id="87" name="テキスト ボックス 86"/>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102870</xdr:rowOff>
    </xdr:from>
    <xdr:to>
      <xdr:col>4</xdr:col>
      <xdr:colOff>396875</xdr:colOff>
      <xdr:row>34</xdr:row>
      <xdr:rowOff>33020</xdr:rowOff>
    </xdr:to>
    <xdr:sp macro="" textlink="">
      <xdr:nvSpPr>
        <xdr:cNvPr id="88" name="円/楕円 87"/>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43197</xdr:rowOff>
    </xdr:from>
    <xdr:ext cx="762000" cy="259045"/>
    <xdr:sp macro="" textlink="">
      <xdr:nvSpPr>
        <xdr:cNvPr id="89" name="テキスト ボックス 88"/>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0" name="円/楕円 89"/>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1" name="テキスト ボックス 90"/>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102870</xdr:rowOff>
    </xdr:from>
    <xdr:to>
      <xdr:col>1</xdr:col>
      <xdr:colOff>676275</xdr:colOff>
      <xdr:row>34</xdr:row>
      <xdr:rowOff>33020</xdr:rowOff>
    </xdr:to>
    <xdr:sp macro="" textlink="">
      <xdr:nvSpPr>
        <xdr:cNvPr id="92" name="円/楕円 91"/>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43197</xdr:rowOff>
    </xdr:from>
    <xdr:ext cx="762000" cy="259045"/>
    <xdr:sp macro="" textlink="">
      <xdr:nvSpPr>
        <xdr:cNvPr id="93" name="テキスト ボックス 92"/>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行政システムの一部変更に経費を要するなどしたため、若干上昇したが、以前類似団体平均を下回っている。</a:t>
          </a:r>
          <a:r>
            <a:rPr lang="ja-JP" altLang="ja-JP" sz="1100" b="0" i="0" baseline="0">
              <a:solidFill>
                <a:schemeClr val="dk1"/>
              </a:solidFill>
              <a:effectLst/>
              <a:latin typeface="+mn-lt"/>
              <a:ea typeface="+mn-ea"/>
              <a:cs typeface="+mn-cs"/>
            </a:rPr>
            <a:t>今後も、住民サービスの維持を考慮しながら、経費節減に努める。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101854</xdr:rowOff>
    </xdr:from>
    <xdr:to>
      <xdr:col>24</xdr:col>
      <xdr:colOff>31750</xdr:colOff>
      <xdr:row>15</xdr:row>
      <xdr:rowOff>138430</xdr:rowOff>
    </xdr:to>
    <xdr:cxnSp macro="">
      <xdr:nvCxnSpPr>
        <xdr:cNvPr id="123" name="直線コネクタ 122"/>
        <xdr:cNvCxnSpPr/>
      </xdr:nvCxnSpPr>
      <xdr:spPr>
        <a:xfrm>
          <a:off x="15671800" y="2673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97282</xdr:rowOff>
    </xdr:from>
    <xdr:to>
      <xdr:col>22</xdr:col>
      <xdr:colOff>565150</xdr:colOff>
      <xdr:row>15</xdr:row>
      <xdr:rowOff>101854</xdr:rowOff>
    </xdr:to>
    <xdr:cxnSp macro="">
      <xdr:nvCxnSpPr>
        <xdr:cNvPr id="126" name="直線コネクタ 125"/>
        <xdr:cNvCxnSpPr/>
      </xdr:nvCxnSpPr>
      <xdr:spPr>
        <a:xfrm>
          <a:off x="14782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97282</xdr:rowOff>
    </xdr:to>
    <xdr:cxnSp macro="">
      <xdr:nvCxnSpPr>
        <xdr:cNvPr id="129" name="直線コネクタ 128"/>
        <xdr:cNvCxnSpPr/>
      </xdr:nvCxnSpPr>
      <xdr:spPr>
        <a:xfrm>
          <a:off x="13893800" y="2637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65278</xdr:rowOff>
    </xdr:to>
    <xdr:cxnSp macro="">
      <xdr:nvCxnSpPr>
        <xdr:cNvPr id="132" name="直線コネクタ 131"/>
        <xdr:cNvCxnSpPr/>
      </xdr:nvCxnSpPr>
      <xdr:spPr>
        <a:xfrm>
          <a:off x="13004800" y="2595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2" name="円/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51054</xdr:rowOff>
    </xdr:from>
    <xdr:to>
      <xdr:col>22</xdr:col>
      <xdr:colOff>615950</xdr:colOff>
      <xdr:row>15</xdr:row>
      <xdr:rowOff>152654</xdr:rowOff>
    </xdr:to>
    <xdr:sp macro="" textlink="">
      <xdr:nvSpPr>
        <xdr:cNvPr id="144" name="円/楕円 143"/>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162831</xdr:rowOff>
    </xdr:from>
    <xdr:ext cx="736600" cy="259045"/>
    <xdr:sp macro="" textlink="">
      <xdr:nvSpPr>
        <xdr:cNvPr id="145" name="テキスト ボックス 144"/>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46482</xdr:rowOff>
    </xdr:from>
    <xdr:to>
      <xdr:col>21</xdr:col>
      <xdr:colOff>412750</xdr:colOff>
      <xdr:row>15</xdr:row>
      <xdr:rowOff>148082</xdr:rowOff>
    </xdr:to>
    <xdr:sp macro="" textlink="">
      <xdr:nvSpPr>
        <xdr:cNvPr id="146" name="円/楕円 145"/>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158259</xdr:rowOff>
    </xdr:from>
    <xdr:ext cx="762000" cy="259045"/>
    <xdr:sp macro="" textlink="">
      <xdr:nvSpPr>
        <xdr:cNvPr id="147" name="テキスト ボックス 146"/>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48" name="円/楕円 147"/>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49" name="テキスト ボックス 148"/>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0" name="円/楕円 149"/>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1" name="テキスト ボックス 150"/>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1270</xdr:rowOff>
    </xdr:to>
    <xdr:cxnSp macro="">
      <xdr:nvCxnSpPr>
        <xdr:cNvPr id="181" name="直線コネクタ 180"/>
        <xdr:cNvCxnSpPr/>
      </xdr:nvCxnSpPr>
      <xdr:spPr>
        <a:xfrm>
          <a:off x="3987800" y="9408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55</xdr:row>
      <xdr:rowOff>24130</xdr:rowOff>
    </xdr:to>
    <xdr:cxnSp macro="">
      <xdr:nvCxnSpPr>
        <xdr:cNvPr id="184" name="直線コネクタ 183"/>
        <xdr:cNvCxnSpPr/>
      </xdr:nvCxnSpPr>
      <xdr:spPr>
        <a:xfrm flipV="1">
          <a:off x="3098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24130</xdr:rowOff>
    </xdr:to>
    <xdr:cxnSp macro="">
      <xdr:nvCxnSpPr>
        <xdr:cNvPr id="187" name="直線コネクタ 186"/>
        <xdr:cNvCxnSpPr/>
      </xdr:nvCxnSpPr>
      <xdr:spPr>
        <a:xfrm>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149860</xdr:rowOff>
    </xdr:to>
    <xdr:cxnSp macro="">
      <xdr:nvCxnSpPr>
        <xdr:cNvPr id="190" name="直線コネクタ 189"/>
        <xdr:cNvCxnSpPr/>
      </xdr:nvCxnSpPr>
      <xdr:spPr>
        <a:xfrm>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0" name="円/楕円 199"/>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1"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02" name="円/楕円 201"/>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03" name="テキスト ボックス 202"/>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4" name="円/楕円 203"/>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05" name="テキスト ボックス 204"/>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06" name="円/楕円 205"/>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207" name="テキスト ボックス 206"/>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8" name="円/楕円 207"/>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9" name="テキスト ボックス 20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特別会計への操出金等の減により指数が下がり、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127000</xdr:rowOff>
    </xdr:to>
    <xdr:cxnSp macro="">
      <xdr:nvCxnSpPr>
        <xdr:cNvPr id="237" name="直線コネクタ 236"/>
        <xdr:cNvCxnSpPr/>
      </xdr:nvCxnSpPr>
      <xdr:spPr>
        <a:xfrm flipV="1">
          <a:off x="15671800" y="9871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58</xdr:row>
      <xdr:rowOff>75565</xdr:rowOff>
    </xdr:to>
    <xdr:cxnSp macro="">
      <xdr:nvCxnSpPr>
        <xdr:cNvPr id="240" name="直線コネクタ 239"/>
        <xdr:cNvCxnSpPr/>
      </xdr:nvCxnSpPr>
      <xdr:spPr>
        <a:xfrm flipV="1">
          <a:off x="14782800" y="989965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75565</xdr:rowOff>
    </xdr:from>
    <xdr:to>
      <xdr:col>21</xdr:col>
      <xdr:colOff>361950</xdr:colOff>
      <xdr:row>59</xdr:row>
      <xdr:rowOff>12700</xdr:rowOff>
    </xdr:to>
    <xdr:cxnSp macro="">
      <xdr:nvCxnSpPr>
        <xdr:cNvPr id="243" name="直線コネクタ 242"/>
        <xdr:cNvCxnSpPr/>
      </xdr:nvCxnSpPr>
      <xdr:spPr>
        <a:xfrm flipV="1">
          <a:off x="13893800" y="100196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45" name="テキスト ボックス 24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12700</xdr:rowOff>
    </xdr:from>
    <xdr:to>
      <xdr:col>20</xdr:col>
      <xdr:colOff>158750</xdr:colOff>
      <xdr:row>59</xdr:row>
      <xdr:rowOff>24130</xdr:rowOff>
    </xdr:to>
    <xdr:cxnSp macro="">
      <xdr:nvCxnSpPr>
        <xdr:cNvPr id="246" name="直線コネクタ 245"/>
        <xdr:cNvCxnSpPr/>
      </xdr:nvCxnSpPr>
      <xdr:spPr>
        <a:xfrm flipV="1">
          <a:off x="13004800" y="10128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48" name="テキスト ボックス 247"/>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50" name="テキスト ボックス 249"/>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56" name="円/楕円 255"/>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57"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76200</xdr:rowOff>
    </xdr:from>
    <xdr:to>
      <xdr:col>22</xdr:col>
      <xdr:colOff>615950</xdr:colOff>
      <xdr:row>58</xdr:row>
      <xdr:rowOff>6350</xdr:rowOff>
    </xdr:to>
    <xdr:sp macro="" textlink="">
      <xdr:nvSpPr>
        <xdr:cNvPr id="258" name="円/楕円 257"/>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16527</xdr:rowOff>
    </xdr:from>
    <xdr:ext cx="736600" cy="259045"/>
    <xdr:sp macro="" textlink="">
      <xdr:nvSpPr>
        <xdr:cNvPr id="259" name="テキスト ボックス 258"/>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24765</xdr:rowOff>
    </xdr:from>
    <xdr:to>
      <xdr:col>21</xdr:col>
      <xdr:colOff>412750</xdr:colOff>
      <xdr:row>58</xdr:row>
      <xdr:rowOff>126365</xdr:rowOff>
    </xdr:to>
    <xdr:sp macro="" textlink="">
      <xdr:nvSpPr>
        <xdr:cNvPr id="260" name="円/楕円 259"/>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111142</xdr:rowOff>
    </xdr:from>
    <xdr:ext cx="762000" cy="259045"/>
    <xdr:sp macro="" textlink="">
      <xdr:nvSpPr>
        <xdr:cNvPr id="261" name="テキスト ボックス 260"/>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133350</xdr:rowOff>
    </xdr:from>
    <xdr:to>
      <xdr:col>20</xdr:col>
      <xdr:colOff>209550</xdr:colOff>
      <xdr:row>59</xdr:row>
      <xdr:rowOff>63500</xdr:rowOff>
    </xdr:to>
    <xdr:sp macro="" textlink="">
      <xdr:nvSpPr>
        <xdr:cNvPr id="262" name="円/楕円 261"/>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48277</xdr:rowOff>
    </xdr:from>
    <xdr:ext cx="762000" cy="259045"/>
    <xdr:sp macro="" textlink="">
      <xdr:nvSpPr>
        <xdr:cNvPr id="263" name="テキスト ボックス 262"/>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64" name="円/楕円 263"/>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65" name="テキスト ボックス 264"/>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一部事務組合負担金により大きく影響されるが、費用対効果も考慮し村単独補助の見直し等も検討しながら、経費節減に努める。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64407</xdr:rowOff>
    </xdr:from>
    <xdr:to>
      <xdr:col>24</xdr:col>
      <xdr:colOff>31750</xdr:colOff>
      <xdr:row>35</xdr:row>
      <xdr:rowOff>75293</xdr:rowOff>
    </xdr:to>
    <xdr:cxnSp macro="">
      <xdr:nvCxnSpPr>
        <xdr:cNvPr id="300" name="直線コネクタ 299"/>
        <xdr:cNvCxnSpPr/>
      </xdr:nvCxnSpPr>
      <xdr:spPr>
        <a:xfrm>
          <a:off x="15671800" y="606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64407</xdr:rowOff>
    </xdr:from>
    <xdr:to>
      <xdr:col>22</xdr:col>
      <xdr:colOff>565150</xdr:colOff>
      <xdr:row>35</xdr:row>
      <xdr:rowOff>129722</xdr:rowOff>
    </xdr:to>
    <xdr:cxnSp macro="">
      <xdr:nvCxnSpPr>
        <xdr:cNvPr id="303" name="直線コネクタ 302"/>
        <xdr:cNvCxnSpPr/>
      </xdr:nvCxnSpPr>
      <xdr:spPr>
        <a:xfrm flipV="1">
          <a:off x="14782800" y="606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5" name="テキスト ボックス 30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129722</xdr:rowOff>
    </xdr:to>
    <xdr:cxnSp macro="">
      <xdr:nvCxnSpPr>
        <xdr:cNvPr id="306" name="直線コネクタ 305"/>
        <xdr:cNvCxnSpPr/>
      </xdr:nvCxnSpPr>
      <xdr:spPr>
        <a:xfrm>
          <a:off x="13893800" y="603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08" name="テキスト ボックス 307"/>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42636</xdr:rowOff>
    </xdr:to>
    <xdr:cxnSp macro="">
      <xdr:nvCxnSpPr>
        <xdr:cNvPr id="309" name="直線コネクタ 308"/>
        <xdr:cNvCxnSpPr/>
      </xdr:nvCxnSpPr>
      <xdr:spPr>
        <a:xfrm flipV="1">
          <a:off x="13004800" y="603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11" name="テキスト ボックス 310"/>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24493</xdr:rowOff>
    </xdr:from>
    <xdr:to>
      <xdr:col>24</xdr:col>
      <xdr:colOff>82550</xdr:colOff>
      <xdr:row>35</xdr:row>
      <xdr:rowOff>126093</xdr:rowOff>
    </xdr:to>
    <xdr:sp macro="" textlink="">
      <xdr:nvSpPr>
        <xdr:cNvPr id="319" name="円/楕円 318"/>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41020</xdr:rowOff>
    </xdr:from>
    <xdr:ext cx="762000" cy="259045"/>
    <xdr:sp macro="" textlink="">
      <xdr:nvSpPr>
        <xdr:cNvPr id="320" name="補助費等該当値テキスト"/>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13607</xdr:rowOff>
    </xdr:from>
    <xdr:to>
      <xdr:col>22</xdr:col>
      <xdr:colOff>615950</xdr:colOff>
      <xdr:row>35</xdr:row>
      <xdr:rowOff>115207</xdr:rowOff>
    </xdr:to>
    <xdr:sp macro="" textlink="">
      <xdr:nvSpPr>
        <xdr:cNvPr id="321" name="円/楕円 32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125384</xdr:rowOff>
    </xdr:from>
    <xdr:ext cx="736600" cy="259045"/>
    <xdr:sp macro="" textlink="">
      <xdr:nvSpPr>
        <xdr:cNvPr id="322" name="テキスト ボックス 32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78922</xdr:rowOff>
    </xdr:from>
    <xdr:to>
      <xdr:col>21</xdr:col>
      <xdr:colOff>412750</xdr:colOff>
      <xdr:row>36</xdr:row>
      <xdr:rowOff>9072</xdr:rowOff>
    </xdr:to>
    <xdr:sp macro="" textlink="">
      <xdr:nvSpPr>
        <xdr:cNvPr id="323" name="円/楕円 322"/>
        <xdr:cNvSpPr/>
      </xdr:nvSpPr>
      <xdr:spPr>
        <a:xfrm>
          <a:off x="14732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19249</xdr:rowOff>
    </xdr:from>
    <xdr:ext cx="762000" cy="259045"/>
    <xdr:sp macro="" textlink="">
      <xdr:nvSpPr>
        <xdr:cNvPr id="324" name="テキスト ボックス 323"/>
        <xdr:cNvSpPr txBox="1"/>
      </xdr:nvSpPr>
      <xdr:spPr>
        <a:xfrm>
          <a:off x="14401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25" name="円/楕円 324"/>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26" name="テキスト ボックス 325"/>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163286</xdr:rowOff>
    </xdr:from>
    <xdr:to>
      <xdr:col>19</xdr:col>
      <xdr:colOff>6350</xdr:colOff>
      <xdr:row>35</xdr:row>
      <xdr:rowOff>93436</xdr:rowOff>
    </xdr:to>
    <xdr:sp macro="" textlink="">
      <xdr:nvSpPr>
        <xdr:cNvPr id="327" name="円/楕円 326"/>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103613</xdr:rowOff>
    </xdr:from>
    <xdr:ext cx="762000" cy="259045"/>
    <xdr:sp macro="" textlink="">
      <xdr:nvSpPr>
        <xdr:cNvPr id="328" name="テキスト ボックス 327"/>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償還ピークの経過、繰上償還の実施により指数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40132</xdr:rowOff>
    </xdr:to>
    <xdr:cxnSp macro="">
      <xdr:nvCxnSpPr>
        <xdr:cNvPr id="358" name="直線コネクタ 357"/>
        <xdr:cNvCxnSpPr/>
      </xdr:nvCxnSpPr>
      <xdr:spPr>
        <a:xfrm>
          <a:off x="3987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145287</xdr:rowOff>
    </xdr:to>
    <xdr:cxnSp macro="">
      <xdr:nvCxnSpPr>
        <xdr:cNvPr id="361" name="直線コネクタ 360"/>
        <xdr:cNvCxnSpPr/>
      </xdr:nvCxnSpPr>
      <xdr:spPr>
        <a:xfrm flipV="1">
          <a:off x="3098800" y="134040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63" name="テキスト ボックス 362"/>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79</xdr:row>
      <xdr:rowOff>165863</xdr:rowOff>
    </xdr:to>
    <xdr:cxnSp macro="">
      <xdr:nvCxnSpPr>
        <xdr:cNvPr id="364" name="直線コネクタ 363"/>
        <xdr:cNvCxnSpPr/>
      </xdr:nvCxnSpPr>
      <xdr:spPr>
        <a:xfrm flipV="1">
          <a:off x="2209800" y="135183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165863</xdr:rowOff>
    </xdr:from>
    <xdr:to>
      <xdr:col>3</xdr:col>
      <xdr:colOff>142875</xdr:colOff>
      <xdr:row>81</xdr:row>
      <xdr:rowOff>19558</xdr:rowOff>
    </xdr:to>
    <xdr:cxnSp macro="">
      <xdr:nvCxnSpPr>
        <xdr:cNvPr id="367" name="直線コネクタ 366"/>
        <xdr:cNvCxnSpPr/>
      </xdr:nvCxnSpPr>
      <xdr:spPr>
        <a:xfrm flipV="1">
          <a:off x="1320800" y="13710413"/>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69" name="テキスト ボックス 368"/>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121683</xdr:rowOff>
    </xdr:from>
    <xdr:ext cx="762000" cy="259045"/>
    <xdr:sp macro="" textlink="">
      <xdr:nvSpPr>
        <xdr:cNvPr id="371" name="テキスト ボックス 370"/>
        <xdr:cNvSpPr txBox="1"/>
      </xdr:nvSpPr>
      <xdr:spPr>
        <a:xfrm>
          <a:off x="939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77" name="円/楕円 376"/>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78"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79" name="円/楕円 378"/>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80" name="テキスト ボックス 379"/>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1" name="円/楕円 380"/>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2" name="テキスト ボックス 381"/>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115063</xdr:rowOff>
    </xdr:from>
    <xdr:to>
      <xdr:col>3</xdr:col>
      <xdr:colOff>193675</xdr:colOff>
      <xdr:row>80</xdr:row>
      <xdr:rowOff>45213</xdr:rowOff>
    </xdr:to>
    <xdr:sp macro="" textlink="">
      <xdr:nvSpPr>
        <xdr:cNvPr id="383" name="円/楕円 382"/>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29990</xdr:rowOff>
    </xdr:from>
    <xdr:ext cx="762000" cy="259045"/>
    <xdr:sp macro="" textlink="">
      <xdr:nvSpPr>
        <xdr:cNvPr id="384" name="テキスト ボックス 383"/>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140208</xdr:rowOff>
    </xdr:from>
    <xdr:to>
      <xdr:col>1</xdr:col>
      <xdr:colOff>676275</xdr:colOff>
      <xdr:row>81</xdr:row>
      <xdr:rowOff>70358</xdr:rowOff>
    </xdr:to>
    <xdr:sp macro="" textlink="">
      <xdr:nvSpPr>
        <xdr:cNvPr id="385" name="円/楕円 384"/>
        <xdr:cNvSpPr/>
      </xdr:nvSpPr>
      <xdr:spPr>
        <a:xfrm>
          <a:off x="1270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55135</xdr:rowOff>
    </xdr:from>
    <xdr:ext cx="762000" cy="259045"/>
    <xdr:sp macro="" textlink="">
      <xdr:nvSpPr>
        <xdr:cNvPr id="386" name="テキスト ボックス 385"/>
        <xdr:cNvSpPr txBox="1"/>
      </xdr:nvSpPr>
      <xdr:spPr>
        <a:xfrm>
          <a:off x="939800" y="1394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公債費以外の経常経費のうち人件費</a:t>
          </a:r>
          <a:r>
            <a:rPr lang="ja-JP" altLang="en-US" sz="1100" b="0" i="0" baseline="0">
              <a:solidFill>
                <a:schemeClr val="dk1"/>
              </a:solidFill>
              <a:effectLst/>
              <a:latin typeface="+mn-lt"/>
              <a:ea typeface="+mn-ea"/>
              <a:cs typeface="+mn-cs"/>
            </a:rPr>
            <a:t>は横ばいで推移し</a:t>
          </a:r>
          <a:r>
            <a:rPr lang="ja-JP" altLang="ja-JP" sz="1100" b="0" i="0" baseline="0">
              <a:solidFill>
                <a:schemeClr val="dk1"/>
              </a:solidFill>
              <a:effectLst/>
              <a:latin typeface="+mn-lt"/>
              <a:ea typeface="+mn-ea"/>
              <a:cs typeface="+mn-cs"/>
            </a:rPr>
            <a:t>、投資的経費の</a:t>
          </a:r>
          <a:r>
            <a:rPr lang="ja-JP" altLang="en-US" sz="1100" b="0" i="0" baseline="0">
              <a:solidFill>
                <a:schemeClr val="dk1"/>
              </a:solidFill>
              <a:effectLst/>
              <a:latin typeface="+mn-lt"/>
              <a:ea typeface="+mn-ea"/>
              <a:cs typeface="+mn-cs"/>
            </a:rPr>
            <a:t>増減</a:t>
          </a:r>
          <a:r>
            <a:rPr lang="ja-JP" altLang="ja-JP" sz="1100" b="0" i="0" baseline="0">
              <a:solidFill>
                <a:schemeClr val="dk1"/>
              </a:solidFill>
              <a:effectLst/>
              <a:latin typeface="+mn-lt"/>
              <a:ea typeface="+mn-ea"/>
              <a:cs typeface="+mn-cs"/>
            </a:rPr>
            <a:t>等</a:t>
          </a:r>
          <a:r>
            <a:rPr lang="ja-JP" altLang="en-US" sz="1100" b="0" i="0" baseline="0">
              <a:solidFill>
                <a:schemeClr val="dk1"/>
              </a:solidFill>
              <a:effectLst/>
              <a:latin typeface="+mn-lt"/>
              <a:ea typeface="+mn-ea"/>
              <a:cs typeface="+mn-cs"/>
            </a:rPr>
            <a:t>により数値に若干の変動が見られた</a:t>
          </a:r>
          <a:r>
            <a:rPr lang="ja-JP" altLang="ja-JP" sz="1100" b="0" i="0" baseline="0">
              <a:solidFill>
                <a:schemeClr val="dk1"/>
              </a:solidFill>
              <a:effectLst/>
              <a:latin typeface="+mn-lt"/>
              <a:ea typeface="+mn-ea"/>
              <a:cs typeface="+mn-cs"/>
            </a:rPr>
            <a:t>。近年は、投資的経費の増により予算規模も大きくなるため、経常収支比率については抑制される事が予想されるが、通常の予算規模は大きくないため、今後も経常経費の抑制に努める。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92710</xdr:rowOff>
    </xdr:from>
    <xdr:to>
      <xdr:col>24</xdr:col>
      <xdr:colOff>31750</xdr:colOff>
      <xdr:row>73</xdr:row>
      <xdr:rowOff>138430</xdr:rowOff>
    </xdr:to>
    <xdr:cxnSp macro="">
      <xdr:nvCxnSpPr>
        <xdr:cNvPr id="419" name="直線コネクタ 418"/>
        <xdr:cNvCxnSpPr/>
      </xdr:nvCxnSpPr>
      <xdr:spPr>
        <a:xfrm>
          <a:off x="15671800" y="12608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92710</xdr:rowOff>
    </xdr:from>
    <xdr:to>
      <xdr:col>22</xdr:col>
      <xdr:colOff>565150</xdr:colOff>
      <xdr:row>74</xdr:row>
      <xdr:rowOff>107950</xdr:rowOff>
    </xdr:to>
    <xdr:cxnSp macro="">
      <xdr:nvCxnSpPr>
        <xdr:cNvPr id="422" name="直線コネクタ 421"/>
        <xdr:cNvCxnSpPr/>
      </xdr:nvCxnSpPr>
      <xdr:spPr>
        <a:xfrm flipV="1">
          <a:off x="14782800" y="126085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107950</xdr:rowOff>
    </xdr:from>
    <xdr:to>
      <xdr:col>21</xdr:col>
      <xdr:colOff>361950</xdr:colOff>
      <xdr:row>74</xdr:row>
      <xdr:rowOff>115570</xdr:rowOff>
    </xdr:to>
    <xdr:cxnSp macro="">
      <xdr:nvCxnSpPr>
        <xdr:cNvPr id="425" name="直線コネクタ 424"/>
        <xdr:cNvCxnSpPr/>
      </xdr:nvCxnSpPr>
      <xdr:spPr>
        <a:xfrm flipV="1">
          <a:off x="13893800" y="12795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85090</xdr:rowOff>
    </xdr:from>
    <xdr:to>
      <xdr:col>20</xdr:col>
      <xdr:colOff>158750</xdr:colOff>
      <xdr:row>74</xdr:row>
      <xdr:rowOff>115570</xdr:rowOff>
    </xdr:to>
    <xdr:cxnSp macro="">
      <xdr:nvCxnSpPr>
        <xdr:cNvPr id="428" name="直線コネクタ 427"/>
        <xdr:cNvCxnSpPr/>
      </xdr:nvCxnSpPr>
      <xdr:spPr>
        <a:xfrm>
          <a:off x="13004800" y="12772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87630</xdr:rowOff>
    </xdr:from>
    <xdr:to>
      <xdr:col>24</xdr:col>
      <xdr:colOff>82550</xdr:colOff>
      <xdr:row>74</xdr:row>
      <xdr:rowOff>17780</xdr:rowOff>
    </xdr:to>
    <xdr:sp macro="" textlink="">
      <xdr:nvSpPr>
        <xdr:cNvPr id="438" name="円/楕円 437"/>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167657</xdr:rowOff>
    </xdr:from>
    <xdr:ext cx="762000" cy="259045"/>
    <xdr:sp macro="" textlink="">
      <xdr:nvSpPr>
        <xdr:cNvPr id="439" name="公債費以外該当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41910</xdr:rowOff>
    </xdr:from>
    <xdr:to>
      <xdr:col>22</xdr:col>
      <xdr:colOff>615950</xdr:colOff>
      <xdr:row>73</xdr:row>
      <xdr:rowOff>143510</xdr:rowOff>
    </xdr:to>
    <xdr:sp macro="" textlink="">
      <xdr:nvSpPr>
        <xdr:cNvPr id="440" name="円/楕円 439"/>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153687</xdr:rowOff>
    </xdr:from>
    <xdr:ext cx="736600" cy="259045"/>
    <xdr:sp macro="" textlink="">
      <xdr:nvSpPr>
        <xdr:cNvPr id="441" name="テキスト ボックス 440"/>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57150</xdr:rowOff>
    </xdr:from>
    <xdr:to>
      <xdr:col>21</xdr:col>
      <xdr:colOff>412750</xdr:colOff>
      <xdr:row>74</xdr:row>
      <xdr:rowOff>158750</xdr:rowOff>
    </xdr:to>
    <xdr:sp macro="" textlink="">
      <xdr:nvSpPr>
        <xdr:cNvPr id="442" name="円/楕円 441"/>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168927</xdr:rowOff>
    </xdr:from>
    <xdr:ext cx="762000" cy="259045"/>
    <xdr:sp macro="" textlink="">
      <xdr:nvSpPr>
        <xdr:cNvPr id="443" name="テキスト ボックス 442"/>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64770</xdr:rowOff>
    </xdr:from>
    <xdr:to>
      <xdr:col>20</xdr:col>
      <xdr:colOff>209550</xdr:colOff>
      <xdr:row>74</xdr:row>
      <xdr:rowOff>166370</xdr:rowOff>
    </xdr:to>
    <xdr:sp macro="" textlink="">
      <xdr:nvSpPr>
        <xdr:cNvPr id="444" name="円/楕円 443"/>
        <xdr:cNvSpPr/>
      </xdr:nvSpPr>
      <xdr:spPr>
        <a:xfrm>
          <a:off x="13843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5097</xdr:rowOff>
    </xdr:from>
    <xdr:ext cx="762000" cy="259045"/>
    <xdr:sp macro="" textlink="">
      <xdr:nvSpPr>
        <xdr:cNvPr id="445" name="テキスト ボックス 444"/>
        <xdr:cNvSpPr txBox="1"/>
      </xdr:nvSpPr>
      <xdr:spPr>
        <a:xfrm>
          <a:off x="13512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34290</xdr:rowOff>
    </xdr:from>
    <xdr:to>
      <xdr:col>19</xdr:col>
      <xdr:colOff>6350</xdr:colOff>
      <xdr:row>74</xdr:row>
      <xdr:rowOff>135890</xdr:rowOff>
    </xdr:to>
    <xdr:sp macro="" textlink="">
      <xdr:nvSpPr>
        <xdr:cNvPr id="446" name="円/楕円 445"/>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146067</xdr:rowOff>
    </xdr:from>
    <xdr:ext cx="762000" cy="259045"/>
    <xdr:sp macro="" textlink="">
      <xdr:nvSpPr>
        <xdr:cNvPr id="447" name="テキスト ボックス 446"/>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長野県根羽村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10494</xdr:rowOff>
    </xdr:from>
    <xdr:to>
      <xdr:col>4</xdr:col>
      <xdr:colOff>1117600</xdr:colOff>
      <xdr:row>18</xdr:row>
      <xdr:rowOff>29017</xdr:rowOff>
    </xdr:to>
    <xdr:cxnSp macro="">
      <xdr:nvCxnSpPr>
        <xdr:cNvPr id="52" name="直線コネクタ 51"/>
        <xdr:cNvCxnSpPr/>
      </xdr:nvCxnSpPr>
      <xdr:spPr bwMode="auto">
        <a:xfrm flipV="1">
          <a:off x="5003800" y="3144219"/>
          <a:ext cx="647700" cy="18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20816</xdr:rowOff>
    </xdr:from>
    <xdr:to>
      <xdr:col>4</xdr:col>
      <xdr:colOff>469900</xdr:colOff>
      <xdr:row>18</xdr:row>
      <xdr:rowOff>29017</xdr:rowOff>
    </xdr:to>
    <xdr:cxnSp macro="">
      <xdr:nvCxnSpPr>
        <xdr:cNvPr id="55" name="直線コネクタ 54"/>
        <xdr:cNvCxnSpPr/>
      </xdr:nvCxnSpPr>
      <xdr:spPr bwMode="auto">
        <a:xfrm>
          <a:off x="4305300" y="3154541"/>
          <a:ext cx="698500" cy="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1817</xdr:rowOff>
    </xdr:from>
    <xdr:to>
      <xdr:col>3</xdr:col>
      <xdr:colOff>904875</xdr:colOff>
      <xdr:row>18</xdr:row>
      <xdr:rowOff>20816</xdr:rowOff>
    </xdr:to>
    <xdr:cxnSp macro="">
      <xdr:nvCxnSpPr>
        <xdr:cNvPr id="58" name="直線コネクタ 57"/>
        <xdr:cNvCxnSpPr/>
      </xdr:nvCxnSpPr>
      <xdr:spPr bwMode="auto">
        <a:xfrm>
          <a:off x="3606800" y="3135542"/>
          <a:ext cx="698500" cy="1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1817</xdr:rowOff>
    </xdr:from>
    <xdr:to>
      <xdr:col>3</xdr:col>
      <xdr:colOff>206375</xdr:colOff>
      <xdr:row>18</xdr:row>
      <xdr:rowOff>19379</xdr:rowOff>
    </xdr:to>
    <xdr:cxnSp macro="">
      <xdr:nvCxnSpPr>
        <xdr:cNvPr id="61" name="直線コネクタ 60"/>
        <xdr:cNvCxnSpPr/>
      </xdr:nvCxnSpPr>
      <xdr:spPr bwMode="auto">
        <a:xfrm flipV="1">
          <a:off x="2908300" y="3135542"/>
          <a:ext cx="698500" cy="17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83411</xdr:rowOff>
    </xdr:from>
    <xdr:ext cx="762000" cy="259045"/>
    <xdr:sp macro="" textlink="">
      <xdr:nvSpPr>
        <xdr:cNvPr id="63" name="テキスト ボックス 62"/>
        <xdr:cNvSpPr txBox="1"/>
      </xdr:nvSpPr>
      <xdr:spPr>
        <a:xfrm>
          <a:off x="32258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131144</xdr:rowOff>
    </xdr:from>
    <xdr:to>
      <xdr:col>5</xdr:col>
      <xdr:colOff>34925</xdr:colOff>
      <xdr:row>18</xdr:row>
      <xdr:rowOff>61294</xdr:rowOff>
    </xdr:to>
    <xdr:sp macro="" textlink="">
      <xdr:nvSpPr>
        <xdr:cNvPr id="71" name="円/楕円 70"/>
        <xdr:cNvSpPr/>
      </xdr:nvSpPr>
      <xdr:spPr bwMode="auto">
        <a:xfrm>
          <a:off x="5600700" y="309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147671</xdr:rowOff>
    </xdr:from>
    <xdr:ext cx="762000" cy="259045"/>
    <xdr:sp macro="" textlink="">
      <xdr:nvSpPr>
        <xdr:cNvPr id="72" name="人口1人当たり決算額の推移該当値テキスト130"/>
        <xdr:cNvSpPr txBox="1"/>
      </xdr:nvSpPr>
      <xdr:spPr>
        <a:xfrm>
          <a:off x="5740400" y="293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242,759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149667</xdr:rowOff>
    </xdr:from>
    <xdr:to>
      <xdr:col>4</xdr:col>
      <xdr:colOff>520700</xdr:colOff>
      <xdr:row>18</xdr:row>
      <xdr:rowOff>79817</xdr:rowOff>
    </xdr:to>
    <xdr:sp macro="" textlink="">
      <xdr:nvSpPr>
        <xdr:cNvPr id="73" name="円/楕円 72"/>
        <xdr:cNvSpPr/>
      </xdr:nvSpPr>
      <xdr:spPr bwMode="auto">
        <a:xfrm>
          <a:off x="4953000" y="311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89994</xdr:rowOff>
    </xdr:from>
    <xdr:ext cx="736600" cy="259045"/>
    <xdr:sp macro="" textlink="">
      <xdr:nvSpPr>
        <xdr:cNvPr id="74" name="テキスト ボックス 73"/>
        <xdr:cNvSpPr txBox="1"/>
      </xdr:nvSpPr>
      <xdr:spPr>
        <a:xfrm>
          <a:off x="4622800" y="288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141466</xdr:rowOff>
    </xdr:from>
    <xdr:to>
      <xdr:col>3</xdr:col>
      <xdr:colOff>955675</xdr:colOff>
      <xdr:row>18</xdr:row>
      <xdr:rowOff>71616</xdr:rowOff>
    </xdr:to>
    <xdr:sp macro="" textlink="">
      <xdr:nvSpPr>
        <xdr:cNvPr id="75" name="円/楕円 74"/>
        <xdr:cNvSpPr/>
      </xdr:nvSpPr>
      <xdr:spPr bwMode="auto">
        <a:xfrm>
          <a:off x="4254500" y="3103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81793</xdr:rowOff>
    </xdr:from>
    <xdr:ext cx="762000" cy="259045"/>
    <xdr:sp macro="" textlink="">
      <xdr:nvSpPr>
        <xdr:cNvPr id="76" name="テキスト ボックス 75"/>
        <xdr:cNvSpPr txBox="1"/>
      </xdr:nvSpPr>
      <xdr:spPr>
        <a:xfrm>
          <a:off x="3924300" y="287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122467</xdr:rowOff>
    </xdr:from>
    <xdr:to>
      <xdr:col>3</xdr:col>
      <xdr:colOff>257175</xdr:colOff>
      <xdr:row>18</xdr:row>
      <xdr:rowOff>52617</xdr:rowOff>
    </xdr:to>
    <xdr:sp macro="" textlink="">
      <xdr:nvSpPr>
        <xdr:cNvPr id="77" name="円/楕円 76"/>
        <xdr:cNvSpPr/>
      </xdr:nvSpPr>
      <xdr:spPr bwMode="auto">
        <a:xfrm>
          <a:off x="3556000" y="308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62794</xdr:rowOff>
    </xdr:from>
    <xdr:ext cx="762000" cy="259045"/>
    <xdr:sp macro="" textlink="">
      <xdr:nvSpPr>
        <xdr:cNvPr id="78" name="テキスト ボックス 77"/>
        <xdr:cNvSpPr txBox="1"/>
      </xdr:nvSpPr>
      <xdr:spPr>
        <a:xfrm>
          <a:off x="3225800" y="285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140029</xdr:rowOff>
    </xdr:from>
    <xdr:to>
      <xdr:col>2</xdr:col>
      <xdr:colOff>692150</xdr:colOff>
      <xdr:row>18</xdr:row>
      <xdr:rowOff>70179</xdr:rowOff>
    </xdr:to>
    <xdr:sp macro="" textlink="">
      <xdr:nvSpPr>
        <xdr:cNvPr id="79" name="円/楕円 78"/>
        <xdr:cNvSpPr/>
      </xdr:nvSpPr>
      <xdr:spPr bwMode="auto">
        <a:xfrm>
          <a:off x="2857500" y="3102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80356</xdr:rowOff>
    </xdr:from>
    <xdr:ext cx="762000" cy="259045"/>
    <xdr:sp macro="" textlink="">
      <xdr:nvSpPr>
        <xdr:cNvPr id="80" name="テキスト ボックス 79"/>
        <xdr:cNvSpPr txBox="1"/>
      </xdr:nvSpPr>
      <xdr:spPr>
        <a:xfrm>
          <a:off x="2527300" y="28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64668</xdr:rowOff>
    </xdr:from>
    <xdr:to>
      <xdr:col>4</xdr:col>
      <xdr:colOff>1117600</xdr:colOff>
      <xdr:row>37</xdr:row>
      <xdr:rowOff>62012</xdr:rowOff>
    </xdr:to>
    <xdr:cxnSp macro="">
      <xdr:nvCxnSpPr>
        <xdr:cNvPr id="115" name="直線コネクタ 114"/>
        <xdr:cNvCxnSpPr/>
      </xdr:nvCxnSpPr>
      <xdr:spPr bwMode="auto">
        <a:xfrm>
          <a:off x="5003800" y="7017918"/>
          <a:ext cx="647700" cy="16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50926</xdr:rowOff>
    </xdr:from>
    <xdr:ext cx="762000" cy="259045"/>
    <xdr:sp macro="" textlink="">
      <xdr:nvSpPr>
        <xdr:cNvPr id="116" name="人口1人当たり決算額の推移平均値テキスト445"/>
        <xdr:cNvSpPr txBox="1"/>
      </xdr:nvSpPr>
      <xdr:spPr>
        <a:xfrm>
          <a:off x="5740400" y="6661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11306</xdr:rowOff>
    </xdr:from>
    <xdr:to>
      <xdr:col>4</xdr:col>
      <xdr:colOff>469900</xdr:colOff>
      <xdr:row>36</xdr:row>
      <xdr:rowOff>64668</xdr:rowOff>
    </xdr:to>
    <xdr:cxnSp macro="">
      <xdr:nvCxnSpPr>
        <xdr:cNvPr id="118" name="直線コネクタ 117"/>
        <xdr:cNvCxnSpPr/>
      </xdr:nvCxnSpPr>
      <xdr:spPr bwMode="auto">
        <a:xfrm>
          <a:off x="4305300" y="6964556"/>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307350</xdr:rowOff>
    </xdr:from>
    <xdr:ext cx="736600" cy="259045"/>
    <xdr:sp macro="" textlink="">
      <xdr:nvSpPr>
        <xdr:cNvPr id="120" name="テキスト ボックス 119"/>
        <xdr:cNvSpPr txBox="1"/>
      </xdr:nvSpPr>
      <xdr:spPr>
        <a:xfrm>
          <a:off x="4622800" y="657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89836</xdr:rowOff>
    </xdr:from>
    <xdr:to>
      <xdr:col>3</xdr:col>
      <xdr:colOff>904875</xdr:colOff>
      <xdr:row>36</xdr:row>
      <xdr:rowOff>11306</xdr:rowOff>
    </xdr:to>
    <xdr:cxnSp macro="">
      <xdr:nvCxnSpPr>
        <xdr:cNvPr id="121" name="直線コネクタ 120"/>
        <xdr:cNvCxnSpPr/>
      </xdr:nvCxnSpPr>
      <xdr:spPr bwMode="auto">
        <a:xfrm>
          <a:off x="3606800" y="6700186"/>
          <a:ext cx="698500" cy="26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277926</xdr:rowOff>
    </xdr:from>
    <xdr:ext cx="762000" cy="259045"/>
    <xdr:sp macro="" textlink="">
      <xdr:nvSpPr>
        <xdr:cNvPr id="123" name="テキスト ボックス 122"/>
        <xdr:cNvSpPr txBox="1"/>
      </xdr:nvSpPr>
      <xdr:spPr>
        <a:xfrm>
          <a:off x="3924300" y="6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198084</xdr:rowOff>
    </xdr:from>
    <xdr:to>
      <xdr:col>3</xdr:col>
      <xdr:colOff>206375</xdr:colOff>
      <xdr:row>35</xdr:row>
      <xdr:rowOff>89836</xdr:rowOff>
    </xdr:to>
    <xdr:cxnSp macro="">
      <xdr:nvCxnSpPr>
        <xdr:cNvPr id="124" name="直線コネクタ 123"/>
        <xdr:cNvCxnSpPr/>
      </xdr:nvCxnSpPr>
      <xdr:spPr bwMode="auto">
        <a:xfrm>
          <a:off x="2908300" y="6465534"/>
          <a:ext cx="698500" cy="234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11212</xdr:rowOff>
    </xdr:from>
    <xdr:to>
      <xdr:col>5</xdr:col>
      <xdr:colOff>34925</xdr:colOff>
      <xdr:row>37</xdr:row>
      <xdr:rowOff>112812</xdr:rowOff>
    </xdr:to>
    <xdr:sp macro="" textlink="">
      <xdr:nvSpPr>
        <xdr:cNvPr id="134" name="円/楕円 133"/>
        <xdr:cNvSpPr/>
      </xdr:nvSpPr>
      <xdr:spPr bwMode="auto">
        <a:xfrm>
          <a:off x="5600700" y="713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154739</xdr:rowOff>
    </xdr:from>
    <xdr:ext cx="762000" cy="259045"/>
    <xdr:sp macro="" textlink="">
      <xdr:nvSpPr>
        <xdr:cNvPr id="135" name="人口1人当たり決算額の推移該当値テキスト445"/>
        <xdr:cNvSpPr txBox="1"/>
      </xdr:nvSpPr>
      <xdr:spPr>
        <a:xfrm>
          <a:off x="5740400" y="710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13868</xdr:rowOff>
    </xdr:from>
    <xdr:to>
      <xdr:col>4</xdr:col>
      <xdr:colOff>520700</xdr:colOff>
      <xdr:row>36</xdr:row>
      <xdr:rowOff>115468</xdr:rowOff>
    </xdr:to>
    <xdr:sp macro="" textlink="">
      <xdr:nvSpPr>
        <xdr:cNvPr id="136" name="円/楕円 135"/>
        <xdr:cNvSpPr/>
      </xdr:nvSpPr>
      <xdr:spPr bwMode="auto">
        <a:xfrm>
          <a:off x="4953000" y="696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100245</xdr:rowOff>
    </xdr:from>
    <xdr:ext cx="736600" cy="259045"/>
    <xdr:sp macro="" textlink="">
      <xdr:nvSpPr>
        <xdr:cNvPr id="137" name="テキスト ボックス 136"/>
        <xdr:cNvSpPr txBox="1"/>
      </xdr:nvSpPr>
      <xdr:spPr>
        <a:xfrm>
          <a:off x="4622800" y="7053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303406</xdr:rowOff>
    </xdr:from>
    <xdr:to>
      <xdr:col>3</xdr:col>
      <xdr:colOff>955675</xdr:colOff>
      <xdr:row>36</xdr:row>
      <xdr:rowOff>62106</xdr:rowOff>
    </xdr:to>
    <xdr:sp macro="" textlink="">
      <xdr:nvSpPr>
        <xdr:cNvPr id="138" name="円/楕円 137"/>
        <xdr:cNvSpPr/>
      </xdr:nvSpPr>
      <xdr:spPr bwMode="auto">
        <a:xfrm>
          <a:off x="4254500" y="691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46883</xdr:rowOff>
    </xdr:from>
    <xdr:ext cx="762000" cy="259045"/>
    <xdr:sp macro="" textlink="">
      <xdr:nvSpPr>
        <xdr:cNvPr id="139" name="テキスト ボックス 138"/>
        <xdr:cNvSpPr txBox="1"/>
      </xdr:nvSpPr>
      <xdr:spPr>
        <a:xfrm>
          <a:off x="3924300" y="70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39036</xdr:rowOff>
    </xdr:from>
    <xdr:to>
      <xdr:col>3</xdr:col>
      <xdr:colOff>257175</xdr:colOff>
      <xdr:row>35</xdr:row>
      <xdr:rowOff>140636</xdr:rowOff>
    </xdr:to>
    <xdr:sp macro="" textlink="">
      <xdr:nvSpPr>
        <xdr:cNvPr id="140" name="円/楕円 139"/>
        <xdr:cNvSpPr/>
      </xdr:nvSpPr>
      <xdr:spPr bwMode="auto">
        <a:xfrm>
          <a:off x="3556000" y="6649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150813</xdr:rowOff>
    </xdr:from>
    <xdr:ext cx="762000" cy="259045"/>
    <xdr:sp macro="" textlink="">
      <xdr:nvSpPr>
        <xdr:cNvPr id="141" name="テキスト ボックス 140"/>
        <xdr:cNvSpPr txBox="1"/>
      </xdr:nvSpPr>
      <xdr:spPr>
        <a:xfrm>
          <a:off x="3225800" y="64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147284</xdr:rowOff>
    </xdr:from>
    <xdr:to>
      <xdr:col>2</xdr:col>
      <xdr:colOff>692150</xdr:colOff>
      <xdr:row>34</xdr:row>
      <xdr:rowOff>248884</xdr:rowOff>
    </xdr:to>
    <xdr:sp macro="" textlink="">
      <xdr:nvSpPr>
        <xdr:cNvPr id="142" name="円/楕円 141"/>
        <xdr:cNvSpPr/>
      </xdr:nvSpPr>
      <xdr:spPr bwMode="auto">
        <a:xfrm>
          <a:off x="2857500" y="641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259061</xdr:rowOff>
    </xdr:from>
    <xdr:ext cx="762000" cy="259045"/>
    <xdr:sp macro="" textlink="">
      <xdr:nvSpPr>
        <xdr:cNvPr id="143" name="テキスト ボックス 142"/>
        <xdr:cNvSpPr txBox="1"/>
      </xdr:nvSpPr>
      <xdr:spPr>
        <a:xfrm>
          <a:off x="2527300" y="618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年度と比較して普通交付税の</a:t>
          </a:r>
          <a:r>
            <a:rPr lang="ja-JP" altLang="en-US" sz="1100" b="0" i="0" baseline="0">
              <a:solidFill>
                <a:schemeClr val="dk1"/>
              </a:solidFill>
              <a:effectLst/>
              <a:latin typeface="+mn-lt"/>
              <a:ea typeface="+mn-ea"/>
              <a:cs typeface="+mn-cs"/>
            </a:rPr>
            <a:t>微減</a:t>
          </a:r>
          <a:r>
            <a:rPr lang="ja-JP" altLang="ja-JP" sz="1100" b="0" i="0" baseline="0">
              <a:solidFill>
                <a:schemeClr val="dk1"/>
              </a:solidFill>
              <a:effectLst/>
              <a:latin typeface="+mn-lt"/>
              <a:ea typeface="+mn-ea"/>
              <a:cs typeface="+mn-cs"/>
            </a:rPr>
            <a:t>により平成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年度の標準財政規模が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となったために比率は</a:t>
          </a:r>
          <a:r>
            <a:rPr lang="ja-JP" altLang="en-US" sz="1100" b="0" i="0" baseline="0">
              <a:solidFill>
                <a:schemeClr val="dk1"/>
              </a:solidFill>
              <a:effectLst/>
              <a:latin typeface="+mn-lt"/>
              <a:ea typeface="+mn-ea"/>
              <a:cs typeface="+mn-cs"/>
            </a:rPr>
            <a:t>変動した</a:t>
          </a:r>
          <a:r>
            <a:rPr lang="ja-JP" altLang="ja-JP" sz="1100" b="0" i="0" baseline="0">
              <a:solidFill>
                <a:schemeClr val="dk1"/>
              </a:solidFill>
              <a:effectLst/>
              <a:latin typeface="+mn-lt"/>
              <a:ea typeface="+mn-ea"/>
              <a:cs typeface="+mn-cs"/>
            </a:rPr>
            <a:t>が、財政調整基金については、取崩しもなく推移しており、今後も適正な運用に努める。</a:t>
          </a:r>
          <a:endParaRPr lang="ja-JP" altLang="ja-JP" sz="1400">
            <a:effectLst/>
          </a:endParaRPr>
        </a:p>
        <a:p>
          <a:pPr rtl="0"/>
          <a:r>
            <a:rPr lang="ja-JP" altLang="ja-JP" sz="1100" b="0" i="0" baseline="0">
              <a:solidFill>
                <a:schemeClr val="dk1"/>
              </a:solidFill>
              <a:effectLst/>
              <a:latin typeface="+mn-lt"/>
              <a:ea typeface="+mn-ea"/>
              <a:cs typeface="+mn-cs"/>
            </a:rPr>
            <a:t>実質収支について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大型事業の</a:t>
          </a:r>
          <a:r>
            <a:rPr lang="ja-JP" altLang="ja-JP" sz="1100" b="0" i="0" baseline="0">
              <a:solidFill>
                <a:schemeClr val="dk1"/>
              </a:solidFill>
              <a:effectLst/>
              <a:latin typeface="+mn-lt"/>
              <a:ea typeface="+mn-ea"/>
              <a:cs typeface="+mn-cs"/>
            </a:rPr>
            <a:t>繰越により</a:t>
          </a:r>
          <a:r>
            <a:rPr lang="ja-JP" altLang="en-US" sz="1100" b="0" i="0" baseline="0">
              <a:solidFill>
                <a:schemeClr val="dk1"/>
              </a:solidFill>
              <a:effectLst/>
              <a:latin typeface="+mn-lt"/>
              <a:ea typeface="+mn-ea"/>
              <a:cs typeface="+mn-cs"/>
            </a:rPr>
            <a:t>数値の変動が見られた。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400">
            <a:effectLst/>
          </a:endParaRPr>
        </a:p>
        <a:p>
          <a:pPr rtl="0"/>
          <a:r>
            <a:rPr lang="ja-JP" altLang="ja-JP" sz="1100" b="0" i="0" baseline="0">
              <a:solidFill>
                <a:schemeClr val="dk1"/>
              </a:solidFill>
              <a:effectLst/>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若干の増減もみられるが、赤字が見込まれる状況ではなく、今後も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2117632</v>
      </c>
      <c r="BO4" s="379"/>
      <c r="BP4" s="379"/>
      <c r="BQ4" s="379"/>
      <c r="BR4" s="379"/>
      <c r="BS4" s="379"/>
      <c r="BT4" s="379"/>
      <c r="BU4" s="380"/>
      <c r="BV4" s="378">
        <v>2012968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v>
      </c>
      <c r="CU4" s="554"/>
      <c r="CV4" s="554"/>
      <c r="CW4" s="554"/>
      <c r="CX4" s="554"/>
      <c r="CY4" s="554"/>
      <c r="CZ4" s="554"/>
      <c r="DA4" s="555"/>
      <c r="DB4" s="553">
        <v>11.2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1754524</v>
      </c>
      <c r="BO5" s="384"/>
      <c r="BP5" s="384"/>
      <c r="BQ5" s="384"/>
      <c r="BR5" s="384"/>
      <c r="BS5" s="384"/>
      <c r="BT5" s="384"/>
      <c r="BU5" s="385"/>
      <c r="BV5" s="383">
        <v>1884342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61.9</v>
      </c>
      <c r="CU5" s="354"/>
      <c r="CV5" s="354"/>
      <c r="CW5" s="354"/>
      <c r="CX5" s="354"/>
      <c r="CY5" s="354"/>
      <c r="CZ5" s="354"/>
      <c r="DA5" s="355"/>
      <c r="DB5" s="353">
        <v>60.5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363108</v>
      </c>
      <c r="BO6" s="384"/>
      <c r="BP6" s="384"/>
      <c r="BQ6" s="384"/>
      <c r="BR6" s="384"/>
      <c r="BS6" s="384"/>
      <c r="BT6" s="384"/>
      <c r="BU6" s="385"/>
      <c r="BV6" s="383">
        <v>128626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65</v>
      </c>
      <c r="CU6" s="528"/>
      <c r="CV6" s="528"/>
      <c r="CW6" s="528"/>
      <c r="CX6" s="528"/>
      <c r="CY6" s="528"/>
      <c r="CZ6" s="528"/>
      <c r="DA6" s="529"/>
      <c r="DB6" s="527">
        <v>63.5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168491</v>
      </c>
      <c r="BO7" s="384"/>
      <c r="BP7" s="384"/>
      <c r="BQ7" s="384"/>
      <c r="BR7" s="384"/>
      <c r="BS7" s="384"/>
      <c r="BT7" s="384"/>
      <c r="BU7" s="385"/>
      <c r="BV7" s="383">
        <v>369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1146043</v>
      </c>
      <c r="CU7" s="384"/>
      <c r="CV7" s="384"/>
      <c r="CW7" s="384"/>
      <c r="CX7" s="384"/>
      <c r="CY7" s="384"/>
      <c r="CZ7" s="384"/>
      <c r="DA7" s="385"/>
      <c r="DB7" s="383">
        <v>1149996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194617</v>
      </c>
      <c r="BO8" s="384"/>
      <c r="BP8" s="384"/>
      <c r="BQ8" s="384"/>
      <c r="BR8" s="384"/>
      <c r="BS8" s="384"/>
      <c r="BT8" s="384"/>
      <c r="BU8" s="385"/>
      <c r="BV8" s="383">
        <v>128257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v>
      </c>
      <c r="CU8" s="491"/>
      <c r="CV8" s="491"/>
      <c r="CW8" s="491"/>
      <c r="CX8" s="491"/>
      <c r="CY8" s="491"/>
      <c r="CZ8" s="491"/>
      <c r="DA8" s="492"/>
      <c r="DB8" s="490">
        <v>0.1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1129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66360</v>
      </c>
      <c r="BO9" s="384"/>
      <c r="BP9" s="384"/>
      <c r="BQ9" s="384"/>
      <c r="BR9" s="384"/>
      <c r="BS9" s="384"/>
      <c r="BT9" s="384"/>
      <c r="BU9" s="385"/>
      <c r="BV9" s="383">
        <v>-2261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23.1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1253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354</v>
      </c>
      <c r="BO10" s="384"/>
      <c r="BP10" s="384"/>
      <c r="BQ10" s="384"/>
      <c r="BR10" s="384"/>
      <c r="BS10" s="384"/>
      <c r="BT10" s="384"/>
      <c r="BU10" s="385"/>
      <c r="BV10" s="383">
        <v>241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124317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1041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1031</v>
      </c>
      <c r="S13" s="483"/>
      <c r="T13" s="483"/>
      <c r="U13" s="483"/>
      <c r="V13" s="484"/>
      <c r="W13" s="470" t="s">
        <v>124</v>
      </c>
      <c r="X13" s="396"/>
      <c r="Y13" s="396"/>
      <c r="Z13" s="396"/>
      <c r="AA13" s="396"/>
      <c r="AB13" s="397"/>
      <c r="AC13" s="359">
        <v>98</v>
      </c>
      <c r="AD13" s="360"/>
      <c r="AE13" s="360"/>
      <c r="AF13" s="360"/>
      <c r="AG13" s="361"/>
      <c r="AH13" s="359">
        <v>114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66714</v>
      </c>
      <c r="BO13" s="384"/>
      <c r="BP13" s="384"/>
      <c r="BQ13" s="384"/>
      <c r="BR13" s="384"/>
      <c r="BS13" s="384"/>
      <c r="BT13" s="384"/>
      <c r="BU13" s="385"/>
      <c r="BV13" s="383">
        <v>122297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2.7</v>
      </c>
      <c r="CU13" s="354"/>
      <c r="CV13" s="354"/>
      <c r="CW13" s="354"/>
      <c r="CX13" s="354"/>
      <c r="CY13" s="354"/>
      <c r="CZ13" s="354"/>
      <c r="DA13" s="355"/>
      <c r="DB13" s="353">
        <v>4.8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1069</v>
      </c>
      <c r="S14" s="483"/>
      <c r="T14" s="483"/>
      <c r="U14" s="483"/>
      <c r="V14" s="484"/>
      <c r="W14" s="485"/>
      <c r="X14" s="399"/>
      <c r="Y14" s="399"/>
      <c r="Z14" s="399"/>
      <c r="AA14" s="399"/>
      <c r="AB14" s="400"/>
      <c r="AC14" s="475">
        <v>17.7</v>
      </c>
      <c r="AD14" s="476"/>
      <c r="AE14" s="476"/>
      <c r="AF14" s="476"/>
      <c r="AG14" s="477"/>
      <c r="AH14" s="475">
        <v>17.600000000000001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1056</v>
      </c>
      <c r="S15" s="483"/>
      <c r="T15" s="483"/>
      <c r="U15" s="483"/>
      <c r="V15" s="484"/>
      <c r="W15" s="470" t="s">
        <v>131</v>
      </c>
      <c r="X15" s="396"/>
      <c r="Y15" s="396"/>
      <c r="Z15" s="396"/>
      <c r="AA15" s="396"/>
      <c r="AB15" s="397"/>
      <c r="AC15" s="359">
        <v>168</v>
      </c>
      <c r="AD15" s="360"/>
      <c r="AE15" s="360"/>
      <c r="AF15" s="360"/>
      <c r="AG15" s="361"/>
      <c r="AH15" s="359">
        <v>230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100298</v>
      </c>
      <c r="BO15" s="379"/>
      <c r="BP15" s="379"/>
      <c r="BQ15" s="379"/>
      <c r="BR15" s="379"/>
      <c r="BS15" s="379"/>
      <c r="BT15" s="379"/>
      <c r="BU15" s="380"/>
      <c r="BV15" s="378">
        <v>103416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30.4</v>
      </c>
      <c r="AD16" s="476"/>
      <c r="AE16" s="476"/>
      <c r="AF16" s="476"/>
      <c r="AG16" s="477"/>
      <c r="AH16" s="475">
        <v>35.6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1064811</v>
      </c>
      <c r="BO16" s="384"/>
      <c r="BP16" s="384"/>
      <c r="BQ16" s="384"/>
      <c r="BR16" s="384"/>
      <c r="BS16" s="384"/>
      <c r="BT16" s="384"/>
      <c r="BU16" s="385"/>
      <c r="BV16" s="383">
        <v>1069119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287</v>
      </c>
      <c r="AD17" s="360"/>
      <c r="AE17" s="360"/>
      <c r="AF17" s="360"/>
      <c r="AG17" s="361"/>
      <c r="AH17" s="359">
        <v>301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124883</v>
      </c>
      <c r="BO17" s="384"/>
      <c r="BP17" s="384"/>
      <c r="BQ17" s="384"/>
      <c r="BR17" s="384"/>
      <c r="BS17" s="384"/>
      <c r="BT17" s="384"/>
      <c r="BU17" s="385"/>
      <c r="BV17" s="383">
        <v>129098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89.95</v>
      </c>
      <c r="M18" s="446"/>
      <c r="N18" s="446"/>
      <c r="O18" s="446"/>
      <c r="P18" s="446"/>
      <c r="Q18" s="446"/>
      <c r="R18" s="447"/>
      <c r="S18" s="447"/>
      <c r="T18" s="447"/>
      <c r="U18" s="447"/>
      <c r="V18" s="448"/>
      <c r="W18" s="462"/>
      <c r="X18" s="463"/>
      <c r="Y18" s="463"/>
      <c r="Z18" s="463"/>
      <c r="AA18" s="463"/>
      <c r="AB18" s="471"/>
      <c r="AC18" s="347">
        <v>51.9</v>
      </c>
      <c r="AD18" s="348"/>
      <c r="AE18" s="348"/>
      <c r="AF18" s="348"/>
      <c r="AG18" s="449"/>
      <c r="AH18" s="347">
        <v>46.6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718921</v>
      </c>
      <c r="BO18" s="384"/>
      <c r="BP18" s="384"/>
      <c r="BQ18" s="384"/>
      <c r="BR18" s="384"/>
      <c r="BS18" s="384"/>
      <c r="BT18" s="384"/>
      <c r="BU18" s="385"/>
      <c r="BV18" s="383">
        <v>705001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1414246</v>
      </c>
      <c r="BO19" s="384"/>
      <c r="BP19" s="384"/>
      <c r="BQ19" s="384"/>
      <c r="BR19" s="384"/>
      <c r="BS19" s="384"/>
      <c r="BT19" s="384"/>
      <c r="BU19" s="385"/>
      <c r="BV19" s="383">
        <v>1440531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450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1605770</v>
      </c>
      <c r="BO23" s="384"/>
      <c r="BP23" s="384"/>
      <c r="BQ23" s="384"/>
      <c r="BR23" s="384"/>
      <c r="BS23" s="384"/>
      <c r="BT23" s="384"/>
      <c r="BU23" s="385"/>
      <c r="BV23" s="383">
        <v>1541586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6270</v>
      </c>
      <c r="R24" s="360"/>
      <c r="S24" s="360"/>
      <c r="T24" s="360"/>
      <c r="U24" s="360"/>
      <c r="V24" s="361"/>
      <c r="W24" s="425"/>
      <c r="X24" s="416"/>
      <c r="Y24" s="417"/>
      <c r="Z24" s="356" t="s">
        <v>155</v>
      </c>
      <c r="AA24" s="357"/>
      <c r="AB24" s="357"/>
      <c r="AC24" s="357"/>
      <c r="AD24" s="357"/>
      <c r="AE24" s="357"/>
      <c r="AF24" s="357"/>
      <c r="AG24" s="358"/>
      <c r="AH24" s="359">
        <v>22</v>
      </c>
      <c r="AI24" s="360"/>
      <c r="AJ24" s="360"/>
      <c r="AK24" s="360"/>
      <c r="AL24" s="361"/>
      <c r="AM24" s="359">
        <v>60720</v>
      </c>
      <c r="AN24" s="360"/>
      <c r="AO24" s="360"/>
      <c r="AP24" s="360"/>
      <c r="AQ24" s="360"/>
      <c r="AR24" s="361"/>
      <c r="AS24" s="359">
        <v>2760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1386883</v>
      </c>
      <c r="BO24" s="384"/>
      <c r="BP24" s="384"/>
      <c r="BQ24" s="384"/>
      <c r="BR24" s="384"/>
      <c r="BS24" s="384"/>
      <c r="BT24" s="384"/>
      <c r="BU24" s="385"/>
      <c r="BV24" s="383">
        <v>1382586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5580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4960</v>
      </c>
      <c r="R26" s="360"/>
      <c r="S26" s="360"/>
      <c r="T26" s="360"/>
      <c r="U26" s="360"/>
      <c r="V26" s="361"/>
      <c r="W26" s="425"/>
      <c r="X26" s="416"/>
      <c r="Y26" s="417"/>
      <c r="Z26" s="356" t="s">
        <v>161</v>
      </c>
      <c r="AA26" s="436"/>
      <c r="AB26" s="436"/>
      <c r="AC26" s="436"/>
      <c r="AD26" s="436"/>
      <c r="AE26" s="436"/>
      <c r="AF26" s="436"/>
      <c r="AG26" s="437"/>
      <c r="AH26" s="359">
        <v>1</v>
      </c>
      <c r="AI26" s="360"/>
      <c r="AJ26" s="360"/>
      <c r="AK26" s="360"/>
      <c r="AL26" s="361"/>
      <c r="AM26" s="359">
        <v>2578</v>
      </c>
      <c r="AN26" s="360"/>
      <c r="AO26" s="360"/>
      <c r="AP26" s="360"/>
      <c r="AQ26" s="360"/>
      <c r="AR26" s="361"/>
      <c r="AS26" s="359">
        <v>2578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2130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83149</v>
      </c>
      <c r="BO27" s="387"/>
      <c r="BP27" s="387"/>
      <c r="BQ27" s="387"/>
      <c r="BR27" s="387"/>
      <c r="BS27" s="387"/>
      <c r="BT27" s="387"/>
      <c r="BU27" s="388"/>
      <c r="BV27" s="386">
        <v>83029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1480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197683</v>
      </c>
      <c r="BO28" s="379"/>
      <c r="BP28" s="379"/>
      <c r="BQ28" s="379"/>
      <c r="BR28" s="379"/>
      <c r="BS28" s="379"/>
      <c r="BT28" s="379"/>
      <c r="BU28" s="380"/>
      <c r="BV28" s="378">
        <v>197329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1330</v>
      </c>
      <c r="R29" s="360"/>
      <c r="S29" s="360"/>
      <c r="T29" s="360"/>
      <c r="U29" s="360"/>
      <c r="V29" s="361"/>
      <c r="W29" s="425"/>
      <c r="X29" s="416"/>
      <c r="Y29" s="417"/>
      <c r="Z29" s="356" t="s">
        <v>171</v>
      </c>
      <c r="AA29" s="357"/>
      <c r="AB29" s="357"/>
      <c r="AC29" s="357"/>
      <c r="AD29" s="357"/>
      <c r="AE29" s="357"/>
      <c r="AF29" s="357"/>
      <c r="AG29" s="358"/>
      <c r="AH29" s="359">
        <v>22</v>
      </c>
      <c r="AI29" s="360"/>
      <c r="AJ29" s="360"/>
      <c r="AK29" s="360"/>
      <c r="AL29" s="361"/>
      <c r="AM29" s="359">
        <v>60720</v>
      </c>
      <c r="AN29" s="360"/>
      <c r="AO29" s="360"/>
      <c r="AP29" s="360"/>
      <c r="AQ29" s="360"/>
      <c r="AR29" s="361"/>
      <c r="AS29" s="359">
        <v>2760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363210</v>
      </c>
      <c r="BO29" s="384"/>
      <c r="BP29" s="384"/>
      <c r="BQ29" s="384"/>
      <c r="BR29" s="384"/>
      <c r="BS29" s="384"/>
      <c r="BT29" s="384"/>
      <c r="BU29" s="385"/>
      <c r="BV29" s="383">
        <v>262980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1088849</v>
      </c>
      <c r="BO30" s="387"/>
      <c r="BP30" s="387"/>
      <c r="BQ30" s="387"/>
      <c r="BR30" s="387"/>
      <c r="BS30" s="387"/>
      <c r="BT30" s="387"/>
      <c r="BU30" s="388"/>
      <c r="BV30" s="386">
        <v>949739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根羽村国民健康保険特別会計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根羽村簡易水道特別会計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南信州広域連合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ネバーランド（株）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根羽村営バス特別会計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根羽村介護保険特別会計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根羽村下水道特別会計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根羽村後期高齢者医療特別会計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（広域振興基金特別会計）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（飯田広域消防特別会計）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長野県市町村自治振興組合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25" zoomScaleSheetLayoutView="100" workbookViewId="0">
      <selection activeCell="DL11" sqref="DL11:DP1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4" t="s">
        <v>24</v>
      </c>
      <c r="C41" s="1175"/>
      <c r="D41" s="81"/>
      <c r="E41" s="1176" t="s">
        <v>25</v>
      </c>
      <c r="F41" s="1176"/>
      <c r="G41" s="1176"/>
      <c r="H41" s="1177"/>
      <c r="I41" s="82">
        <v>1913</v>
      </c>
      <c r="J41" s="83">
        <v>1728</v>
      </c>
      <c r="K41" s="83">
        <v>1620</v>
      </c>
      <c r="L41" s="83">
        <v>1542</v>
      </c>
      <c r="M41" s="84">
        <v>1606</v>
      </c>
    </row>
    <row r="42" spans="2:13" ht="27.75" customHeight="1">
      <c r="B42" s="1164"/>
      <c r="C42" s="1165"/>
      <c r="D42" s="85"/>
      <c r="E42" s="1168" t="s">
        <v>26</v>
      </c>
      <c r="F42" s="1168"/>
      <c r="G42" s="1168"/>
      <c r="H42" s="1169"/>
      <c r="I42" s="86" t="s">
        <v>477</v>
      </c>
      <c r="J42" s="87" t="s">
        <v>477</v>
      </c>
      <c r="K42" s="87" t="s">
        <v>477</v>
      </c>
      <c r="L42" s="87" t="s">
        <v>477</v>
      </c>
      <c r="M42" s="88" t="s">
        <v>477</v>
      </c>
    </row>
    <row r="43" spans="2:13" ht="27.75" customHeight="1">
      <c r="B43" s="1164"/>
      <c r="C43" s="1165"/>
      <c r="D43" s="85"/>
      <c r="E43" s="1168" t="s">
        <v>27</v>
      </c>
      <c r="F43" s="1168"/>
      <c r="G43" s="1168"/>
      <c r="H43" s="1169"/>
      <c r="I43" s="86">
        <v>861</v>
      </c>
      <c r="J43" s="87">
        <v>756</v>
      </c>
      <c r="K43" s="87">
        <v>677</v>
      </c>
      <c r="L43" s="87">
        <v>611</v>
      </c>
      <c r="M43" s="88">
        <v>559</v>
      </c>
    </row>
    <row r="44" spans="2:13" ht="27.75" customHeight="1">
      <c r="B44" s="1164"/>
      <c r="C44" s="1165"/>
      <c r="D44" s="85"/>
      <c r="E44" s="1168" t="s">
        <v>28</v>
      </c>
      <c r="F44" s="1168"/>
      <c r="G44" s="1168"/>
      <c r="H44" s="1169"/>
      <c r="I44" s="86">
        <v>3</v>
      </c>
      <c r="J44" s="87">
        <v>2</v>
      </c>
      <c r="K44" s="87">
        <v>1</v>
      </c>
      <c r="L44" s="87" t="s">
        <v>477</v>
      </c>
      <c r="M44" s="88">
        <v>3</v>
      </c>
    </row>
    <row r="45" spans="2:13" ht="27.75" customHeight="1">
      <c r="B45" s="1164"/>
      <c r="C45" s="1165"/>
      <c r="D45" s="85"/>
      <c r="E45" s="1168" t="s">
        <v>29</v>
      </c>
      <c r="F45" s="1168"/>
      <c r="G45" s="1168"/>
      <c r="H45" s="1169"/>
      <c r="I45" s="86">
        <v>359</v>
      </c>
      <c r="J45" s="87">
        <v>386</v>
      </c>
      <c r="K45" s="87">
        <v>381</v>
      </c>
      <c r="L45" s="87">
        <v>393</v>
      </c>
      <c r="M45" s="88">
        <v>387</v>
      </c>
    </row>
    <row r="46" spans="2:13" ht="27.75" customHeight="1">
      <c r="B46" s="1164"/>
      <c r="C46" s="1165"/>
      <c r="D46" s="85"/>
      <c r="E46" s="1168" t="s">
        <v>30</v>
      </c>
      <c r="F46" s="1168"/>
      <c r="G46" s="1168"/>
      <c r="H46" s="1169"/>
      <c r="I46" s="86" t="s">
        <v>477</v>
      </c>
      <c r="J46" s="87" t="s">
        <v>477</v>
      </c>
      <c r="K46" s="87" t="s">
        <v>477</v>
      </c>
      <c r="L46" s="87" t="s">
        <v>477</v>
      </c>
      <c r="M46" s="88" t="s">
        <v>477</v>
      </c>
    </row>
    <row r="47" spans="2:13" ht="27.75" customHeight="1">
      <c r="B47" s="1164"/>
      <c r="C47" s="1165"/>
      <c r="D47" s="85"/>
      <c r="E47" s="1168" t="s">
        <v>31</v>
      </c>
      <c r="F47" s="1168"/>
      <c r="G47" s="1168"/>
      <c r="H47" s="1169"/>
      <c r="I47" s="86" t="s">
        <v>477</v>
      </c>
      <c r="J47" s="87" t="s">
        <v>477</v>
      </c>
      <c r="K47" s="87" t="s">
        <v>477</v>
      </c>
      <c r="L47" s="87" t="s">
        <v>477</v>
      </c>
      <c r="M47" s="88" t="s">
        <v>477</v>
      </c>
    </row>
    <row r="48" spans="2:13" ht="27.75" customHeight="1">
      <c r="B48" s="1166"/>
      <c r="C48" s="1167"/>
      <c r="D48" s="85"/>
      <c r="E48" s="1168" t="s">
        <v>32</v>
      </c>
      <c r="F48" s="1168"/>
      <c r="G48" s="1168"/>
      <c r="H48" s="1169"/>
      <c r="I48" s="86" t="s">
        <v>477</v>
      </c>
      <c r="J48" s="87" t="s">
        <v>477</v>
      </c>
      <c r="K48" s="87" t="s">
        <v>477</v>
      </c>
      <c r="L48" s="87" t="s">
        <v>477</v>
      </c>
      <c r="M48" s="88" t="s">
        <v>477</v>
      </c>
    </row>
    <row r="49" spans="2:13" ht="27.75" customHeight="1">
      <c r="B49" s="1162" t="s">
        <v>33</v>
      </c>
      <c r="C49" s="1163"/>
      <c r="D49" s="89"/>
      <c r="E49" s="1168" t="s">
        <v>34</v>
      </c>
      <c r="F49" s="1168"/>
      <c r="G49" s="1168"/>
      <c r="H49" s="1169"/>
      <c r="I49" s="86">
        <v>1023</v>
      </c>
      <c r="J49" s="87">
        <v>1211</v>
      </c>
      <c r="K49" s="87">
        <v>1362</v>
      </c>
      <c r="L49" s="87">
        <v>1617</v>
      </c>
      <c r="M49" s="88">
        <v>1716</v>
      </c>
    </row>
    <row r="50" spans="2:13" ht="27.75" customHeight="1">
      <c r="B50" s="1164"/>
      <c r="C50" s="1165"/>
      <c r="D50" s="85"/>
      <c r="E50" s="1168" t="s">
        <v>35</v>
      </c>
      <c r="F50" s="1168"/>
      <c r="G50" s="1168"/>
      <c r="H50" s="1169"/>
      <c r="I50" s="86">
        <v>6</v>
      </c>
      <c r="J50" s="87">
        <v>5</v>
      </c>
      <c r="K50" s="87">
        <v>4</v>
      </c>
      <c r="L50" s="87">
        <v>3</v>
      </c>
      <c r="M50" s="88">
        <v>1</v>
      </c>
    </row>
    <row r="51" spans="2:13" ht="27.75" customHeight="1">
      <c r="B51" s="1166"/>
      <c r="C51" s="1167"/>
      <c r="D51" s="85"/>
      <c r="E51" s="1168" t="s">
        <v>36</v>
      </c>
      <c r="F51" s="1168"/>
      <c r="G51" s="1168"/>
      <c r="H51" s="1169"/>
      <c r="I51" s="86">
        <v>2170</v>
      </c>
      <c r="J51" s="87">
        <v>1966</v>
      </c>
      <c r="K51" s="87">
        <v>1904</v>
      </c>
      <c r="L51" s="87">
        <v>1856</v>
      </c>
      <c r="M51" s="88">
        <v>1739</v>
      </c>
    </row>
    <row r="52" spans="2:13" ht="27.75" customHeight="1" thickBot="1">
      <c r="B52" s="1170" t="s">
        <v>37</v>
      </c>
      <c r="C52" s="1171"/>
      <c r="D52" s="90"/>
      <c r="E52" s="1172" t="s">
        <v>38</v>
      </c>
      <c r="F52" s="1172"/>
      <c r="G52" s="1172"/>
      <c r="H52" s="1173"/>
      <c r="I52" s="91">
        <v>-63</v>
      </c>
      <c r="J52" s="92">
        <v>-309</v>
      </c>
      <c r="K52" s="92">
        <v>-591</v>
      </c>
      <c r="L52" s="92">
        <v>-931</v>
      </c>
      <c r="M52" s="93">
        <v>-900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511757</v>
      </c>
      <c r="E3" s="116"/>
      <c r="F3" s="117">
        <v>209170</v>
      </c>
      <c r="G3" s="118"/>
      <c r="H3" s="119"/>
    </row>
    <row r="4" spans="1:8">
      <c r="A4" s="120"/>
      <c r="B4" s="121"/>
      <c r="C4" s="122"/>
      <c r="D4" s="123">
        <v>259309</v>
      </c>
      <c r="E4" s="124"/>
      <c r="F4" s="125">
        <v>117028</v>
      </c>
      <c r="G4" s="126"/>
      <c r="H4" s="127"/>
    </row>
    <row r="5" spans="1:8">
      <c r="A5" s="108" t="s">
        <v>511</v>
      </c>
      <c r="B5" s="113"/>
      <c r="C5" s="114"/>
      <c r="D5" s="115">
        <v>558074</v>
      </c>
      <c r="E5" s="116"/>
      <c r="F5" s="117">
        <v>220780</v>
      </c>
      <c r="G5" s="118"/>
      <c r="H5" s="119"/>
    </row>
    <row r="6" spans="1:8">
      <c r="A6" s="120"/>
      <c r="B6" s="121"/>
      <c r="C6" s="122"/>
      <c r="D6" s="123">
        <v>138924</v>
      </c>
      <c r="E6" s="124"/>
      <c r="F6" s="125">
        <v>105334</v>
      </c>
      <c r="G6" s="126"/>
      <c r="H6" s="127"/>
    </row>
    <row r="7" spans="1:8">
      <c r="A7" s="108" t="s">
        <v>512</v>
      </c>
      <c r="B7" s="113"/>
      <c r="C7" s="114"/>
      <c r="D7" s="115">
        <v>427929</v>
      </c>
      <c r="E7" s="116"/>
      <c r="F7" s="117">
        <v>201428</v>
      </c>
      <c r="G7" s="118"/>
      <c r="H7" s="119"/>
    </row>
    <row r="8" spans="1:8">
      <c r="A8" s="120"/>
      <c r="B8" s="121"/>
      <c r="C8" s="122"/>
      <c r="D8" s="123">
        <v>158146</v>
      </c>
      <c r="E8" s="124"/>
      <c r="F8" s="125">
        <v>118373</v>
      </c>
      <c r="G8" s="126"/>
      <c r="H8" s="127"/>
    </row>
    <row r="9" spans="1:8">
      <c r="A9" s="108" t="s">
        <v>513</v>
      </c>
      <c r="B9" s="113"/>
      <c r="C9" s="114"/>
      <c r="D9" s="115">
        <v>532102</v>
      </c>
      <c r="E9" s="116"/>
      <c r="F9" s="117">
        <v>221823</v>
      </c>
      <c r="G9" s="118"/>
      <c r="H9" s="119"/>
    </row>
    <row r="10" spans="1:8">
      <c r="A10" s="120"/>
      <c r="B10" s="121"/>
      <c r="C10" s="122"/>
      <c r="D10" s="123">
        <v>89012</v>
      </c>
      <c r="E10" s="124"/>
      <c r="F10" s="125">
        <v>104431</v>
      </c>
      <c r="G10" s="126"/>
      <c r="H10" s="127"/>
    </row>
    <row r="11" spans="1:8">
      <c r="A11" s="108" t="s">
        <v>514</v>
      </c>
      <c r="B11" s="113"/>
      <c r="C11" s="114"/>
      <c r="D11" s="115">
        <v>568395</v>
      </c>
      <c r="E11" s="116"/>
      <c r="F11" s="117">
        <v>263041</v>
      </c>
      <c r="G11" s="118"/>
      <c r="H11" s="119"/>
    </row>
    <row r="12" spans="1:8">
      <c r="A12" s="120"/>
      <c r="B12" s="121"/>
      <c r="C12" s="128"/>
      <c r="D12" s="123">
        <v>349268</v>
      </c>
      <c r="E12" s="124"/>
      <c r="F12" s="125">
        <v>103171</v>
      </c>
      <c r="G12" s="126"/>
      <c r="H12" s="127"/>
    </row>
    <row r="13" spans="1:8">
      <c r="A13" s="108"/>
      <c r="B13" s="113"/>
      <c r="C13" s="129"/>
      <c r="D13" s="130">
        <v>519651</v>
      </c>
      <c r="E13" s="131"/>
      <c r="F13" s="132">
        <v>223248</v>
      </c>
      <c r="G13" s="133"/>
      <c r="H13" s="119"/>
    </row>
    <row r="14" spans="1:8">
      <c r="A14" s="120"/>
      <c r="B14" s="121"/>
      <c r="C14" s="122"/>
      <c r="D14" s="123">
        <v>198932</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12.47</v>
      </c>
      <c r="C19" s="134">
        <f>ROUND(VALUE(SUBSTITUTE(実質収支比率等に係る経年分析!G$48,"▲","-")),2)</f>
        <v>11.91</v>
      </c>
      <c r="D19" s="134">
        <f>ROUND(VALUE(SUBSTITUTE(実質収支比率等に係る経年分析!H$48,"▲","-")),2)</f>
        <v>12.38</v>
      </c>
      <c r="E19" s="134">
        <f>ROUND(VALUE(SUBSTITUTE(実質収支比率等に係る経年分析!I$48,"▲","-")),2)</f>
        <v>11.15</v>
      </c>
      <c r="F19" s="134">
        <f>ROUND(VALUE(SUBSTITUTE(実質収支比率等に係る経年分析!J$48,"▲","-")),2)</f>
        <v>16.98</v>
      </c>
    </row>
    <row r="20" spans="1:11">
      <c r="A20" s="134" t="s">
        <v>43</v>
      </c>
      <c r="B20" s="134">
        <f>ROUND(VALUE(SUBSTITUTE(実質収支比率等に係る経年分析!F$47,"▲","-")),2)</f>
        <v>16.97</v>
      </c>
      <c r="C20" s="134">
        <f>ROUND(VALUE(SUBSTITUTE(実質収支比率等に係る経年分析!G$47,"▲","-")),2)</f>
        <v>16.97</v>
      </c>
      <c r="D20" s="134">
        <f>ROUND(VALUE(SUBSTITUTE(実質収支比率等に係る経年分析!H$47,"▲","-")),2)</f>
        <v>18.690000000000001</v>
      </c>
      <c r="E20" s="134">
        <f>ROUND(VALUE(SUBSTITUTE(実質収支比率等に係る経年分析!I$47,"▲","-")),2)</f>
        <v>17.16</v>
      </c>
      <c r="F20" s="134">
        <f>ROUND(VALUE(SUBSTITUTE(実質収支比率等に係る経年分析!J$47,"▲","-")),2)</f>
        <v>17.25</v>
      </c>
    </row>
    <row r="21" spans="1:11">
      <c r="A21" s="134" t="s">
        <v>44</v>
      </c>
      <c r="B21" s="134">
        <f>IF(ISNUMBER(VALUE(SUBSTITUTE(実質収支比率等に係る経年分析!F$49,"▲","-"))),ROUND(VALUE(SUBSTITUTE(実質収支比率等に係る経年分析!F$49,"▲","-")),2),NA())</f>
        <v>11.58</v>
      </c>
      <c r="C21" s="134">
        <f>IF(ISNUMBER(VALUE(SUBSTITUTE(実質収支比率等に係る経年分析!G$49,"▲","-"))),ROUND(VALUE(SUBSTITUTE(実質収支比率等に係る経年分析!G$49,"▲","-")),2),NA())</f>
        <v>7.85</v>
      </c>
      <c r="D21" s="134">
        <f>IF(ISNUMBER(VALUE(SUBSTITUTE(実質収支比率等に係る経年分析!H$49,"▲","-"))),ROUND(VALUE(SUBSTITUTE(実質収支比率等に係る経年分析!H$49,"▲","-")),2),NA())</f>
        <v>12.34</v>
      </c>
      <c r="E21" s="134">
        <f>IF(ISNUMBER(VALUE(SUBSTITUTE(実質収支比率等に係る経年分析!I$49,"▲","-"))),ROUND(VALUE(SUBSTITUTE(実質収支比率等に係る経年分析!I$49,"▲","-")),2),NA())</f>
        <v>10.63</v>
      </c>
      <c r="F21" s="134">
        <f>IF(ISNUMBER(VALUE(SUBSTITUTE(実質収支比率等に係る経年分析!J$49,"▲","-"))),ROUND(VALUE(SUBSTITUTE(実質収支比率等に係る経年分析!J$49,"▲","-")),2),NA())</f>
        <v>5.82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根羽村下水道特別会計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根羽村後期高齢者医療特別会計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根羽村営バス特別会計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根羽村簡易水道特別会計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根羽村介護保険特別会計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c r="A35" s="135" t="str">
        <f>IF(連結実質赤字比率に係る赤字・黒字の構成分析!C$35="",NA(),連結実質赤字比率に係る赤字・黒字の構成分析!C$35)</f>
        <v>根羽村国民健康保険特別会計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401</v>
      </c>
      <c r="E42" s="136"/>
      <c r="F42" s="136"/>
      <c r="G42" s="136">
        <f>'実質公債費比率（分子）の構造'!L$52</f>
        <v>334</v>
      </c>
      <c r="H42" s="136"/>
      <c r="I42" s="136"/>
      <c r="J42" s="136">
        <f>'実質公債費比率（分子）の構造'!M$52</f>
        <v>284</v>
      </c>
      <c r="K42" s="136"/>
      <c r="L42" s="136"/>
      <c r="M42" s="136">
        <f>'実質公債費比率（分子）の構造'!N$52</f>
        <v>263</v>
      </c>
      <c r="N42" s="136"/>
      <c r="O42" s="136"/>
      <c r="P42" s="136">
        <f>'実質公債費比率（分子）の構造'!O$52</f>
        <v>258</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113</v>
      </c>
      <c r="C46" s="136"/>
      <c r="D46" s="136"/>
      <c r="E46" s="136">
        <f>'実質公債費比率（分子）の構造'!L$48</f>
        <v>108</v>
      </c>
      <c r="F46" s="136"/>
      <c r="G46" s="136"/>
      <c r="H46" s="136">
        <f>'実質公債費比率（分子）の構造'!M$48</f>
        <v>94</v>
      </c>
      <c r="I46" s="136"/>
      <c r="J46" s="136"/>
      <c r="K46" s="136">
        <f>'実質公債費比率（分子）の構造'!N$48</f>
        <v>79</v>
      </c>
      <c r="L46" s="136"/>
      <c r="M46" s="136"/>
      <c r="N46" s="136">
        <f>'実質公債費比率（分子）の構造'!O$48</f>
        <v>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356</v>
      </c>
      <c r="C49" s="136"/>
      <c r="D49" s="136"/>
      <c r="E49" s="136">
        <f>'実質公債費比率（分子）の構造'!L$45</f>
        <v>286</v>
      </c>
      <c r="F49" s="136"/>
      <c r="G49" s="136"/>
      <c r="H49" s="136">
        <f>'実質公債費比率（分子）の構造'!M$45</f>
        <v>221</v>
      </c>
      <c r="I49" s="136"/>
      <c r="J49" s="136"/>
      <c r="K49" s="136">
        <f>'実質公債費比率（分子）の構造'!N$45</f>
        <v>210</v>
      </c>
      <c r="L49" s="136"/>
      <c r="M49" s="136"/>
      <c r="N49" s="136">
        <f>'実質公債費比率（分子）の構造'!O$45</f>
        <v>213</v>
      </c>
      <c r="O49" s="136"/>
      <c r="P49" s="136"/>
    </row>
    <row r="50" spans="1:16">
      <c r="A50" s="136" t="s">
        <v>59</v>
      </c>
      <c r="B50" s="136" t="e">
        <f>NA()</f>
        <v>#N/A</v>
      </c>
      <c r="C50" s="136">
        <f>IF(ISNUMBER('実質公債費比率（分子）の構造'!K$53),'実質公債費比率（分子）の構造'!K$53,NA())</f>
        <v>88</v>
      </c>
      <c r="D50" s="136" t="e">
        <f>NA()</f>
        <v>#N/A</v>
      </c>
      <c r="E50" s="136" t="e">
        <f>NA()</f>
        <v>#N/A</v>
      </c>
      <c r="F50" s="136">
        <f>IF(ISNUMBER('実質公債費比率（分子）の構造'!L$53),'実質公債費比率（分子）の構造'!L$53,NA())</f>
        <v>61</v>
      </c>
      <c r="G50" s="136" t="e">
        <f>NA()</f>
        <v>#N/A</v>
      </c>
      <c r="H50" s="136" t="e">
        <f>NA()</f>
        <v>#N/A</v>
      </c>
      <c r="I50" s="136">
        <f>IF(ISNUMBER('実質公債費比率（分子）の構造'!M$53),'実質公債費比率（分子）の構造'!M$53,NA())</f>
        <v>32</v>
      </c>
      <c r="J50" s="136" t="e">
        <f>NA()</f>
        <v>#N/A</v>
      </c>
      <c r="K50" s="136" t="e">
        <f>NA()</f>
        <v>#N/A</v>
      </c>
      <c r="L50" s="136">
        <f>IF(ISNUMBER('実質公債費比率（分子）の構造'!N$53),'実質公債費比率（分子）の構造'!N$53,NA())</f>
        <v>26</v>
      </c>
      <c r="M50" s="136" t="e">
        <f>NA()</f>
        <v>#N/A</v>
      </c>
      <c r="N50" s="136" t="e">
        <f>NA()</f>
        <v>#N/A</v>
      </c>
      <c r="O50" s="136">
        <f>IF(ISNUMBER('実質公債費比率（分子）の構造'!O$53),'実質公債費比率（分子）の構造'!O$53,NA())</f>
        <v>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2170</v>
      </c>
      <c r="E56" s="135"/>
      <c r="F56" s="135"/>
      <c r="G56" s="135">
        <f>'将来負担比率（分子）の構造'!J$51</f>
        <v>1966</v>
      </c>
      <c r="H56" s="135"/>
      <c r="I56" s="135"/>
      <c r="J56" s="135">
        <f>'将来負担比率（分子）の構造'!K$51</f>
        <v>1904</v>
      </c>
      <c r="K56" s="135"/>
      <c r="L56" s="135"/>
      <c r="M56" s="135">
        <f>'将来負担比率（分子）の構造'!L$51</f>
        <v>1856</v>
      </c>
      <c r="N56" s="135"/>
      <c r="O56" s="135"/>
      <c r="P56" s="135">
        <f>'将来負担比率（分子）の構造'!M$51</f>
        <v>1739</v>
      </c>
    </row>
    <row r="57" spans="1:16">
      <c r="A57" s="135" t="s">
        <v>35</v>
      </c>
      <c r="B57" s="135"/>
      <c r="C57" s="135"/>
      <c r="D57" s="135">
        <f>'将来負担比率（分子）の構造'!I$50</f>
        <v>6</v>
      </c>
      <c r="E57" s="135"/>
      <c r="F57" s="135"/>
      <c r="G57" s="135">
        <f>'将来負担比率（分子）の構造'!J$50</f>
        <v>5</v>
      </c>
      <c r="H57" s="135"/>
      <c r="I57" s="135"/>
      <c r="J57" s="135">
        <f>'将来負担比率（分子）の構造'!K$50</f>
        <v>4</v>
      </c>
      <c r="K57" s="135"/>
      <c r="L57" s="135"/>
      <c r="M57" s="135">
        <f>'将来負担比率（分子）の構造'!L$50</f>
        <v>3</v>
      </c>
      <c r="N57" s="135"/>
      <c r="O57" s="135"/>
      <c r="P57" s="135">
        <f>'将来負担比率（分子）の構造'!M$50</f>
        <v>1</v>
      </c>
    </row>
    <row r="58" spans="1:16">
      <c r="A58" s="135" t="s">
        <v>34</v>
      </c>
      <c r="B58" s="135"/>
      <c r="C58" s="135"/>
      <c r="D58" s="135">
        <f>'将来負担比率（分子）の構造'!I$49</f>
        <v>1023</v>
      </c>
      <c r="E58" s="135"/>
      <c r="F58" s="135"/>
      <c r="G58" s="135">
        <f>'将来負担比率（分子）の構造'!J$49</f>
        <v>1211</v>
      </c>
      <c r="H58" s="135"/>
      <c r="I58" s="135"/>
      <c r="J58" s="135">
        <f>'将来負担比率（分子）の構造'!K$49</f>
        <v>1362</v>
      </c>
      <c r="K58" s="135"/>
      <c r="L58" s="135"/>
      <c r="M58" s="135">
        <f>'将来負担比率（分子）の構造'!L$49</f>
        <v>1617</v>
      </c>
      <c r="N58" s="135"/>
      <c r="O58" s="135"/>
      <c r="P58" s="135">
        <f>'将来負担比率（分子）の構造'!M$49</f>
        <v>1716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359</v>
      </c>
      <c r="C62" s="135"/>
      <c r="D62" s="135"/>
      <c r="E62" s="135">
        <f>'将来負担比率（分子）の構造'!J$45</f>
        <v>386</v>
      </c>
      <c r="F62" s="135"/>
      <c r="G62" s="135"/>
      <c r="H62" s="135">
        <f>'将来負担比率（分子）の構造'!K$45</f>
        <v>381</v>
      </c>
      <c r="I62" s="135"/>
      <c r="J62" s="135"/>
      <c r="K62" s="135">
        <f>'将来負担比率（分子）の構造'!L$45</f>
        <v>393</v>
      </c>
      <c r="L62" s="135"/>
      <c r="M62" s="135"/>
      <c r="N62" s="135">
        <f>'将来負担比率（分子）の構造'!M$45</f>
        <v>387</v>
      </c>
      <c r="O62" s="135"/>
      <c r="P62" s="135"/>
    </row>
    <row r="63" spans="1:16">
      <c r="A63" s="135" t="s">
        <v>28</v>
      </c>
      <c r="B63" s="135">
        <f>'将来負担比率（分子）の構造'!I$44</f>
        <v>3</v>
      </c>
      <c r="C63" s="135"/>
      <c r="D63" s="135"/>
      <c r="E63" s="135">
        <f>'将来負担比率（分子）の構造'!J$44</f>
        <v>2</v>
      </c>
      <c r="F63" s="135"/>
      <c r="G63" s="135"/>
      <c r="H63" s="135">
        <f>'将来負担比率（分子）の構造'!K$44</f>
        <v>1</v>
      </c>
      <c r="I63" s="135"/>
      <c r="J63" s="135"/>
      <c r="K63" s="135" t="str">
        <f>'将来負担比率（分子）の構造'!L$44</f>
        <v>-</v>
      </c>
      <c r="L63" s="135"/>
      <c r="M63" s="135"/>
      <c r="N63" s="135">
        <f>'将来負担比率（分子）の構造'!M$44</f>
        <v>3</v>
      </c>
      <c r="O63" s="135"/>
      <c r="P63" s="135"/>
    </row>
    <row r="64" spans="1:16">
      <c r="A64" s="135" t="s">
        <v>27</v>
      </c>
      <c r="B64" s="135">
        <f>'将来負担比率（分子）の構造'!I$43</f>
        <v>861</v>
      </c>
      <c r="C64" s="135"/>
      <c r="D64" s="135"/>
      <c r="E64" s="135">
        <f>'将来負担比率（分子）の構造'!J$43</f>
        <v>756</v>
      </c>
      <c r="F64" s="135"/>
      <c r="G64" s="135"/>
      <c r="H64" s="135">
        <f>'将来負担比率（分子）の構造'!K$43</f>
        <v>677</v>
      </c>
      <c r="I64" s="135"/>
      <c r="J64" s="135"/>
      <c r="K64" s="135">
        <f>'将来負担比率（分子）の構造'!L$43</f>
        <v>611</v>
      </c>
      <c r="L64" s="135"/>
      <c r="M64" s="135"/>
      <c r="N64" s="135">
        <f>'将来負担比率（分子）の構造'!M$43</f>
        <v>559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1913</v>
      </c>
      <c r="C66" s="135"/>
      <c r="D66" s="135"/>
      <c r="E66" s="135">
        <f>'将来負担比率（分子）の構造'!J$41</f>
        <v>1728</v>
      </c>
      <c r="F66" s="135"/>
      <c r="G66" s="135"/>
      <c r="H66" s="135">
        <f>'将来負担比率（分子）の構造'!K$41</f>
        <v>1620</v>
      </c>
      <c r="I66" s="135"/>
      <c r="J66" s="135"/>
      <c r="K66" s="135">
        <f>'将来負担比率（分子）の構造'!L$41</f>
        <v>1542</v>
      </c>
      <c r="L66" s="135"/>
      <c r="M66" s="135"/>
      <c r="N66" s="135">
        <f>'将来負担比率（分子）の構造'!M$41</f>
        <v>1606</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90412</v>
      </c>
      <c r="S5" s="637"/>
      <c r="T5" s="637"/>
      <c r="U5" s="637"/>
      <c r="V5" s="637"/>
      <c r="W5" s="637"/>
      <c r="X5" s="637"/>
      <c r="Y5" s="684"/>
      <c r="Z5" s="697">
        <v>4.3</v>
      </c>
      <c r="AA5" s="697"/>
      <c r="AB5" s="697"/>
      <c r="AC5" s="697"/>
      <c r="AD5" s="698">
        <v>90412</v>
      </c>
      <c r="AE5" s="698"/>
      <c r="AF5" s="698"/>
      <c r="AG5" s="698"/>
      <c r="AH5" s="698"/>
      <c r="AI5" s="698"/>
      <c r="AJ5" s="698"/>
      <c r="AK5" s="698"/>
      <c r="AL5" s="685">
        <v>8.1999999999999993</v>
      </c>
      <c r="AM5" s="654"/>
      <c r="AN5" s="654"/>
      <c r="AO5" s="686"/>
      <c r="AP5" s="673" t="s">
        <v>209</v>
      </c>
      <c r="AQ5" s="674"/>
      <c r="AR5" s="674"/>
      <c r="AS5" s="674"/>
      <c r="AT5" s="674"/>
      <c r="AU5" s="674"/>
      <c r="AV5" s="674"/>
      <c r="AW5" s="674"/>
      <c r="AX5" s="674"/>
      <c r="AY5" s="674"/>
      <c r="AZ5" s="674"/>
      <c r="BA5" s="674"/>
      <c r="BB5" s="674"/>
      <c r="BC5" s="674"/>
      <c r="BD5" s="674"/>
      <c r="BE5" s="674"/>
      <c r="BF5" s="675"/>
      <c r="BG5" s="586">
        <v>90412</v>
      </c>
      <c r="BH5" s="587"/>
      <c r="BI5" s="587"/>
      <c r="BJ5" s="587"/>
      <c r="BK5" s="587"/>
      <c r="BL5" s="587"/>
      <c r="BM5" s="587"/>
      <c r="BN5" s="588"/>
      <c r="BO5" s="639">
        <v>100</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14946</v>
      </c>
      <c r="S6" s="587"/>
      <c r="T6" s="587"/>
      <c r="U6" s="587"/>
      <c r="V6" s="587"/>
      <c r="W6" s="587"/>
      <c r="X6" s="587"/>
      <c r="Y6" s="588"/>
      <c r="Z6" s="639">
        <v>0.7</v>
      </c>
      <c r="AA6" s="639"/>
      <c r="AB6" s="639"/>
      <c r="AC6" s="639"/>
      <c r="AD6" s="640">
        <v>14946</v>
      </c>
      <c r="AE6" s="640"/>
      <c r="AF6" s="640"/>
      <c r="AG6" s="640"/>
      <c r="AH6" s="640"/>
      <c r="AI6" s="640"/>
      <c r="AJ6" s="640"/>
      <c r="AK6" s="640"/>
      <c r="AL6" s="609">
        <v>1.4</v>
      </c>
      <c r="AM6" s="641"/>
      <c r="AN6" s="641"/>
      <c r="AO6" s="642"/>
      <c r="AP6" s="583" t="s">
        <v>215</v>
      </c>
      <c r="AQ6" s="584"/>
      <c r="AR6" s="584"/>
      <c r="AS6" s="584"/>
      <c r="AT6" s="584"/>
      <c r="AU6" s="584"/>
      <c r="AV6" s="584"/>
      <c r="AW6" s="584"/>
      <c r="AX6" s="584"/>
      <c r="AY6" s="584"/>
      <c r="AZ6" s="584"/>
      <c r="BA6" s="584"/>
      <c r="BB6" s="584"/>
      <c r="BC6" s="584"/>
      <c r="BD6" s="584"/>
      <c r="BE6" s="584"/>
      <c r="BF6" s="585"/>
      <c r="BG6" s="586">
        <v>90412</v>
      </c>
      <c r="BH6" s="587"/>
      <c r="BI6" s="587"/>
      <c r="BJ6" s="587"/>
      <c r="BK6" s="587"/>
      <c r="BL6" s="587"/>
      <c r="BM6" s="587"/>
      <c r="BN6" s="588"/>
      <c r="BO6" s="639">
        <v>100</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26471</v>
      </c>
      <c r="CS6" s="587"/>
      <c r="CT6" s="587"/>
      <c r="CU6" s="587"/>
      <c r="CV6" s="587"/>
      <c r="CW6" s="587"/>
      <c r="CX6" s="587"/>
      <c r="CY6" s="588"/>
      <c r="CZ6" s="639">
        <v>1.5</v>
      </c>
      <c r="DA6" s="639"/>
      <c r="DB6" s="639"/>
      <c r="DC6" s="639"/>
      <c r="DD6" s="592" t="s">
        <v>210</v>
      </c>
      <c r="DE6" s="587"/>
      <c r="DF6" s="587"/>
      <c r="DG6" s="587"/>
      <c r="DH6" s="587"/>
      <c r="DI6" s="587"/>
      <c r="DJ6" s="587"/>
      <c r="DK6" s="587"/>
      <c r="DL6" s="587"/>
      <c r="DM6" s="587"/>
      <c r="DN6" s="587"/>
      <c r="DO6" s="587"/>
      <c r="DP6" s="588"/>
      <c r="DQ6" s="592">
        <v>26471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181</v>
      </c>
      <c r="S7" s="587"/>
      <c r="T7" s="587"/>
      <c r="U7" s="587"/>
      <c r="V7" s="587"/>
      <c r="W7" s="587"/>
      <c r="X7" s="587"/>
      <c r="Y7" s="588"/>
      <c r="Z7" s="639">
        <v>0</v>
      </c>
      <c r="AA7" s="639"/>
      <c r="AB7" s="639"/>
      <c r="AC7" s="639"/>
      <c r="AD7" s="640">
        <v>181</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40817</v>
      </c>
      <c r="BH7" s="587"/>
      <c r="BI7" s="587"/>
      <c r="BJ7" s="587"/>
      <c r="BK7" s="587"/>
      <c r="BL7" s="587"/>
      <c r="BM7" s="587"/>
      <c r="BN7" s="588"/>
      <c r="BO7" s="639">
        <v>45.1</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438748</v>
      </c>
      <c r="CS7" s="587"/>
      <c r="CT7" s="587"/>
      <c r="CU7" s="587"/>
      <c r="CV7" s="587"/>
      <c r="CW7" s="587"/>
      <c r="CX7" s="587"/>
      <c r="CY7" s="588"/>
      <c r="CZ7" s="639">
        <v>25</v>
      </c>
      <c r="DA7" s="639"/>
      <c r="DB7" s="639"/>
      <c r="DC7" s="639"/>
      <c r="DD7" s="592">
        <v>4745</v>
      </c>
      <c r="DE7" s="587"/>
      <c r="DF7" s="587"/>
      <c r="DG7" s="587"/>
      <c r="DH7" s="587"/>
      <c r="DI7" s="587"/>
      <c r="DJ7" s="587"/>
      <c r="DK7" s="587"/>
      <c r="DL7" s="587"/>
      <c r="DM7" s="587"/>
      <c r="DN7" s="587"/>
      <c r="DO7" s="587"/>
      <c r="DP7" s="588"/>
      <c r="DQ7" s="592">
        <v>264761</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266</v>
      </c>
      <c r="S8" s="587"/>
      <c r="T8" s="587"/>
      <c r="U8" s="587"/>
      <c r="V8" s="587"/>
      <c r="W8" s="587"/>
      <c r="X8" s="587"/>
      <c r="Y8" s="588"/>
      <c r="Z8" s="639">
        <v>0</v>
      </c>
      <c r="AA8" s="639"/>
      <c r="AB8" s="639"/>
      <c r="AC8" s="639"/>
      <c r="AD8" s="640">
        <v>266</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1775</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187495</v>
      </c>
      <c r="CS8" s="587"/>
      <c r="CT8" s="587"/>
      <c r="CU8" s="587"/>
      <c r="CV8" s="587"/>
      <c r="CW8" s="587"/>
      <c r="CX8" s="587"/>
      <c r="CY8" s="588"/>
      <c r="CZ8" s="639">
        <v>10.7</v>
      </c>
      <c r="DA8" s="639"/>
      <c r="DB8" s="639"/>
      <c r="DC8" s="639"/>
      <c r="DD8" s="592">
        <v>27596</v>
      </c>
      <c r="DE8" s="587"/>
      <c r="DF8" s="587"/>
      <c r="DG8" s="587"/>
      <c r="DH8" s="587"/>
      <c r="DI8" s="587"/>
      <c r="DJ8" s="587"/>
      <c r="DK8" s="587"/>
      <c r="DL8" s="587"/>
      <c r="DM8" s="587"/>
      <c r="DN8" s="587"/>
      <c r="DO8" s="587"/>
      <c r="DP8" s="588"/>
      <c r="DQ8" s="592">
        <v>115656</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447</v>
      </c>
      <c r="S9" s="587"/>
      <c r="T9" s="587"/>
      <c r="U9" s="587"/>
      <c r="V9" s="587"/>
      <c r="W9" s="587"/>
      <c r="X9" s="587"/>
      <c r="Y9" s="588"/>
      <c r="Z9" s="639">
        <v>0</v>
      </c>
      <c r="AA9" s="639"/>
      <c r="AB9" s="639"/>
      <c r="AC9" s="639"/>
      <c r="AD9" s="640">
        <v>447</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31944</v>
      </c>
      <c r="BH9" s="587"/>
      <c r="BI9" s="587"/>
      <c r="BJ9" s="587"/>
      <c r="BK9" s="587"/>
      <c r="BL9" s="587"/>
      <c r="BM9" s="587"/>
      <c r="BN9" s="588"/>
      <c r="BO9" s="639">
        <v>35.299999999999997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115906</v>
      </c>
      <c r="CS9" s="587"/>
      <c r="CT9" s="587"/>
      <c r="CU9" s="587"/>
      <c r="CV9" s="587"/>
      <c r="CW9" s="587"/>
      <c r="CX9" s="587"/>
      <c r="CY9" s="588"/>
      <c r="CZ9" s="639">
        <v>6.6</v>
      </c>
      <c r="DA9" s="639"/>
      <c r="DB9" s="639"/>
      <c r="DC9" s="639"/>
      <c r="DD9" s="592">
        <v>4644</v>
      </c>
      <c r="DE9" s="587"/>
      <c r="DF9" s="587"/>
      <c r="DG9" s="587"/>
      <c r="DH9" s="587"/>
      <c r="DI9" s="587"/>
      <c r="DJ9" s="587"/>
      <c r="DK9" s="587"/>
      <c r="DL9" s="587"/>
      <c r="DM9" s="587"/>
      <c r="DN9" s="587"/>
      <c r="DO9" s="587"/>
      <c r="DP9" s="588"/>
      <c r="DQ9" s="592">
        <v>114851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11427</v>
      </c>
      <c r="S10" s="587"/>
      <c r="T10" s="587"/>
      <c r="U10" s="587"/>
      <c r="V10" s="587"/>
      <c r="W10" s="587"/>
      <c r="X10" s="587"/>
      <c r="Y10" s="588"/>
      <c r="Z10" s="639">
        <v>0.5</v>
      </c>
      <c r="AA10" s="639"/>
      <c r="AB10" s="639"/>
      <c r="AC10" s="639"/>
      <c r="AD10" s="640">
        <v>11427</v>
      </c>
      <c r="AE10" s="640"/>
      <c r="AF10" s="640"/>
      <c r="AG10" s="640"/>
      <c r="AH10" s="640"/>
      <c r="AI10" s="640"/>
      <c r="AJ10" s="640"/>
      <c r="AK10" s="640"/>
      <c r="AL10" s="609">
        <v>1</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3461</v>
      </c>
      <c r="BH10" s="587"/>
      <c r="BI10" s="587"/>
      <c r="BJ10" s="587"/>
      <c r="BK10" s="587"/>
      <c r="BL10" s="587"/>
      <c r="BM10" s="587"/>
      <c r="BN10" s="588"/>
      <c r="BO10" s="639">
        <v>3.8</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5579</v>
      </c>
      <c r="S11" s="587"/>
      <c r="T11" s="587"/>
      <c r="U11" s="587"/>
      <c r="V11" s="587"/>
      <c r="W11" s="587"/>
      <c r="X11" s="587"/>
      <c r="Y11" s="588"/>
      <c r="Z11" s="639">
        <v>0.3</v>
      </c>
      <c r="AA11" s="639"/>
      <c r="AB11" s="639"/>
      <c r="AC11" s="639"/>
      <c r="AD11" s="640">
        <v>5579</v>
      </c>
      <c r="AE11" s="640"/>
      <c r="AF11" s="640"/>
      <c r="AG11" s="640"/>
      <c r="AH11" s="640"/>
      <c r="AI11" s="640"/>
      <c r="AJ11" s="640"/>
      <c r="AK11" s="640"/>
      <c r="AL11" s="609">
        <v>0.5</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3637</v>
      </c>
      <c r="BH11" s="587"/>
      <c r="BI11" s="587"/>
      <c r="BJ11" s="587"/>
      <c r="BK11" s="587"/>
      <c r="BL11" s="587"/>
      <c r="BM11" s="587"/>
      <c r="BN11" s="588"/>
      <c r="BO11" s="639">
        <v>4</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511181</v>
      </c>
      <c r="CS11" s="587"/>
      <c r="CT11" s="587"/>
      <c r="CU11" s="587"/>
      <c r="CV11" s="587"/>
      <c r="CW11" s="587"/>
      <c r="CX11" s="587"/>
      <c r="CY11" s="588"/>
      <c r="CZ11" s="639">
        <v>29.1</v>
      </c>
      <c r="DA11" s="639"/>
      <c r="DB11" s="639"/>
      <c r="DC11" s="639"/>
      <c r="DD11" s="592">
        <v>436016</v>
      </c>
      <c r="DE11" s="587"/>
      <c r="DF11" s="587"/>
      <c r="DG11" s="587"/>
      <c r="DH11" s="587"/>
      <c r="DI11" s="587"/>
      <c r="DJ11" s="587"/>
      <c r="DK11" s="587"/>
      <c r="DL11" s="587"/>
      <c r="DM11" s="587"/>
      <c r="DN11" s="587"/>
      <c r="DO11" s="587"/>
      <c r="DP11" s="588"/>
      <c r="DQ11" s="592">
        <v>170039</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46748</v>
      </c>
      <c r="BH12" s="587"/>
      <c r="BI12" s="587"/>
      <c r="BJ12" s="587"/>
      <c r="BK12" s="587"/>
      <c r="BL12" s="587"/>
      <c r="BM12" s="587"/>
      <c r="BN12" s="588"/>
      <c r="BO12" s="639">
        <v>51.7</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82809</v>
      </c>
      <c r="CS12" s="587"/>
      <c r="CT12" s="587"/>
      <c r="CU12" s="587"/>
      <c r="CV12" s="587"/>
      <c r="CW12" s="587"/>
      <c r="CX12" s="587"/>
      <c r="CY12" s="588"/>
      <c r="CZ12" s="639">
        <v>4.7</v>
      </c>
      <c r="DA12" s="639"/>
      <c r="DB12" s="639"/>
      <c r="DC12" s="639"/>
      <c r="DD12" s="592">
        <v>74892</v>
      </c>
      <c r="DE12" s="587"/>
      <c r="DF12" s="587"/>
      <c r="DG12" s="587"/>
      <c r="DH12" s="587"/>
      <c r="DI12" s="587"/>
      <c r="DJ12" s="587"/>
      <c r="DK12" s="587"/>
      <c r="DL12" s="587"/>
      <c r="DM12" s="587"/>
      <c r="DN12" s="587"/>
      <c r="DO12" s="587"/>
      <c r="DP12" s="588"/>
      <c r="DQ12" s="592">
        <v>15196</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4196</v>
      </c>
      <c r="S13" s="587"/>
      <c r="T13" s="587"/>
      <c r="U13" s="587"/>
      <c r="V13" s="587"/>
      <c r="W13" s="587"/>
      <c r="X13" s="587"/>
      <c r="Y13" s="588"/>
      <c r="Z13" s="639">
        <v>0.2</v>
      </c>
      <c r="AA13" s="639"/>
      <c r="AB13" s="639"/>
      <c r="AC13" s="639"/>
      <c r="AD13" s="640">
        <v>4196</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46748</v>
      </c>
      <c r="BH13" s="587"/>
      <c r="BI13" s="587"/>
      <c r="BJ13" s="587"/>
      <c r="BK13" s="587"/>
      <c r="BL13" s="587"/>
      <c r="BM13" s="587"/>
      <c r="BN13" s="588"/>
      <c r="BO13" s="639">
        <v>51.7</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45145</v>
      </c>
      <c r="CS13" s="587"/>
      <c r="CT13" s="587"/>
      <c r="CU13" s="587"/>
      <c r="CV13" s="587"/>
      <c r="CW13" s="587"/>
      <c r="CX13" s="587"/>
      <c r="CY13" s="588"/>
      <c r="CZ13" s="639">
        <v>2.6</v>
      </c>
      <c r="DA13" s="639"/>
      <c r="DB13" s="639"/>
      <c r="DC13" s="639"/>
      <c r="DD13" s="592">
        <v>26999</v>
      </c>
      <c r="DE13" s="587"/>
      <c r="DF13" s="587"/>
      <c r="DG13" s="587"/>
      <c r="DH13" s="587"/>
      <c r="DI13" s="587"/>
      <c r="DJ13" s="587"/>
      <c r="DK13" s="587"/>
      <c r="DL13" s="587"/>
      <c r="DM13" s="587"/>
      <c r="DN13" s="587"/>
      <c r="DO13" s="587"/>
      <c r="DP13" s="588"/>
      <c r="DQ13" s="592">
        <v>28565</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2769</v>
      </c>
      <c r="BH14" s="587"/>
      <c r="BI14" s="587"/>
      <c r="BJ14" s="587"/>
      <c r="BK14" s="587"/>
      <c r="BL14" s="587"/>
      <c r="BM14" s="587"/>
      <c r="BN14" s="588"/>
      <c r="BO14" s="639">
        <v>3.1</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46291</v>
      </c>
      <c r="CS14" s="587"/>
      <c r="CT14" s="587"/>
      <c r="CU14" s="587"/>
      <c r="CV14" s="587"/>
      <c r="CW14" s="587"/>
      <c r="CX14" s="587"/>
      <c r="CY14" s="588"/>
      <c r="CZ14" s="639">
        <v>2.6</v>
      </c>
      <c r="DA14" s="639"/>
      <c r="DB14" s="639"/>
      <c r="DC14" s="639"/>
      <c r="DD14" s="592">
        <v>5754</v>
      </c>
      <c r="DE14" s="587"/>
      <c r="DF14" s="587"/>
      <c r="DG14" s="587"/>
      <c r="DH14" s="587"/>
      <c r="DI14" s="587"/>
      <c r="DJ14" s="587"/>
      <c r="DK14" s="587"/>
      <c r="DL14" s="587"/>
      <c r="DM14" s="587"/>
      <c r="DN14" s="587"/>
      <c r="DO14" s="587"/>
      <c r="DP14" s="588"/>
      <c r="DQ14" s="592">
        <v>37973</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99</v>
      </c>
      <c r="S15" s="587"/>
      <c r="T15" s="587"/>
      <c r="U15" s="587"/>
      <c r="V15" s="587"/>
      <c r="W15" s="587"/>
      <c r="X15" s="587"/>
      <c r="Y15" s="588"/>
      <c r="Z15" s="639">
        <v>0</v>
      </c>
      <c r="AA15" s="639"/>
      <c r="AB15" s="639"/>
      <c r="AC15" s="639"/>
      <c r="AD15" s="640">
        <v>99</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78</v>
      </c>
      <c r="BH15" s="587"/>
      <c r="BI15" s="587"/>
      <c r="BJ15" s="587"/>
      <c r="BK15" s="587"/>
      <c r="BL15" s="587"/>
      <c r="BM15" s="587"/>
      <c r="BN15" s="588"/>
      <c r="BO15" s="639">
        <v>0.1</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79671</v>
      </c>
      <c r="CS15" s="587"/>
      <c r="CT15" s="587"/>
      <c r="CU15" s="587"/>
      <c r="CV15" s="587"/>
      <c r="CW15" s="587"/>
      <c r="CX15" s="587"/>
      <c r="CY15" s="588"/>
      <c r="CZ15" s="639">
        <v>4.5</v>
      </c>
      <c r="DA15" s="639"/>
      <c r="DB15" s="639"/>
      <c r="DC15" s="639"/>
      <c r="DD15" s="592">
        <v>11053</v>
      </c>
      <c r="DE15" s="587"/>
      <c r="DF15" s="587"/>
      <c r="DG15" s="587"/>
      <c r="DH15" s="587"/>
      <c r="DI15" s="587"/>
      <c r="DJ15" s="587"/>
      <c r="DK15" s="587"/>
      <c r="DL15" s="587"/>
      <c r="DM15" s="587"/>
      <c r="DN15" s="587"/>
      <c r="DO15" s="587"/>
      <c r="DP15" s="588"/>
      <c r="DQ15" s="592">
        <v>64243</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1081071</v>
      </c>
      <c r="S16" s="587"/>
      <c r="T16" s="587"/>
      <c r="U16" s="587"/>
      <c r="V16" s="587"/>
      <c r="W16" s="587"/>
      <c r="X16" s="587"/>
      <c r="Y16" s="588"/>
      <c r="Z16" s="639">
        <v>51.1</v>
      </c>
      <c r="AA16" s="639"/>
      <c r="AB16" s="639"/>
      <c r="AC16" s="639"/>
      <c r="AD16" s="640">
        <v>964597</v>
      </c>
      <c r="AE16" s="640"/>
      <c r="AF16" s="640"/>
      <c r="AG16" s="640"/>
      <c r="AH16" s="640"/>
      <c r="AI16" s="640"/>
      <c r="AJ16" s="640"/>
      <c r="AK16" s="640"/>
      <c r="AL16" s="609">
        <v>87.2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8166</v>
      </c>
      <c r="CS16" s="587"/>
      <c r="CT16" s="587"/>
      <c r="CU16" s="587"/>
      <c r="CV16" s="587"/>
      <c r="CW16" s="587"/>
      <c r="CX16" s="587"/>
      <c r="CY16" s="588"/>
      <c r="CZ16" s="639">
        <v>0.5</v>
      </c>
      <c r="DA16" s="639"/>
      <c r="DB16" s="639"/>
      <c r="DC16" s="639"/>
      <c r="DD16" s="592" t="s">
        <v>112</v>
      </c>
      <c r="DE16" s="587"/>
      <c r="DF16" s="587"/>
      <c r="DG16" s="587"/>
      <c r="DH16" s="587"/>
      <c r="DI16" s="587"/>
      <c r="DJ16" s="587"/>
      <c r="DK16" s="587"/>
      <c r="DL16" s="587"/>
      <c r="DM16" s="587"/>
      <c r="DN16" s="587"/>
      <c r="DO16" s="587"/>
      <c r="DP16" s="588"/>
      <c r="DQ16" s="592">
        <v>2666</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964597</v>
      </c>
      <c r="S17" s="587"/>
      <c r="T17" s="587"/>
      <c r="U17" s="587"/>
      <c r="V17" s="587"/>
      <c r="W17" s="587"/>
      <c r="X17" s="587"/>
      <c r="Y17" s="588"/>
      <c r="Z17" s="639">
        <v>45.6</v>
      </c>
      <c r="AA17" s="639"/>
      <c r="AB17" s="639"/>
      <c r="AC17" s="639"/>
      <c r="AD17" s="640">
        <v>964597</v>
      </c>
      <c r="AE17" s="640"/>
      <c r="AF17" s="640"/>
      <c r="AG17" s="640"/>
      <c r="AH17" s="640"/>
      <c r="AI17" s="640"/>
      <c r="AJ17" s="640"/>
      <c r="AK17" s="640"/>
      <c r="AL17" s="609">
        <v>87.2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212641</v>
      </c>
      <c r="CS17" s="587"/>
      <c r="CT17" s="587"/>
      <c r="CU17" s="587"/>
      <c r="CV17" s="587"/>
      <c r="CW17" s="587"/>
      <c r="CX17" s="587"/>
      <c r="CY17" s="588"/>
      <c r="CZ17" s="639">
        <v>12.1</v>
      </c>
      <c r="DA17" s="639"/>
      <c r="DB17" s="639"/>
      <c r="DC17" s="639"/>
      <c r="DD17" s="592" t="s">
        <v>112</v>
      </c>
      <c r="DE17" s="587"/>
      <c r="DF17" s="587"/>
      <c r="DG17" s="587"/>
      <c r="DH17" s="587"/>
      <c r="DI17" s="587"/>
      <c r="DJ17" s="587"/>
      <c r="DK17" s="587"/>
      <c r="DL17" s="587"/>
      <c r="DM17" s="587"/>
      <c r="DN17" s="587"/>
      <c r="DO17" s="587"/>
      <c r="DP17" s="588"/>
      <c r="DQ17" s="592">
        <v>210717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100790</v>
      </c>
      <c r="S18" s="587"/>
      <c r="T18" s="587"/>
      <c r="U18" s="587"/>
      <c r="V18" s="587"/>
      <c r="W18" s="587"/>
      <c r="X18" s="587"/>
      <c r="Y18" s="588"/>
      <c r="Z18" s="639">
        <v>4.8</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15684</v>
      </c>
      <c r="S19" s="587"/>
      <c r="T19" s="587"/>
      <c r="U19" s="587"/>
      <c r="V19" s="587"/>
      <c r="W19" s="587"/>
      <c r="X19" s="587"/>
      <c r="Y19" s="588"/>
      <c r="Z19" s="639">
        <v>0.7</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1208624</v>
      </c>
      <c r="S20" s="587"/>
      <c r="T20" s="587"/>
      <c r="U20" s="587"/>
      <c r="V20" s="587"/>
      <c r="W20" s="587"/>
      <c r="X20" s="587"/>
      <c r="Y20" s="588"/>
      <c r="Z20" s="639">
        <v>57.1</v>
      </c>
      <c r="AA20" s="639"/>
      <c r="AB20" s="639"/>
      <c r="AC20" s="639"/>
      <c r="AD20" s="640">
        <v>1092150</v>
      </c>
      <c r="AE20" s="640"/>
      <c r="AF20" s="640"/>
      <c r="AG20" s="640"/>
      <c r="AH20" s="640"/>
      <c r="AI20" s="640"/>
      <c r="AJ20" s="640"/>
      <c r="AK20" s="640"/>
      <c r="AL20" s="609">
        <v>98.8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1754524</v>
      </c>
      <c r="CS20" s="587"/>
      <c r="CT20" s="587"/>
      <c r="CU20" s="587"/>
      <c r="CV20" s="587"/>
      <c r="CW20" s="587"/>
      <c r="CX20" s="587"/>
      <c r="CY20" s="588"/>
      <c r="CZ20" s="639">
        <v>100</v>
      </c>
      <c r="DA20" s="639"/>
      <c r="DB20" s="639"/>
      <c r="DC20" s="639"/>
      <c r="DD20" s="592">
        <v>591699</v>
      </c>
      <c r="DE20" s="587"/>
      <c r="DF20" s="587"/>
      <c r="DG20" s="587"/>
      <c r="DH20" s="587"/>
      <c r="DI20" s="587"/>
      <c r="DJ20" s="587"/>
      <c r="DK20" s="587"/>
      <c r="DL20" s="587"/>
      <c r="DM20" s="587"/>
      <c r="DN20" s="587"/>
      <c r="DO20" s="587"/>
      <c r="DP20" s="588"/>
      <c r="DQ20" s="592">
        <v>1051138</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t="s">
        <v>112</v>
      </c>
      <c r="S21" s="587"/>
      <c r="T21" s="587"/>
      <c r="U21" s="587"/>
      <c r="V21" s="587"/>
      <c r="W21" s="587"/>
      <c r="X21" s="587"/>
      <c r="Y21" s="588"/>
      <c r="Z21" s="639" t="s">
        <v>112</v>
      </c>
      <c r="AA21" s="639"/>
      <c r="AB21" s="639"/>
      <c r="AC21" s="639"/>
      <c r="AD21" s="640" t="s">
        <v>112</v>
      </c>
      <c r="AE21" s="640"/>
      <c r="AF21" s="640"/>
      <c r="AG21" s="640"/>
      <c r="AH21" s="640"/>
      <c r="AI21" s="640"/>
      <c r="AJ21" s="640"/>
      <c r="AK21" s="640"/>
      <c r="AL21" s="609" t="s">
        <v>112</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9708</v>
      </c>
      <c r="S22" s="587"/>
      <c r="T22" s="587"/>
      <c r="U22" s="587"/>
      <c r="V22" s="587"/>
      <c r="W22" s="587"/>
      <c r="X22" s="587"/>
      <c r="Y22" s="588"/>
      <c r="Z22" s="639">
        <v>0.5</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13625</v>
      </c>
      <c r="S23" s="587"/>
      <c r="T23" s="587"/>
      <c r="U23" s="587"/>
      <c r="V23" s="587"/>
      <c r="W23" s="587"/>
      <c r="X23" s="587"/>
      <c r="Y23" s="588"/>
      <c r="Z23" s="639">
        <v>0.6</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784</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464178</v>
      </c>
      <c r="CS24" s="637"/>
      <c r="CT24" s="637"/>
      <c r="CU24" s="637"/>
      <c r="CV24" s="637"/>
      <c r="CW24" s="637"/>
      <c r="CX24" s="637"/>
      <c r="CY24" s="684"/>
      <c r="CZ24" s="688">
        <v>26.5</v>
      </c>
      <c r="DA24" s="689"/>
      <c r="DB24" s="689"/>
      <c r="DC24" s="690"/>
      <c r="DD24" s="683">
        <v>414988</v>
      </c>
      <c r="DE24" s="637"/>
      <c r="DF24" s="637"/>
      <c r="DG24" s="637"/>
      <c r="DH24" s="637"/>
      <c r="DI24" s="637"/>
      <c r="DJ24" s="637"/>
      <c r="DK24" s="684"/>
      <c r="DL24" s="683">
        <v>407143</v>
      </c>
      <c r="DM24" s="637"/>
      <c r="DN24" s="637"/>
      <c r="DO24" s="637"/>
      <c r="DP24" s="637"/>
      <c r="DQ24" s="637"/>
      <c r="DR24" s="637"/>
      <c r="DS24" s="637"/>
      <c r="DT24" s="637"/>
      <c r="DU24" s="637"/>
      <c r="DV24" s="684"/>
      <c r="DW24" s="685">
        <v>35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58811</v>
      </c>
      <c r="S25" s="587"/>
      <c r="T25" s="587"/>
      <c r="U25" s="587"/>
      <c r="V25" s="587"/>
      <c r="W25" s="587"/>
      <c r="X25" s="587"/>
      <c r="Y25" s="588"/>
      <c r="Z25" s="639">
        <v>2.8</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204431</v>
      </c>
      <c r="CS25" s="605"/>
      <c r="CT25" s="605"/>
      <c r="CU25" s="605"/>
      <c r="CV25" s="605"/>
      <c r="CW25" s="605"/>
      <c r="CX25" s="605"/>
      <c r="CY25" s="606"/>
      <c r="CZ25" s="589">
        <v>11.7</v>
      </c>
      <c r="DA25" s="607"/>
      <c r="DB25" s="607"/>
      <c r="DC25" s="608"/>
      <c r="DD25" s="592">
        <v>190636</v>
      </c>
      <c r="DE25" s="605"/>
      <c r="DF25" s="605"/>
      <c r="DG25" s="605"/>
      <c r="DH25" s="605"/>
      <c r="DI25" s="605"/>
      <c r="DJ25" s="605"/>
      <c r="DK25" s="606"/>
      <c r="DL25" s="592">
        <v>182791</v>
      </c>
      <c r="DM25" s="605"/>
      <c r="DN25" s="605"/>
      <c r="DO25" s="605"/>
      <c r="DP25" s="605"/>
      <c r="DQ25" s="605"/>
      <c r="DR25" s="605"/>
      <c r="DS25" s="605"/>
      <c r="DT25" s="605"/>
      <c r="DU25" s="605"/>
      <c r="DV25" s="606"/>
      <c r="DW25" s="609">
        <v>15.7</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98631</v>
      </c>
      <c r="CS26" s="587"/>
      <c r="CT26" s="587"/>
      <c r="CU26" s="587"/>
      <c r="CV26" s="587"/>
      <c r="CW26" s="587"/>
      <c r="CX26" s="587"/>
      <c r="CY26" s="588"/>
      <c r="CZ26" s="589">
        <v>5.6</v>
      </c>
      <c r="DA26" s="607"/>
      <c r="DB26" s="607"/>
      <c r="DC26" s="608"/>
      <c r="DD26" s="592">
        <v>87242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331933</v>
      </c>
      <c r="S27" s="587"/>
      <c r="T27" s="587"/>
      <c r="U27" s="587"/>
      <c r="V27" s="587"/>
      <c r="W27" s="587"/>
      <c r="X27" s="587"/>
      <c r="Y27" s="588"/>
      <c r="Z27" s="639">
        <v>15.7</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90412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47106</v>
      </c>
      <c r="CS27" s="605"/>
      <c r="CT27" s="605"/>
      <c r="CU27" s="605"/>
      <c r="CV27" s="605"/>
      <c r="CW27" s="605"/>
      <c r="CX27" s="605"/>
      <c r="CY27" s="606"/>
      <c r="CZ27" s="589">
        <v>2.7</v>
      </c>
      <c r="DA27" s="607"/>
      <c r="DB27" s="607"/>
      <c r="DC27" s="608"/>
      <c r="DD27" s="592">
        <v>13635</v>
      </c>
      <c r="DE27" s="605"/>
      <c r="DF27" s="605"/>
      <c r="DG27" s="605"/>
      <c r="DH27" s="605"/>
      <c r="DI27" s="605"/>
      <c r="DJ27" s="605"/>
      <c r="DK27" s="606"/>
      <c r="DL27" s="592">
        <v>13635</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39499</v>
      </c>
      <c r="S28" s="587"/>
      <c r="T28" s="587"/>
      <c r="U28" s="587"/>
      <c r="V28" s="587"/>
      <c r="W28" s="587"/>
      <c r="X28" s="587"/>
      <c r="Y28" s="588"/>
      <c r="Z28" s="639">
        <v>1.9</v>
      </c>
      <c r="AA28" s="639"/>
      <c r="AB28" s="639"/>
      <c r="AC28" s="639"/>
      <c r="AD28" s="640">
        <v>13473</v>
      </c>
      <c r="AE28" s="640"/>
      <c r="AF28" s="640"/>
      <c r="AG28" s="640"/>
      <c r="AH28" s="640"/>
      <c r="AI28" s="640"/>
      <c r="AJ28" s="640"/>
      <c r="AK28" s="640"/>
      <c r="AL28" s="609">
        <v>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212641</v>
      </c>
      <c r="CS28" s="587"/>
      <c r="CT28" s="587"/>
      <c r="CU28" s="587"/>
      <c r="CV28" s="587"/>
      <c r="CW28" s="587"/>
      <c r="CX28" s="587"/>
      <c r="CY28" s="588"/>
      <c r="CZ28" s="589">
        <v>12.1</v>
      </c>
      <c r="DA28" s="607"/>
      <c r="DB28" s="607"/>
      <c r="DC28" s="608"/>
      <c r="DD28" s="592">
        <v>210717</v>
      </c>
      <c r="DE28" s="587"/>
      <c r="DF28" s="587"/>
      <c r="DG28" s="587"/>
      <c r="DH28" s="587"/>
      <c r="DI28" s="587"/>
      <c r="DJ28" s="587"/>
      <c r="DK28" s="588"/>
      <c r="DL28" s="592">
        <v>210717</v>
      </c>
      <c r="DM28" s="587"/>
      <c r="DN28" s="587"/>
      <c r="DO28" s="587"/>
      <c r="DP28" s="587"/>
      <c r="DQ28" s="587"/>
      <c r="DR28" s="587"/>
      <c r="DS28" s="587"/>
      <c r="DT28" s="587"/>
      <c r="DU28" s="587"/>
      <c r="DV28" s="588"/>
      <c r="DW28" s="609">
        <v>18.100000000000001</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3514</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212641</v>
      </c>
      <c r="CS29" s="605"/>
      <c r="CT29" s="605"/>
      <c r="CU29" s="605"/>
      <c r="CV29" s="605"/>
      <c r="CW29" s="605"/>
      <c r="CX29" s="605"/>
      <c r="CY29" s="606"/>
      <c r="CZ29" s="589">
        <v>12.1</v>
      </c>
      <c r="DA29" s="607"/>
      <c r="DB29" s="607"/>
      <c r="DC29" s="608"/>
      <c r="DD29" s="592">
        <v>210717</v>
      </c>
      <c r="DE29" s="605"/>
      <c r="DF29" s="605"/>
      <c r="DG29" s="605"/>
      <c r="DH29" s="605"/>
      <c r="DI29" s="605"/>
      <c r="DJ29" s="605"/>
      <c r="DK29" s="606"/>
      <c r="DL29" s="592">
        <v>210717</v>
      </c>
      <c r="DM29" s="605"/>
      <c r="DN29" s="605"/>
      <c r="DO29" s="605"/>
      <c r="DP29" s="605"/>
      <c r="DQ29" s="605"/>
      <c r="DR29" s="605"/>
      <c r="DS29" s="605"/>
      <c r="DT29" s="605"/>
      <c r="DU29" s="605"/>
      <c r="DV29" s="606"/>
      <c r="DW29" s="609">
        <v>18.100000000000001</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7015</v>
      </c>
      <c r="S30" s="587"/>
      <c r="T30" s="587"/>
      <c r="U30" s="587"/>
      <c r="V30" s="587"/>
      <c r="W30" s="587"/>
      <c r="X30" s="587"/>
      <c r="Y30" s="588"/>
      <c r="Z30" s="639">
        <v>0.3</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100</v>
      </c>
      <c r="BH30" s="653"/>
      <c r="BI30" s="653"/>
      <c r="BJ30" s="653"/>
      <c r="BK30" s="653"/>
      <c r="BL30" s="653"/>
      <c r="BM30" s="654">
        <v>99.9</v>
      </c>
      <c r="BN30" s="653"/>
      <c r="BO30" s="653"/>
      <c r="BP30" s="653"/>
      <c r="BQ30" s="655"/>
      <c r="BR30" s="652">
        <v>99.9</v>
      </c>
      <c r="BS30" s="653"/>
      <c r="BT30" s="653"/>
      <c r="BU30" s="653"/>
      <c r="BV30" s="653"/>
      <c r="BW30" s="653"/>
      <c r="BX30" s="654">
        <v>99.9</v>
      </c>
      <c r="BY30" s="653"/>
      <c r="BZ30" s="653"/>
      <c r="CA30" s="653"/>
      <c r="CB30" s="655"/>
      <c r="CD30" s="658"/>
      <c r="CE30" s="659"/>
      <c r="CF30" s="623" t="s">
        <v>293</v>
      </c>
      <c r="CG30" s="620"/>
      <c r="CH30" s="620"/>
      <c r="CI30" s="620"/>
      <c r="CJ30" s="620"/>
      <c r="CK30" s="620"/>
      <c r="CL30" s="620"/>
      <c r="CM30" s="620"/>
      <c r="CN30" s="620"/>
      <c r="CO30" s="620"/>
      <c r="CP30" s="620"/>
      <c r="CQ30" s="621"/>
      <c r="CR30" s="586">
        <v>198016</v>
      </c>
      <c r="CS30" s="587"/>
      <c r="CT30" s="587"/>
      <c r="CU30" s="587"/>
      <c r="CV30" s="587"/>
      <c r="CW30" s="587"/>
      <c r="CX30" s="587"/>
      <c r="CY30" s="588"/>
      <c r="CZ30" s="589">
        <v>11.3</v>
      </c>
      <c r="DA30" s="607"/>
      <c r="DB30" s="607"/>
      <c r="DC30" s="608"/>
      <c r="DD30" s="592">
        <v>196092</v>
      </c>
      <c r="DE30" s="587"/>
      <c r="DF30" s="587"/>
      <c r="DG30" s="587"/>
      <c r="DH30" s="587"/>
      <c r="DI30" s="587"/>
      <c r="DJ30" s="587"/>
      <c r="DK30" s="588"/>
      <c r="DL30" s="592">
        <v>196092</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128626</v>
      </c>
      <c r="S31" s="587"/>
      <c r="T31" s="587"/>
      <c r="U31" s="587"/>
      <c r="V31" s="587"/>
      <c r="W31" s="587"/>
      <c r="X31" s="587"/>
      <c r="Y31" s="588"/>
      <c r="Z31" s="639">
        <v>6.1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100</v>
      </c>
      <c r="BH31" s="605"/>
      <c r="BI31" s="605"/>
      <c r="BJ31" s="605"/>
      <c r="BK31" s="605"/>
      <c r="BL31" s="605"/>
      <c r="BM31" s="641">
        <v>99.8</v>
      </c>
      <c r="BN31" s="651"/>
      <c r="BO31" s="651"/>
      <c r="BP31" s="651"/>
      <c r="BQ31" s="615"/>
      <c r="BR31" s="650">
        <v>99.8</v>
      </c>
      <c r="BS31" s="605"/>
      <c r="BT31" s="605"/>
      <c r="BU31" s="605"/>
      <c r="BV31" s="605"/>
      <c r="BW31" s="605"/>
      <c r="BX31" s="641">
        <v>99.8</v>
      </c>
      <c r="BY31" s="651"/>
      <c r="BZ31" s="651"/>
      <c r="CA31" s="651"/>
      <c r="CB31" s="615"/>
      <c r="CD31" s="658"/>
      <c r="CE31" s="659"/>
      <c r="CF31" s="623" t="s">
        <v>297</v>
      </c>
      <c r="CG31" s="620"/>
      <c r="CH31" s="620"/>
      <c r="CI31" s="620"/>
      <c r="CJ31" s="620"/>
      <c r="CK31" s="620"/>
      <c r="CL31" s="620"/>
      <c r="CM31" s="620"/>
      <c r="CN31" s="620"/>
      <c r="CO31" s="620"/>
      <c r="CP31" s="620"/>
      <c r="CQ31" s="621"/>
      <c r="CR31" s="586">
        <v>14625</v>
      </c>
      <c r="CS31" s="605"/>
      <c r="CT31" s="605"/>
      <c r="CU31" s="605"/>
      <c r="CV31" s="605"/>
      <c r="CW31" s="605"/>
      <c r="CX31" s="605"/>
      <c r="CY31" s="606"/>
      <c r="CZ31" s="589">
        <v>0.8</v>
      </c>
      <c r="DA31" s="607"/>
      <c r="DB31" s="607"/>
      <c r="DC31" s="608"/>
      <c r="DD31" s="592">
        <v>14625</v>
      </c>
      <c r="DE31" s="605"/>
      <c r="DF31" s="605"/>
      <c r="DG31" s="605"/>
      <c r="DH31" s="605"/>
      <c r="DI31" s="605"/>
      <c r="DJ31" s="605"/>
      <c r="DK31" s="606"/>
      <c r="DL31" s="592">
        <v>14625</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53293</v>
      </c>
      <c r="S32" s="587"/>
      <c r="T32" s="587"/>
      <c r="U32" s="587"/>
      <c r="V32" s="587"/>
      <c r="W32" s="587"/>
      <c r="X32" s="587"/>
      <c r="Y32" s="588"/>
      <c r="Z32" s="639">
        <v>2.5</v>
      </c>
      <c r="AA32" s="639"/>
      <c r="AB32" s="639"/>
      <c r="AC32" s="639"/>
      <c r="AD32" s="640">
        <v>191</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100</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262200</v>
      </c>
      <c r="S33" s="587"/>
      <c r="T33" s="587"/>
      <c r="U33" s="587"/>
      <c r="V33" s="587"/>
      <c r="W33" s="587"/>
      <c r="X33" s="587"/>
      <c r="Y33" s="588"/>
      <c r="Z33" s="639">
        <v>12.4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690481</v>
      </c>
      <c r="CS33" s="605"/>
      <c r="CT33" s="605"/>
      <c r="CU33" s="605"/>
      <c r="CV33" s="605"/>
      <c r="CW33" s="605"/>
      <c r="CX33" s="605"/>
      <c r="CY33" s="606"/>
      <c r="CZ33" s="589">
        <v>39.4</v>
      </c>
      <c r="DA33" s="607"/>
      <c r="DB33" s="607"/>
      <c r="DC33" s="608"/>
      <c r="DD33" s="592">
        <v>471716</v>
      </c>
      <c r="DE33" s="605"/>
      <c r="DF33" s="605"/>
      <c r="DG33" s="605"/>
      <c r="DH33" s="605"/>
      <c r="DI33" s="605"/>
      <c r="DJ33" s="605"/>
      <c r="DK33" s="606"/>
      <c r="DL33" s="592">
        <v>311778</v>
      </c>
      <c r="DM33" s="605"/>
      <c r="DN33" s="605"/>
      <c r="DO33" s="605"/>
      <c r="DP33" s="605"/>
      <c r="DQ33" s="605"/>
      <c r="DR33" s="605"/>
      <c r="DS33" s="605"/>
      <c r="DT33" s="605"/>
      <c r="DU33" s="605"/>
      <c r="DV33" s="606"/>
      <c r="DW33" s="609">
        <v>26.8</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191634</v>
      </c>
      <c r="CS34" s="587"/>
      <c r="CT34" s="587"/>
      <c r="CU34" s="587"/>
      <c r="CV34" s="587"/>
      <c r="CW34" s="587"/>
      <c r="CX34" s="587"/>
      <c r="CY34" s="588"/>
      <c r="CZ34" s="589">
        <v>10.9</v>
      </c>
      <c r="DA34" s="607"/>
      <c r="DB34" s="607"/>
      <c r="DC34" s="608"/>
      <c r="DD34" s="592">
        <v>142558</v>
      </c>
      <c r="DE34" s="587"/>
      <c r="DF34" s="587"/>
      <c r="DG34" s="587"/>
      <c r="DH34" s="587"/>
      <c r="DI34" s="587"/>
      <c r="DJ34" s="587"/>
      <c r="DK34" s="588"/>
      <c r="DL34" s="592">
        <v>104252</v>
      </c>
      <c r="DM34" s="587"/>
      <c r="DN34" s="587"/>
      <c r="DO34" s="587"/>
      <c r="DP34" s="587"/>
      <c r="DQ34" s="587"/>
      <c r="DR34" s="587"/>
      <c r="DS34" s="587"/>
      <c r="DT34" s="587"/>
      <c r="DU34" s="587"/>
      <c r="DV34" s="588"/>
      <c r="DW34" s="609">
        <v>9</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56000</v>
      </c>
      <c r="S35" s="587"/>
      <c r="T35" s="587"/>
      <c r="U35" s="587"/>
      <c r="V35" s="587"/>
      <c r="W35" s="587"/>
      <c r="X35" s="587"/>
      <c r="Y35" s="588"/>
      <c r="Z35" s="639">
        <v>2.6</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127451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19858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1440</v>
      </c>
      <c r="CS35" s="605"/>
      <c r="CT35" s="605"/>
      <c r="CU35" s="605"/>
      <c r="CV35" s="605"/>
      <c r="CW35" s="605"/>
      <c r="CX35" s="605"/>
      <c r="CY35" s="606"/>
      <c r="CZ35" s="589">
        <v>0.1</v>
      </c>
      <c r="DA35" s="607"/>
      <c r="DB35" s="607"/>
      <c r="DC35" s="608"/>
      <c r="DD35" s="592">
        <v>79</v>
      </c>
      <c r="DE35" s="605"/>
      <c r="DF35" s="605"/>
      <c r="DG35" s="605"/>
      <c r="DH35" s="605"/>
      <c r="DI35" s="605"/>
      <c r="DJ35" s="605"/>
      <c r="DK35" s="606"/>
      <c r="DL35" s="592">
        <v>24</v>
      </c>
      <c r="DM35" s="605"/>
      <c r="DN35" s="605"/>
      <c r="DO35" s="605"/>
      <c r="DP35" s="605"/>
      <c r="DQ35" s="605"/>
      <c r="DR35" s="605"/>
      <c r="DS35" s="605"/>
      <c r="DT35" s="605"/>
      <c r="DU35" s="605"/>
      <c r="DV35" s="606"/>
      <c r="DW35" s="609">
        <v>0</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2117632</v>
      </c>
      <c r="S36" s="627"/>
      <c r="T36" s="627"/>
      <c r="U36" s="627"/>
      <c r="V36" s="627"/>
      <c r="W36" s="627"/>
      <c r="X36" s="627"/>
      <c r="Y36" s="630"/>
      <c r="Z36" s="631">
        <v>100</v>
      </c>
      <c r="AA36" s="631"/>
      <c r="AB36" s="631"/>
      <c r="AC36" s="631"/>
      <c r="AD36" s="632">
        <v>1105814</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60877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19858</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123257</v>
      </c>
      <c r="CS36" s="587"/>
      <c r="CT36" s="587"/>
      <c r="CU36" s="587"/>
      <c r="CV36" s="587"/>
      <c r="CW36" s="587"/>
      <c r="CX36" s="587"/>
      <c r="CY36" s="588"/>
      <c r="CZ36" s="589">
        <v>7</v>
      </c>
      <c r="DA36" s="607"/>
      <c r="DB36" s="607"/>
      <c r="DC36" s="608"/>
      <c r="DD36" s="592">
        <v>107204</v>
      </c>
      <c r="DE36" s="587"/>
      <c r="DF36" s="587"/>
      <c r="DG36" s="587"/>
      <c r="DH36" s="587"/>
      <c r="DI36" s="587"/>
      <c r="DJ36" s="587"/>
      <c r="DK36" s="588"/>
      <c r="DL36" s="592">
        <v>85777</v>
      </c>
      <c r="DM36" s="587"/>
      <c r="DN36" s="587"/>
      <c r="DO36" s="587"/>
      <c r="DP36" s="587"/>
      <c r="DQ36" s="587"/>
      <c r="DR36" s="587"/>
      <c r="DS36" s="587"/>
      <c r="DT36" s="587"/>
      <c r="DU36" s="587"/>
      <c r="DV36" s="588"/>
      <c r="DW36" s="609">
        <v>7.4</v>
      </c>
      <c r="DX36" s="610"/>
      <c r="DY36" s="610"/>
      <c r="DZ36" s="610"/>
      <c r="EA36" s="610"/>
      <c r="EB36" s="610"/>
      <c r="EC36" s="611"/>
    </row>
    <row r="37" spans="2:133" ht="11.25" customHeight="1">
      <c r="AQ37" s="612" t="s">
        <v>315</v>
      </c>
      <c r="AR37" s="613"/>
      <c r="AS37" s="613"/>
      <c r="AT37" s="613"/>
      <c r="AU37" s="613"/>
      <c r="AV37" s="613"/>
      <c r="AW37" s="613"/>
      <c r="AX37" s="613"/>
      <c r="AY37" s="614"/>
      <c r="AZ37" s="586">
        <v>10834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153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47651</v>
      </c>
      <c r="CS37" s="605"/>
      <c r="CT37" s="605"/>
      <c r="CU37" s="605"/>
      <c r="CV37" s="605"/>
      <c r="CW37" s="605"/>
      <c r="CX37" s="605"/>
      <c r="CY37" s="606"/>
      <c r="CZ37" s="589">
        <v>2.7</v>
      </c>
      <c r="DA37" s="607"/>
      <c r="DB37" s="607"/>
      <c r="DC37" s="608"/>
      <c r="DD37" s="592">
        <v>47651</v>
      </c>
      <c r="DE37" s="605"/>
      <c r="DF37" s="605"/>
      <c r="DG37" s="605"/>
      <c r="DH37" s="605"/>
      <c r="DI37" s="605"/>
      <c r="DJ37" s="605"/>
      <c r="DK37" s="606"/>
      <c r="DL37" s="592">
        <v>47651</v>
      </c>
      <c r="DM37" s="605"/>
      <c r="DN37" s="605"/>
      <c r="DO37" s="605"/>
      <c r="DP37" s="605"/>
      <c r="DQ37" s="605"/>
      <c r="DR37" s="605"/>
      <c r="DS37" s="605"/>
      <c r="DT37" s="605"/>
      <c r="DU37" s="605"/>
      <c r="DV37" s="606"/>
      <c r="DW37" s="609">
        <v>4.0999999999999996</v>
      </c>
      <c r="DX37" s="610"/>
      <c r="DY37" s="610"/>
      <c r="DZ37" s="610"/>
      <c r="EA37" s="610"/>
      <c r="EB37" s="610"/>
      <c r="EC37" s="611"/>
    </row>
    <row r="38" spans="2:133" ht="11.25" customHeight="1">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233</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127451</v>
      </c>
      <c r="CS38" s="587"/>
      <c r="CT38" s="587"/>
      <c r="CU38" s="587"/>
      <c r="CV38" s="587"/>
      <c r="CW38" s="587"/>
      <c r="CX38" s="587"/>
      <c r="CY38" s="588"/>
      <c r="CZ38" s="589">
        <v>7.3</v>
      </c>
      <c r="DA38" s="607"/>
      <c r="DB38" s="607"/>
      <c r="DC38" s="608"/>
      <c r="DD38" s="592">
        <v>121725</v>
      </c>
      <c r="DE38" s="587"/>
      <c r="DF38" s="587"/>
      <c r="DG38" s="587"/>
      <c r="DH38" s="587"/>
      <c r="DI38" s="587"/>
      <c r="DJ38" s="587"/>
      <c r="DK38" s="588"/>
      <c r="DL38" s="592">
        <v>121725</v>
      </c>
      <c r="DM38" s="587"/>
      <c r="DN38" s="587"/>
      <c r="DO38" s="587"/>
      <c r="DP38" s="587"/>
      <c r="DQ38" s="587"/>
      <c r="DR38" s="587"/>
      <c r="DS38" s="587"/>
      <c r="DT38" s="587"/>
      <c r="DU38" s="587"/>
      <c r="DV38" s="588"/>
      <c r="DW38" s="609">
        <v>10.5</v>
      </c>
      <c r="DX38" s="610"/>
      <c r="DY38" s="610"/>
      <c r="DZ38" s="610"/>
      <c r="EA38" s="610"/>
      <c r="EB38" s="610"/>
      <c r="EC38" s="611"/>
    </row>
    <row r="39" spans="2:133" ht="11.25" customHeight="1">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50</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246699</v>
      </c>
      <c r="CS39" s="605"/>
      <c r="CT39" s="605"/>
      <c r="CU39" s="605"/>
      <c r="CV39" s="605"/>
      <c r="CW39" s="605"/>
      <c r="CX39" s="605"/>
      <c r="CY39" s="606"/>
      <c r="CZ39" s="589">
        <v>14.1</v>
      </c>
      <c r="DA39" s="607"/>
      <c r="DB39" s="607"/>
      <c r="DC39" s="608"/>
      <c r="DD39" s="592">
        <v>100150</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7388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319</v>
      </c>
      <c r="CS40" s="587"/>
      <c r="CT40" s="587"/>
      <c r="CU40" s="587"/>
      <c r="CV40" s="587"/>
      <c r="CW40" s="587"/>
      <c r="CX40" s="587"/>
      <c r="CY40" s="588"/>
      <c r="CZ40" s="589" t="s">
        <v>319</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48352</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271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599865</v>
      </c>
      <c r="CS42" s="587"/>
      <c r="CT42" s="587"/>
      <c r="CU42" s="587"/>
      <c r="CV42" s="587"/>
      <c r="CW42" s="587"/>
      <c r="CX42" s="587"/>
      <c r="CY42" s="588"/>
      <c r="CZ42" s="589">
        <v>34.200000000000003</v>
      </c>
      <c r="DA42" s="590"/>
      <c r="DB42" s="590"/>
      <c r="DC42" s="591"/>
      <c r="DD42" s="592">
        <v>164434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11871</v>
      </c>
      <c r="CS43" s="605"/>
      <c r="CT43" s="605"/>
      <c r="CU43" s="605"/>
      <c r="CV43" s="605"/>
      <c r="CW43" s="605"/>
      <c r="CX43" s="605"/>
      <c r="CY43" s="606"/>
      <c r="CZ43" s="589">
        <v>0.7</v>
      </c>
      <c r="DA43" s="607"/>
      <c r="DB43" s="607"/>
      <c r="DC43" s="608"/>
      <c r="DD43" s="592">
        <v>11871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591699</v>
      </c>
      <c r="CS44" s="587"/>
      <c r="CT44" s="587"/>
      <c r="CU44" s="587"/>
      <c r="CV44" s="587"/>
      <c r="CW44" s="587"/>
      <c r="CX44" s="587"/>
      <c r="CY44" s="588"/>
      <c r="CZ44" s="589">
        <v>33.700000000000003</v>
      </c>
      <c r="DA44" s="590"/>
      <c r="DB44" s="590"/>
      <c r="DC44" s="591"/>
      <c r="DD44" s="592">
        <v>161768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228111</v>
      </c>
      <c r="CS45" s="605"/>
      <c r="CT45" s="605"/>
      <c r="CU45" s="605"/>
      <c r="CV45" s="605"/>
      <c r="CW45" s="605"/>
      <c r="CX45" s="605"/>
      <c r="CY45" s="606"/>
      <c r="CZ45" s="589">
        <v>13</v>
      </c>
      <c r="DA45" s="607"/>
      <c r="DB45" s="607"/>
      <c r="DC45" s="608"/>
      <c r="DD45" s="592">
        <v>14127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363588</v>
      </c>
      <c r="CS46" s="587"/>
      <c r="CT46" s="587"/>
      <c r="CU46" s="587"/>
      <c r="CV46" s="587"/>
      <c r="CW46" s="587"/>
      <c r="CX46" s="587"/>
      <c r="CY46" s="588"/>
      <c r="CZ46" s="589">
        <v>20.7</v>
      </c>
      <c r="DA46" s="590"/>
      <c r="DB46" s="590"/>
      <c r="DC46" s="591"/>
      <c r="DD46" s="592">
        <v>147641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8166</v>
      </c>
      <c r="CS47" s="605"/>
      <c r="CT47" s="605"/>
      <c r="CU47" s="605"/>
      <c r="CV47" s="605"/>
      <c r="CW47" s="605"/>
      <c r="CX47" s="605"/>
      <c r="CY47" s="606"/>
      <c r="CZ47" s="589">
        <v>0.5</v>
      </c>
      <c r="DA47" s="607"/>
      <c r="DB47" s="607"/>
      <c r="DC47" s="608"/>
      <c r="DD47" s="592">
        <v>2666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1754524</v>
      </c>
      <c r="CS49" s="571"/>
      <c r="CT49" s="571"/>
      <c r="CU49" s="571"/>
      <c r="CV49" s="571"/>
      <c r="CW49" s="571"/>
      <c r="CX49" s="571"/>
      <c r="CY49" s="572"/>
      <c r="CZ49" s="573">
        <v>100</v>
      </c>
      <c r="DA49" s="574"/>
      <c r="DB49" s="574"/>
      <c r="DC49" s="575"/>
      <c r="DD49" s="576">
        <v>1051138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U23" sqref="AU23:AY2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346</v>
      </c>
      <c r="DK2" s="1100"/>
      <c r="DL2" s="1100"/>
      <c r="DM2" s="1100"/>
      <c r="DN2" s="1100"/>
      <c r="DO2" s="1101"/>
      <c r="DP2" s="200"/>
      <c r="DQ2" s="1099" t="s">
        <v>347</v>
      </c>
      <c r="DR2" s="1100"/>
      <c r="DS2" s="1100"/>
      <c r="DT2" s="1100"/>
      <c r="DU2" s="1100"/>
      <c r="DV2" s="1100"/>
      <c r="DW2" s="1100"/>
      <c r="DX2" s="1100"/>
      <c r="DY2" s="1100"/>
      <c r="DZ2" s="110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2" t="s">
        <v>348</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4" t="s">
        <v>350</v>
      </c>
      <c r="B5" s="985"/>
      <c r="C5" s="985"/>
      <c r="D5" s="985"/>
      <c r="E5" s="985"/>
      <c r="F5" s="985"/>
      <c r="G5" s="985"/>
      <c r="H5" s="985"/>
      <c r="I5" s="985"/>
      <c r="J5" s="985"/>
      <c r="K5" s="985"/>
      <c r="L5" s="985"/>
      <c r="M5" s="985"/>
      <c r="N5" s="985"/>
      <c r="O5" s="985"/>
      <c r="P5" s="986"/>
      <c r="Q5" s="990" t="s">
        <v>351</v>
      </c>
      <c r="R5" s="991"/>
      <c r="S5" s="991"/>
      <c r="T5" s="991"/>
      <c r="U5" s="992"/>
      <c r="V5" s="990" t="s">
        <v>352</v>
      </c>
      <c r="W5" s="991"/>
      <c r="X5" s="991"/>
      <c r="Y5" s="991"/>
      <c r="Z5" s="992"/>
      <c r="AA5" s="990" t="s">
        <v>353</v>
      </c>
      <c r="AB5" s="991"/>
      <c r="AC5" s="991"/>
      <c r="AD5" s="991"/>
      <c r="AE5" s="991"/>
      <c r="AF5" s="1102" t="s">
        <v>354</v>
      </c>
      <c r="AG5" s="991"/>
      <c r="AH5" s="991"/>
      <c r="AI5" s="991"/>
      <c r="AJ5" s="1006"/>
      <c r="AK5" s="991" t="s">
        <v>355</v>
      </c>
      <c r="AL5" s="991"/>
      <c r="AM5" s="991"/>
      <c r="AN5" s="991"/>
      <c r="AO5" s="992"/>
      <c r="AP5" s="990" t="s">
        <v>356</v>
      </c>
      <c r="AQ5" s="991"/>
      <c r="AR5" s="991"/>
      <c r="AS5" s="991"/>
      <c r="AT5" s="992"/>
      <c r="AU5" s="990" t="s">
        <v>357</v>
      </c>
      <c r="AV5" s="991"/>
      <c r="AW5" s="991"/>
      <c r="AX5" s="991"/>
      <c r="AY5" s="1006"/>
      <c r="AZ5" s="207"/>
      <c r="BA5" s="207"/>
      <c r="BB5" s="207"/>
      <c r="BC5" s="207"/>
      <c r="BD5" s="207"/>
      <c r="BE5" s="208"/>
      <c r="BF5" s="208"/>
      <c r="BG5" s="208"/>
      <c r="BH5" s="208"/>
      <c r="BI5" s="208"/>
      <c r="BJ5" s="208"/>
      <c r="BK5" s="208"/>
      <c r="BL5" s="208"/>
      <c r="BM5" s="208"/>
      <c r="BN5" s="208"/>
      <c r="BO5" s="208"/>
      <c r="BP5" s="208"/>
      <c r="BQ5" s="984" t="s">
        <v>358</v>
      </c>
      <c r="BR5" s="985"/>
      <c r="BS5" s="985"/>
      <c r="BT5" s="985"/>
      <c r="BU5" s="985"/>
      <c r="BV5" s="985"/>
      <c r="BW5" s="985"/>
      <c r="BX5" s="985"/>
      <c r="BY5" s="985"/>
      <c r="BZ5" s="985"/>
      <c r="CA5" s="985"/>
      <c r="CB5" s="985"/>
      <c r="CC5" s="985"/>
      <c r="CD5" s="985"/>
      <c r="CE5" s="985"/>
      <c r="CF5" s="985"/>
      <c r="CG5" s="986"/>
      <c r="CH5" s="990" t="s">
        <v>359</v>
      </c>
      <c r="CI5" s="991"/>
      <c r="CJ5" s="991"/>
      <c r="CK5" s="991"/>
      <c r="CL5" s="992"/>
      <c r="CM5" s="990" t="s">
        <v>360</v>
      </c>
      <c r="CN5" s="991"/>
      <c r="CO5" s="991"/>
      <c r="CP5" s="991"/>
      <c r="CQ5" s="992"/>
      <c r="CR5" s="990" t="s">
        <v>361</v>
      </c>
      <c r="CS5" s="991"/>
      <c r="CT5" s="991"/>
      <c r="CU5" s="991"/>
      <c r="CV5" s="992"/>
      <c r="CW5" s="990" t="s">
        <v>362</v>
      </c>
      <c r="CX5" s="991"/>
      <c r="CY5" s="991"/>
      <c r="CZ5" s="991"/>
      <c r="DA5" s="992"/>
      <c r="DB5" s="990" t="s">
        <v>363</v>
      </c>
      <c r="DC5" s="991"/>
      <c r="DD5" s="991"/>
      <c r="DE5" s="991"/>
      <c r="DF5" s="992"/>
      <c r="DG5" s="1087" t="s">
        <v>364</v>
      </c>
      <c r="DH5" s="1088"/>
      <c r="DI5" s="1088"/>
      <c r="DJ5" s="1088"/>
      <c r="DK5" s="1089"/>
      <c r="DL5" s="1087" t="s">
        <v>365</v>
      </c>
      <c r="DM5" s="1088"/>
      <c r="DN5" s="1088"/>
      <c r="DO5" s="1088"/>
      <c r="DP5" s="1089"/>
      <c r="DQ5" s="990" t="s">
        <v>366</v>
      </c>
      <c r="DR5" s="991"/>
      <c r="DS5" s="991"/>
      <c r="DT5" s="991"/>
      <c r="DU5" s="992"/>
      <c r="DV5" s="990" t="s">
        <v>357</v>
      </c>
      <c r="DW5" s="991"/>
      <c r="DX5" s="991"/>
      <c r="DY5" s="991"/>
      <c r="DZ5" s="1006"/>
      <c r="EA5" s="205"/>
    </row>
    <row r="6" spans="1:131" s="206"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103"/>
      <c r="AG6" s="994"/>
      <c r="AH6" s="994"/>
      <c r="AI6" s="994"/>
      <c r="AJ6" s="1007"/>
      <c r="AK6" s="994"/>
      <c r="AL6" s="994"/>
      <c r="AM6" s="994"/>
      <c r="AN6" s="994"/>
      <c r="AO6" s="995"/>
      <c r="AP6" s="993"/>
      <c r="AQ6" s="994"/>
      <c r="AR6" s="994"/>
      <c r="AS6" s="994"/>
      <c r="AT6" s="995"/>
      <c r="AU6" s="993"/>
      <c r="AV6" s="994"/>
      <c r="AW6" s="994"/>
      <c r="AX6" s="994"/>
      <c r="AY6" s="1007"/>
      <c r="AZ6" s="203"/>
      <c r="BA6" s="203"/>
      <c r="BB6" s="203"/>
      <c r="BC6" s="203"/>
      <c r="BD6" s="203"/>
      <c r="BE6" s="204"/>
      <c r="BF6" s="204"/>
      <c r="BG6" s="204"/>
      <c r="BH6" s="204"/>
      <c r="BI6" s="204"/>
      <c r="BJ6" s="204"/>
      <c r="BK6" s="204"/>
      <c r="BL6" s="204"/>
      <c r="BM6" s="204"/>
      <c r="BN6" s="204"/>
      <c r="BO6" s="204"/>
      <c r="BP6" s="204"/>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090"/>
      <c r="DH6" s="1091"/>
      <c r="DI6" s="1091"/>
      <c r="DJ6" s="1091"/>
      <c r="DK6" s="1092"/>
      <c r="DL6" s="1090"/>
      <c r="DM6" s="1091"/>
      <c r="DN6" s="1091"/>
      <c r="DO6" s="1091"/>
      <c r="DP6" s="1092"/>
      <c r="DQ6" s="993"/>
      <c r="DR6" s="994"/>
      <c r="DS6" s="994"/>
      <c r="DT6" s="994"/>
      <c r="DU6" s="995"/>
      <c r="DV6" s="993"/>
      <c r="DW6" s="994"/>
      <c r="DX6" s="994"/>
      <c r="DY6" s="994"/>
      <c r="DZ6" s="1007"/>
      <c r="EA6" s="205"/>
    </row>
    <row r="7" spans="1:131" s="206" customFormat="1" ht="26.25" customHeight="1" thickTop="1">
      <c r="A7" s="209">
        <v>1</v>
      </c>
      <c r="B7" s="1039" t="s">
        <v>367</v>
      </c>
      <c r="C7" s="1040"/>
      <c r="D7" s="1040"/>
      <c r="E7" s="1040"/>
      <c r="F7" s="1040"/>
      <c r="G7" s="1040"/>
      <c r="H7" s="1040"/>
      <c r="I7" s="1040"/>
      <c r="J7" s="1040"/>
      <c r="K7" s="1040"/>
      <c r="L7" s="1040"/>
      <c r="M7" s="1040"/>
      <c r="N7" s="1040"/>
      <c r="O7" s="1040"/>
      <c r="P7" s="1041"/>
      <c r="Q7" s="1093">
        <v>2106</v>
      </c>
      <c r="R7" s="1094"/>
      <c r="S7" s="1094"/>
      <c r="T7" s="1094"/>
      <c r="U7" s="1094"/>
      <c r="V7" s="1094">
        <v>1743</v>
      </c>
      <c r="W7" s="1094"/>
      <c r="X7" s="1094"/>
      <c r="Y7" s="1094"/>
      <c r="Z7" s="1094"/>
      <c r="AA7" s="1094">
        <v>363</v>
      </c>
      <c r="AB7" s="1094"/>
      <c r="AC7" s="1094"/>
      <c r="AD7" s="1094"/>
      <c r="AE7" s="1095"/>
      <c r="AF7" s="1096">
        <v>195</v>
      </c>
      <c r="AG7" s="1097"/>
      <c r="AH7" s="1097"/>
      <c r="AI7" s="1097"/>
      <c r="AJ7" s="1098"/>
      <c r="AK7" s="1080" t="s">
        <v>477</v>
      </c>
      <c r="AL7" s="1081"/>
      <c r="AM7" s="1081"/>
      <c r="AN7" s="1081"/>
      <c r="AO7" s="1081"/>
      <c r="AP7" s="1081">
        <v>1606</v>
      </c>
      <c r="AQ7" s="1081"/>
      <c r="AR7" s="1081"/>
      <c r="AS7" s="1081"/>
      <c r="AT7" s="1081"/>
      <c r="AU7" s="1082"/>
      <c r="AV7" s="1082"/>
      <c r="AW7" s="1082"/>
      <c r="AX7" s="1082"/>
      <c r="AY7" s="1083"/>
      <c r="AZ7" s="203"/>
      <c r="BA7" s="203"/>
      <c r="BB7" s="203"/>
      <c r="BC7" s="203"/>
      <c r="BD7" s="203"/>
      <c r="BE7" s="204"/>
      <c r="BF7" s="204"/>
      <c r="BG7" s="204"/>
      <c r="BH7" s="204"/>
      <c r="BI7" s="204"/>
      <c r="BJ7" s="204"/>
      <c r="BK7" s="204"/>
      <c r="BL7" s="204"/>
      <c r="BM7" s="204"/>
      <c r="BN7" s="204"/>
      <c r="BO7" s="204"/>
      <c r="BP7" s="204"/>
      <c r="BQ7" s="210">
        <v>1</v>
      </c>
      <c r="BR7" s="211"/>
      <c r="BS7" s="1084" t="s">
        <v>546</v>
      </c>
      <c r="BT7" s="1085"/>
      <c r="BU7" s="1085"/>
      <c r="BV7" s="1085"/>
      <c r="BW7" s="1085"/>
      <c r="BX7" s="1085"/>
      <c r="BY7" s="1085"/>
      <c r="BZ7" s="1085"/>
      <c r="CA7" s="1085"/>
      <c r="CB7" s="1085"/>
      <c r="CC7" s="1085"/>
      <c r="CD7" s="1085"/>
      <c r="CE7" s="1085"/>
      <c r="CF7" s="1085"/>
      <c r="CG7" s="1086"/>
      <c r="CH7" s="1077" t="s">
        <v>549</v>
      </c>
      <c r="CI7" s="1078"/>
      <c r="CJ7" s="1078"/>
      <c r="CK7" s="1078"/>
      <c r="CL7" s="1079"/>
      <c r="CM7" s="1077">
        <v>7</v>
      </c>
      <c r="CN7" s="1078"/>
      <c r="CO7" s="1078"/>
      <c r="CP7" s="1078"/>
      <c r="CQ7" s="1079"/>
      <c r="CR7" s="1077">
        <v>11</v>
      </c>
      <c r="CS7" s="1078"/>
      <c r="CT7" s="1078"/>
      <c r="CU7" s="1078"/>
      <c r="CV7" s="1079"/>
      <c r="CW7" s="1077" t="s">
        <v>551</v>
      </c>
      <c r="CX7" s="1078"/>
      <c r="CY7" s="1078"/>
      <c r="CZ7" s="1078"/>
      <c r="DA7" s="1079"/>
      <c r="DB7" s="1077" t="s">
        <v>550</v>
      </c>
      <c r="DC7" s="1078"/>
      <c r="DD7" s="1078"/>
      <c r="DE7" s="1078"/>
      <c r="DF7" s="1079"/>
      <c r="DG7" s="1077" t="s">
        <v>550</v>
      </c>
      <c r="DH7" s="1078"/>
      <c r="DI7" s="1078"/>
      <c r="DJ7" s="1078"/>
      <c r="DK7" s="1079"/>
      <c r="DL7" s="1077" t="s">
        <v>550</v>
      </c>
      <c r="DM7" s="1078"/>
      <c r="DN7" s="1078"/>
      <c r="DO7" s="1078"/>
      <c r="DP7" s="1079"/>
      <c r="DQ7" s="1077" t="s">
        <v>550</v>
      </c>
      <c r="DR7" s="1078"/>
      <c r="DS7" s="1078"/>
      <c r="DT7" s="1078"/>
      <c r="DU7" s="1079"/>
      <c r="DV7" s="1104"/>
      <c r="DW7" s="1105"/>
      <c r="DX7" s="1105"/>
      <c r="DY7" s="1105"/>
      <c r="DZ7" s="1106"/>
      <c r="EA7" s="205"/>
    </row>
    <row r="8" spans="1:131" s="206" customFormat="1" ht="26.25" customHeight="1">
      <c r="A8" s="212">
        <v>2</v>
      </c>
      <c r="B8" s="1026" t="s">
        <v>368</v>
      </c>
      <c r="C8" s="1027"/>
      <c r="D8" s="1027"/>
      <c r="E8" s="1027"/>
      <c r="F8" s="1027"/>
      <c r="G8" s="1027"/>
      <c r="H8" s="1027"/>
      <c r="I8" s="1027"/>
      <c r="J8" s="1027"/>
      <c r="K8" s="1027"/>
      <c r="L8" s="1027"/>
      <c r="M8" s="1027"/>
      <c r="N8" s="1027"/>
      <c r="O8" s="1027"/>
      <c r="P8" s="1028"/>
      <c r="Q8" s="1032">
        <v>16</v>
      </c>
      <c r="R8" s="1033"/>
      <c r="S8" s="1033"/>
      <c r="T8" s="1033"/>
      <c r="U8" s="1033"/>
      <c r="V8" s="1033">
        <v>16</v>
      </c>
      <c r="W8" s="1033"/>
      <c r="X8" s="1033"/>
      <c r="Y8" s="1033"/>
      <c r="Z8" s="1033"/>
      <c r="AA8" s="1033" t="s">
        <v>477</v>
      </c>
      <c r="AB8" s="1033"/>
      <c r="AC8" s="1033"/>
      <c r="AD8" s="1033"/>
      <c r="AE8" s="1034"/>
      <c r="AF8" s="1008" t="s">
        <v>369</v>
      </c>
      <c r="AG8" s="1009"/>
      <c r="AH8" s="1009"/>
      <c r="AI8" s="1009"/>
      <c r="AJ8" s="1010"/>
      <c r="AK8" s="1075">
        <v>4</v>
      </c>
      <c r="AL8" s="1076"/>
      <c r="AM8" s="1076"/>
      <c r="AN8" s="1076"/>
      <c r="AO8" s="1076"/>
      <c r="AP8" s="1076">
        <v>4</v>
      </c>
      <c r="AQ8" s="1076"/>
      <c r="AR8" s="1076"/>
      <c r="AS8" s="1076"/>
      <c r="AT8" s="1076"/>
      <c r="AU8" s="1073"/>
      <c r="AV8" s="1073"/>
      <c r="AW8" s="1073"/>
      <c r="AX8" s="1073"/>
      <c r="AY8" s="1074"/>
      <c r="AZ8" s="203"/>
      <c r="BA8" s="203"/>
      <c r="BB8" s="203"/>
      <c r="BC8" s="203"/>
      <c r="BD8" s="203"/>
      <c r="BE8" s="204"/>
      <c r="BF8" s="204"/>
      <c r="BG8" s="204"/>
      <c r="BH8" s="204"/>
      <c r="BI8" s="204"/>
      <c r="BJ8" s="204"/>
      <c r="BK8" s="204"/>
      <c r="BL8" s="204"/>
      <c r="BM8" s="204"/>
      <c r="BN8" s="204"/>
      <c r="BO8" s="204"/>
      <c r="BP8" s="204"/>
      <c r="BQ8" s="213">
        <v>2</v>
      </c>
      <c r="BR8" s="214"/>
      <c r="BS8" s="1003"/>
      <c r="BT8" s="1004"/>
      <c r="BU8" s="1004"/>
      <c r="BV8" s="1004"/>
      <c r="BW8" s="1004"/>
      <c r="BX8" s="1004"/>
      <c r="BY8" s="1004"/>
      <c r="BZ8" s="1004"/>
      <c r="CA8" s="1004"/>
      <c r="CB8" s="1004"/>
      <c r="CC8" s="1004"/>
      <c r="CD8" s="1004"/>
      <c r="CE8" s="1004"/>
      <c r="CF8" s="1004"/>
      <c r="CG8" s="1005"/>
      <c r="CH8" s="978"/>
      <c r="CI8" s="979"/>
      <c r="CJ8" s="979"/>
      <c r="CK8" s="979"/>
      <c r="CL8" s="980"/>
      <c r="CM8" s="978"/>
      <c r="CN8" s="979"/>
      <c r="CO8" s="979"/>
      <c r="CP8" s="979"/>
      <c r="CQ8" s="980"/>
      <c r="CR8" s="978"/>
      <c r="CS8" s="979"/>
      <c r="CT8" s="979"/>
      <c r="CU8" s="979"/>
      <c r="CV8" s="980"/>
      <c r="CW8" s="978"/>
      <c r="CX8" s="979"/>
      <c r="CY8" s="979"/>
      <c r="CZ8" s="979"/>
      <c r="DA8" s="980"/>
      <c r="DB8" s="978"/>
      <c r="DC8" s="979"/>
      <c r="DD8" s="979"/>
      <c r="DE8" s="979"/>
      <c r="DF8" s="980"/>
      <c r="DG8" s="978"/>
      <c r="DH8" s="979"/>
      <c r="DI8" s="979"/>
      <c r="DJ8" s="979"/>
      <c r="DK8" s="980"/>
      <c r="DL8" s="978"/>
      <c r="DM8" s="979"/>
      <c r="DN8" s="979"/>
      <c r="DO8" s="979"/>
      <c r="DP8" s="980"/>
      <c r="DQ8" s="978"/>
      <c r="DR8" s="979"/>
      <c r="DS8" s="979"/>
      <c r="DT8" s="979"/>
      <c r="DU8" s="980"/>
      <c r="DV8" s="981"/>
      <c r="DW8" s="982"/>
      <c r="DX8" s="982"/>
      <c r="DY8" s="982"/>
      <c r="DZ8" s="983"/>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2"/>
      <c r="R9" s="1033"/>
      <c r="S9" s="1033"/>
      <c r="T9" s="1033"/>
      <c r="U9" s="1033"/>
      <c r="V9" s="1033"/>
      <c r="W9" s="1033"/>
      <c r="X9" s="1033"/>
      <c r="Y9" s="1033"/>
      <c r="Z9" s="1033"/>
      <c r="AA9" s="1033"/>
      <c r="AB9" s="1033"/>
      <c r="AC9" s="1033"/>
      <c r="AD9" s="1033"/>
      <c r="AE9" s="1034"/>
      <c r="AF9" s="1008"/>
      <c r="AG9" s="1009"/>
      <c r="AH9" s="1009"/>
      <c r="AI9" s="1009"/>
      <c r="AJ9" s="1010"/>
      <c r="AK9" s="1075"/>
      <c r="AL9" s="1076"/>
      <c r="AM9" s="1076"/>
      <c r="AN9" s="1076"/>
      <c r="AO9" s="1076"/>
      <c r="AP9" s="1076"/>
      <c r="AQ9" s="1076"/>
      <c r="AR9" s="1076"/>
      <c r="AS9" s="1076"/>
      <c r="AT9" s="1076"/>
      <c r="AU9" s="1073"/>
      <c r="AV9" s="1073"/>
      <c r="AW9" s="1073"/>
      <c r="AX9" s="1073"/>
      <c r="AY9" s="1074"/>
      <c r="AZ9" s="203"/>
      <c r="BA9" s="203"/>
      <c r="BB9" s="203"/>
      <c r="BC9" s="203"/>
      <c r="BD9" s="203"/>
      <c r="BE9" s="204"/>
      <c r="BF9" s="204"/>
      <c r="BG9" s="204"/>
      <c r="BH9" s="204"/>
      <c r="BI9" s="204"/>
      <c r="BJ9" s="204"/>
      <c r="BK9" s="204"/>
      <c r="BL9" s="204"/>
      <c r="BM9" s="204"/>
      <c r="BN9" s="204"/>
      <c r="BO9" s="204"/>
      <c r="BP9" s="204"/>
      <c r="BQ9" s="213">
        <v>3</v>
      </c>
      <c r="BR9" s="214"/>
      <c r="BS9" s="1003"/>
      <c r="BT9" s="1004"/>
      <c r="BU9" s="1004"/>
      <c r="BV9" s="1004"/>
      <c r="BW9" s="1004"/>
      <c r="BX9" s="1004"/>
      <c r="BY9" s="1004"/>
      <c r="BZ9" s="1004"/>
      <c r="CA9" s="1004"/>
      <c r="CB9" s="1004"/>
      <c r="CC9" s="1004"/>
      <c r="CD9" s="1004"/>
      <c r="CE9" s="1004"/>
      <c r="CF9" s="1004"/>
      <c r="CG9" s="1005"/>
      <c r="CH9" s="978"/>
      <c r="CI9" s="979"/>
      <c r="CJ9" s="979"/>
      <c r="CK9" s="979"/>
      <c r="CL9" s="980"/>
      <c r="CM9" s="978"/>
      <c r="CN9" s="979"/>
      <c r="CO9" s="979"/>
      <c r="CP9" s="979"/>
      <c r="CQ9" s="980"/>
      <c r="CR9" s="978"/>
      <c r="CS9" s="979"/>
      <c r="CT9" s="979"/>
      <c r="CU9" s="979"/>
      <c r="CV9" s="980"/>
      <c r="CW9" s="978"/>
      <c r="CX9" s="979"/>
      <c r="CY9" s="979"/>
      <c r="CZ9" s="979"/>
      <c r="DA9" s="980"/>
      <c r="DB9" s="978"/>
      <c r="DC9" s="979"/>
      <c r="DD9" s="979"/>
      <c r="DE9" s="979"/>
      <c r="DF9" s="980"/>
      <c r="DG9" s="978"/>
      <c r="DH9" s="979"/>
      <c r="DI9" s="979"/>
      <c r="DJ9" s="979"/>
      <c r="DK9" s="980"/>
      <c r="DL9" s="978"/>
      <c r="DM9" s="979"/>
      <c r="DN9" s="979"/>
      <c r="DO9" s="979"/>
      <c r="DP9" s="980"/>
      <c r="DQ9" s="978"/>
      <c r="DR9" s="979"/>
      <c r="DS9" s="979"/>
      <c r="DT9" s="979"/>
      <c r="DU9" s="980"/>
      <c r="DV9" s="981"/>
      <c r="DW9" s="982"/>
      <c r="DX9" s="982"/>
      <c r="DY9" s="982"/>
      <c r="DZ9" s="983"/>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2"/>
      <c r="R10" s="1033"/>
      <c r="S10" s="1033"/>
      <c r="T10" s="1033"/>
      <c r="U10" s="1033"/>
      <c r="V10" s="1033"/>
      <c r="W10" s="1033"/>
      <c r="X10" s="1033"/>
      <c r="Y10" s="1033"/>
      <c r="Z10" s="1033"/>
      <c r="AA10" s="1033"/>
      <c r="AB10" s="1033"/>
      <c r="AC10" s="1033"/>
      <c r="AD10" s="1033"/>
      <c r="AE10" s="1034"/>
      <c r="AF10" s="1008"/>
      <c r="AG10" s="1009"/>
      <c r="AH10" s="1009"/>
      <c r="AI10" s="1009"/>
      <c r="AJ10" s="1010"/>
      <c r="AK10" s="1075"/>
      <c r="AL10" s="1076"/>
      <c r="AM10" s="1076"/>
      <c r="AN10" s="1076"/>
      <c r="AO10" s="1076"/>
      <c r="AP10" s="1076"/>
      <c r="AQ10" s="1076"/>
      <c r="AR10" s="1076"/>
      <c r="AS10" s="1076"/>
      <c r="AT10" s="1076"/>
      <c r="AU10" s="1073"/>
      <c r="AV10" s="1073"/>
      <c r="AW10" s="1073"/>
      <c r="AX10" s="1073"/>
      <c r="AY10" s="1074"/>
      <c r="AZ10" s="203"/>
      <c r="BA10" s="203"/>
      <c r="BB10" s="203"/>
      <c r="BC10" s="203"/>
      <c r="BD10" s="203"/>
      <c r="BE10" s="204"/>
      <c r="BF10" s="204"/>
      <c r="BG10" s="204"/>
      <c r="BH10" s="204"/>
      <c r="BI10" s="204"/>
      <c r="BJ10" s="204"/>
      <c r="BK10" s="204"/>
      <c r="BL10" s="204"/>
      <c r="BM10" s="204"/>
      <c r="BN10" s="204"/>
      <c r="BO10" s="204"/>
      <c r="BP10" s="204"/>
      <c r="BQ10" s="213">
        <v>4</v>
      </c>
      <c r="BR10" s="214"/>
      <c r="BS10" s="1003"/>
      <c r="BT10" s="1004"/>
      <c r="BU10" s="1004"/>
      <c r="BV10" s="1004"/>
      <c r="BW10" s="1004"/>
      <c r="BX10" s="1004"/>
      <c r="BY10" s="1004"/>
      <c r="BZ10" s="1004"/>
      <c r="CA10" s="1004"/>
      <c r="CB10" s="1004"/>
      <c r="CC10" s="1004"/>
      <c r="CD10" s="1004"/>
      <c r="CE10" s="1004"/>
      <c r="CF10" s="1004"/>
      <c r="CG10" s="1005"/>
      <c r="CH10" s="978"/>
      <c r="CI10" s="979"/>
      <c r="CJ10" s="979"/>
      <c r="CK10" s="979"/>
      <c r="CL10" s="980"/>
      <c r="CM10" s="978"/>
      <c r="CN10" s="979"/>
      <c r="CO10" s="979"/>
      <c r="CP10" s="979"/>
      <c r="CQ10" s="980"/>
      <c r="CR10" s="978"/>
      <c r="CS10" s="979"/>
      <c r="CT10" s="979"/>
      <c r="CU10" s="979"/>
      <c r="CV10" s="980"/>
      <c r="CW10" s="978"/>
      <c r="CX10" s="979"/>
      <c r="CY10" s="979"/>
      <c r="CZ10" s="979"/>
      <c r="DA10" s="980"/>
      <c r="DB10" s="978"/>
      <c r="DC10" s="979"/>
      <c r="DD10" s="979"/>
      <c r="DE10" s="979"/>
      <c r="DF10" s="980"/>
      <c r="DG10" s="978"/>
      <c r="DH10" s="979"/>
      <c r="DI10" s="979"/>
      <c r="DJ10" s="979"/>
      <c r="DK10" s="980"/>
      <c r="DL10" s="978"/>
      <c r="DM10" s="979"/>
      <c r="DN10" s="979"/>
      <c r="DO10" s="979"/>
      <c r="DP10" s="980"/>
      <c r="DQ10" s="978"/>
      <c r="DR10" s="979"/>
      <c r="DS10" s="979"/>
      <c r="DT10" s="979"/>
      <c r="DU10" s="980"/>
      <c r="DV10" s="981"/>
      <c r="DW10" s="982"/>
      <c r="DX10" s="982"/>
      <c r="DY10" s="982"/>
      <c r="DZ10" s="983"/>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2"/>
      <c r="R11" s="1033"/>
      <c r="S11" s="1033"/>
      <c r="T11" s="1033"/>
      <c r="U11" s="1033"/>
      <c r="V11" s="1033"/>
      <c r="W11" s="1033"/>
      <c r="X11" s="1033"/>
      <c r="Y11" s="1033"/>
      <c r="Z11" s="1033"/>
      <c r="AA11" s="1033"/>
      <c r="AB11" s="1033"/>
      <c r="AC11" s="1033"/>
      <c r="AD11" s="1033"/>
      <c r="AE11" s="1034"/>
      <c r="AF11" s="1008"/>
      <c r="AG11" s="1009"/>
      <c r="AH11" s="1009"/>
      <c r="AI11" s="1009"/>
      <c r="AJ11" s="1010"/>
      <c r="AK11" s="1075"/>
      <c r="AL11" s="1076"/>
      <c r="AM11" s="1076"/>
      <c r="AN11" s="1076"/>
      <c r="AO11" s="1076"/>
      <c r="AP11" s="1076"/>
      <c r="AQ11" s="1076"/>
      <c r="AR11" s="1076"/>
      <c r="AS11" s="1076"/>
      <c r="AT11" s="1076"/>
      <c r="AU11" s="1073"/>
      <c r="AV11" s="1073"/>
      <c r="AW11" s="1073"/>
      <c r="AX11" s="1073"/>
      <c r="AY11" s="1074"/>
      <c r="AZ11" s="203"/>
      <c r="BA11" s="203"/>
      <c r="BB11" s="203"/>
      <c r="BC11" s="203"/>
      <c r="BD11" s="203"/>
      <c r="BE11" s="204"/>
      <c r="BF11" s="204"/>
      <c r="BG11" s="204"/>
      <c r="BH11" s="204"/>
      <c r="BI11" s="204"/>
      <c r="BJ11" s="204"/>
      <c r="BK11" s="204"/>
      <c r="BL11" s="204"/>
      <c r="BM11" s="204"/>
      <c r="BN11" s="204"/>
      <c r="BO11" s="204"/>
      <c r="BP11" s="204"/>
      <c r="BQ11" s="213">
        <v>5</v>
      </c>
      <c r="BR11" s="214"/>
      <c r="BS11" s="1003"/>
      <c r="BT11" s="1004"/>
      <c r="BU11" s="1004"/>
      <c r="BV11" s="1004"/>
      <c r="BW11" s="1004"/>
      <c r="BX11" s="1004"/>
      <c r="BY11" s="1004"/>
      <c r="BZ11" s="1004"/>
      <c r="CA11" s="1004"/>
      <c r="CB11" s="1004"/>
      <c r="CC11" s="1004"/>
      <c r="CD11" s="1004"/>
      <c r="CE11" s="1004"/>
      <c r="CF11" s="1004"/>
      <c r="CG11" s="1005"/>
      <c r="CH11" s="978"/>
      <c r="CI11" s="979"/>
      <c r="CJ11" s="979"/>
      <c r="CK11" s="979"/>
      <c r="CL11" s="980"/>
      <c r="CM11" s="978"/>
      <c r="CN11" s="979"/>
      <c r="CO11" s="979"/>
      <c r="CP11" s="979"/>
      <c r="CQ11" s="980"/>
      <c r="CR11" s="978"/>
      <c r="CS11" s="979"/>
      <c r="CT11" s="979"/>
      <c r="CU11" s="979"/>
      <c r="CV11" s="980"/>
      <c r="CW11" s="978"/>
      <c r="CX11" s="979"/>
      <c r="CY11" s="979"/>
      <c r="CZ11" s="979"/>
      <c r="DA11" s="980"/>
      <c r="DB11" s="978"/>
      <c r="DC11" s="979"/>
      <c r="DD11" s="979"/>
      <c r="DE11" s="979"/>
      <c r="DF11" s="980"/>
      <c r="DG11" s="978"/>
      <c r="DH11" s="979"/>
      <c r="DI11" s="979"/>
      <c r="DJ11" s="979"/>
      <c r="DK11" s="980"/>
      <c r="DL11" s="978"/>
      <c r="DM11" s="979"/>
      <c r="DN11" s="979"/>
      <c r="DO11" s="979"/>
      <c r="DP11" s="980"/>
      <c r="DQ11" s="978"/>
      <c r="DR11" s="979"/>
      <c r="DS11" s="979"/>
      <c r="DT11" s="979"/>
      <c r="DU11" s="980"/>
      <c r="DV11" s="981"/>
      <c r="DW11" s="982"/>
      <c r="DX11" s="982"/>
      <c r="DY11" s="982"/>
      <c r="DZ11" s="983"/>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2"/>
      <c r="R12" s="1033"/>
      <c r="S12" s="1033"/>
      <c r="T12" s="1033"/>
      <c r="U12" s="1033"/>
      <c r="V12" s="1033"/>
      <c r="W12" s="1033"/>
      <c r="X12" s="1033"/>
      <c r="Y12" s="1033"/>
      <c r="Z12" s="1033"/>
      <c r="AA12" s="1033"/>
      <c r="AB12" s="1033"/>
      <c r="AC12" s="1033"/>
      <c r="AD12" s="1033"/>
      <c r="AE12" s="1034"/>
      <c r="AF12" s="1008"/>
      <c r="AG12" s="1009"/>
      <c r="AH12" s="1009"/>
      <c r="AI12" s="1009"/>
      <c r="AJ12" s="1010"/>
      <c r="AK12" s="1075"/>
      <c r="AL12" s="1076"/>
      <c r="AM12" s="1076"/>
      <c r="AN12" s="1076"/>
      <c r="AO12" s="1076"/>
      <c r="AP12" s="1076"/>
      <c r="AQ12" s="1076"/>
      <c r="AR12" s="1076"/>
      <c r="AS12" s="1076"/>
      <c r="AT12" s="1076"/>
      <c r="AU12" s="1073"/>
      <c r="AV12" s="1073"/>
      <c r="AW12" s="1073"/>
      <c r="AX12" s="1073"/>
      <c r="AY12" s="1074"/>
      <c r="AZ12" s="203"/>
      <c r="BA12" s="203"/>
      <c r="BB12" s="203"/>
      <c r="BC12" s="203"/>
      <c r="BD12" s="203"/>
      <c r="BE12" s="204"/>
      <c r="BF12" s="204"/>
      <c r="BG12" s="204"/>
      <c r="BH12" s="204"/>
      <c r="BI12" s="204"/>
      <c r="BJ12" s="204"/>
      <c r="BK12" s="204"/>
      <c r="BL12" s="204"/>
      <c r="BM12" s="204"/>
      <c r="BN12" s="204"/>
      <c r="BO12" s="204"/>
      <c r="BP12" s="204"/>
      <c r="BQ12" s="213">
        <v>6</v>
      </c>
      <c r="BR12" s="214"/>
      <c r="BS12" s="1003"/>
      <c r="BT12" s="1004"/>
      <c r="BU12" s="1004"/>
      <c r="BV12" s="1004"/>
      <c r="BW12" s="1004"/>
      <c r="BX12" s="1004"/>
      <c r="BY12" s="1004"/>
      <c r="BZ12" s="1004"/>
      <c r="CA12" s="1004"/>
      <c r="CB12" s="1004"/>
      <c r="CC12" s="1004"/>
      <c r="CD12" s="1004"/>
      <c r="CE12" s="1004"/>
      <c r="CF12" s="1004"/>
      <c r="CG12" s="1005"/>
      <c r="CH12" s="978"/>
      <c r="CI12" s="979"/>
      <c r="CJ12" s="979"/>
      <c r="CK12" s="979"/>
      <c r="CL12" s="980"/>
      <c r="CM12" s="978"/>
      <c r="CN12" s="979"/>
      <c r="CO12" s="979"/>
      <c r="CP12" s="979"/>
      <c r="CQ12" s="980"/>
      <c r="CR12" s="978"/>
      <c r="CS12" s="979"/>
      <c r="CT12" s="979"/>
      <c r="CU12" s="979"/>
      <c r="CV12" s="980"/>
      <c r="CW12" s="978"/>
      <c r="CX12" s="979"/>
      <c r="CY12" s="979"/>
      <c r="CZ12" s="979"/>
      <c r="DA12" s="980"/>
      <c r="DB12" s="978"/>
      <c r="DC12" s="979"/>
      <c r="DD12" s="979"/>
      <c r="DE12" s="979"/>
      <c r="DF12" s="980"/>
      <c r="DG12" s="978"/>
      <c r="DH12" s="979"/>
      <c r="DI12" s="979"/>
      <c r="DJ12" s="979"/>
      <c r="DK12" s="980"/>
      <c r="DL12" s="978"/>
      <c r="DM12" s="979"/>
      <c r="DN12" s="979"/>
      <c r="DO12" s="979"/>
      <c r="DP12" s="980"/>
      <c r="DQ12" s="978"/>
      <c r="DR12" s="979"/>
      <c r="DS12" s="979"/>
      <c r="DT12" s="979"/>
      <c r="DU12" s="980"/>
      <c r="DV12" s="981"/>
      <c r="DW12" s="982"/>
      <c r="DX12" s="982"/>
      <c r="DY12" s="982"/>
      <c r="DZ12" s="983"/>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2"/>
      <c r="R13" s="1033"/>
      <c r="S13" s="1033"/>
      <c r="T13" s="1033"/>
      <c r="U13" s="1033"/>
      <c r="V13" s="1033"/>
      <c r="W13" s="1033"/>
      <c r="X13" s="1033"/>
      <c r="Y13" s="1033"/>
      <c r="Z13" s="1033"/>
      <c r="AA13" s="1033"/>
      <c r="AB13" s="1033"/>
      <c r="AC13" s="1033"/>
      <c r="AD13" s="1033"/>
      <c r="AE13" s="1034"/>
      <c r="AF13" s="1008"/>
      <c r="AG13" s="1009"/>
      <c r="AH13" s="1009"/>
      <c r="AI13" s="1009"/>
      <c r="AJ13" s="1010"/>
      <c r="AK13" s="1075"/>
      <c r="AL13" s="1076"/>
      <c r="AM13" s="1076"/>
      <c r="AN13" s="1076"/>
      <c r="AO13" s="1076"/>
      <c r="AP13" s="1076"/>
      <c r="AQ13" s="1076"/>
      <c r="AR13" s="1076"/>
      <c r="AS13" s="1076"/>
      <c r="AT13" s="1076"/>
      <c r="AU13" s="1073"/>
      <c r="AV13" s="1073"/>
      <c r="AW13" s="1073"/>
      <c r="AX13" s="1073"/>
      <c r="AY13" s="1074"/>
      <c r="AZ13" s="203"/>
      <c r="BA13" s="203"/>
      <c r="BB13" s="203"/>
      <c r="BC13" s="203"/>
      <c r="BD13" s="203"/>
      <c r="BE13" s="204"/>
      <c r="BF13" s="204"/>
      <c r="BG13" s="204"/>
      <c r="BH13" s="204"/>
      <c r="BI13" s="204"/>
      <c r="BJ13" s="204"/>
      <c r="BK13" s="204"/>
      <c r="BL13" s="204"/>
      <c r="BM13" s="204"/>
      <c r="BN13" s="204"/>
      <c r="BO13" s="204"/>
      <c r="BP13" s="204"/>
      <c r="BQ13" s="213">
        <v>7</v>
      </c>
      <c r="BR13" s="214"/>
      <c r="BS13" s="1003"/>
      <c r="BT13" s="1004"/>
      <c r="BU13" s="1004"/>
      <c r="BV13" s="1004"/>
      <c r="BW13" s="1004"/>
      <c r="BX13" s="1004"/>
      <c r="BY13" s="1004"/>
      <c r="BZ13" s="1004"/>
      <c r="CA13" s="1004"/>
      <c r="CB13" s="1004"/>
      <c r="CC13" s="1004"/>
      <c r="CD13" s="1004"/>
      <c r="CE13" s="1004"/>
      <c r="CF13" s="1004"/>
      <c r="CG13" s="1005"/>
      <c r="CH13" s="978"/>
      <c r="CI13" s="979"/>
      <c r="CJ13" s="979"/>
      <c r="CK13" s="979"/>
      <c r="CL13" s="980"/>
      <c r="CM13" s="978"/>
      <c r="CN13" s="979"/>
      <c r="CO13" s="979"/>
      <c r="CP13" s="979"/>
      <c r="CQ13" s="980"/>
      <c r="CR13" s="978"/>
      <c r="CS13" s="979"/>
      <c r="CT13" s="979"/>
      <c r="CU13" s="979"/>
      <c r="CV13" s="980"/>
      <c r="CW13" s="978"/>
      <c r="CX13" s="979"/>
      <c r="CY13" s="979"/>
      <c r="CZ13" s="979"/>
      <c r="DA13" s="980"/>
      <c r="DB13" s="978"/>
      <c r="DC13" s="979"/>
      <c r="DD13" s="979"/>
      <c r="DE13" s="979"/>
      <c r="DF13" s="980"/>
      <c r="DG13" s="978"/>
      <c r="DH13" s="979"/>
      <c r="DI13" s="979"/>
      <c r="DJ13" s="979"/>
      <c r="DK13" s="980"/>
      <c r="DL13" s="978"/>
      <c r="DM13" s="979"/>
      <c r="DN13" s="979"/>
      <c r="DO13" s="979"/>
      <c r="DP13" s="980"/>
      <c r="DQ13" s="978"/>
      <c r="DR13" s="979"/>
      <c r="DS13" s="979"/>
      <c r="DT13" s="979"/>
      <c r="DU13" s="980"/>
      <c r="DV13" s="981"/>
      <c r="DW13" s="982"/>
      <c r="DX13" s="982"/>
      <c r="DY13" s="982"/>
      <c r="DZ13" s="983"/>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2"/>
      <c r="R14" s="1033"/>
      <c r="S14" s="1033"/>
      <c r="T14" s="1033"/>
      <c r="U14" s="1033"/>
      <c r="V14" s="1033"/>
      <c r="W14" s="1033"/>
      <c r="X14" s="1033"/>
      <c r="Y14" s="1033"/>
      <c r="Z14" s="1033"/>
      <c r="AA14" s="1033"/>
      <c r="AB14" s="1033"/>
      <c r="AC14" s="1033"/>
      <c r="AD14" s="1033"/>
      <c r="AE14" s="1034"/>
      <c r="AF14" s="1008"/>
      <c r="AG14" s="1009"/>
      <c r="AH14" s="1009"/>
      <c r="AI14" s="1009"/>
      <c r="AJ14" s="1010"/>
      <c r="AK14" s="1075"/>
      <c r="AL14" s="1076"/>
      <c r="AM14" s="1076"/>
      <c r="AN14" s="1076"/>
      <c r="AO14" s="1076"/>
      <c r="AP14" s="1076"/>
      <c r="AQ14" s="1076"/>
      <c r="AR14" s="1076"/>
      <c r="AS14" s="1076"/>
      <c r="AT14" s="1076"/>
      <c r="AU14" s="1073"/>
      <c r="AV14" s="1073"/>
      <c r="AW14" s="1073"/>
      <c r="AX14" s="1073"/>
      <c r="AY14" s="1074"/>
      <c r="AZ14" s="203"/>
      <c r="BA14" s="203"/>
      <c r="BB14" s="203"/>
      <c r="BC14" s="203"/>
      <c r="BD14" s="203"/>
      <c r="BE14" s="204"/>
      <c r="BF14" s="204"/>
      <c r="BG14" s="204"/>
      <c r="BH14" s="204"/>
      <c r="BI14" s="204"/>
      <c r="BJ14" s="204"/>
      <c r="BK14" s="204"/>
      <c r="BL14" s="204"/>
      <c r="BM14" s="204"/>
      <c r="BN14" s="204"/>
      <c r="BO14" s="204"/>
      <c r="BP14" s="204"/>
      <c r="BQ14" s="213">
        <v>8</v>
      </c>
      <c r="BR14" s="214"/>
      <c r="BS14" s="1003"/>
      <c r="BT14" s="1004"/>
      <c r="BU14" s="1004"/>
      <c r="BV14" s="1004"/>
      <c r="BW14" s="1004"/>
      <c r="BX14" s="1004"/>
      <c r="BY14" s="1004"/>
      <c r="BZ14" s="1004"/>
      <c r="CA14" s="1004"/>
      <c r="CB14" s="1004"/>
      <c r="CC14" s="1004"/>
      <c r="CD14" s="1004"/>
      <c r="CE14" s="1004"/>
      <c r="CF14" s="1004"/>
      <c r="CG14" s="1005"/>
      <c r="CH14" s="978"/>
      <c r="CI14" s="979"/>
      <c r="CJ14" s="979"/>
      <c r="CK14" s="979"/>
      <c r="CL14" s="980"/>
      <c r="CM14" s="978"/>
      <c r="CN14" s="979"/>
      <c r="CO14" s="979"/>
      <c r="CP14" s="979"/>
      <c r="CQ14" s="980"/>
      <c r="CR14" s="978"/>
      <c r="CS14" s="979"/>
      <c r="CT14" s="979"/>
      <c r="CU14" s="979"/>
      <c r="CV14" s="980"/>
      <c r="CW14" s="978"/>
      <c r="CX14" s="979"/>
      <c r="CY14" s="979"/>
      <c r="CZ14" s="979"/>
      <c r="DA14" s="980"/>
      <c r="DB14" s="978"/>
      <c r="DC14" s="979"/>
      <c r="DD14" s="979"/>
      <c r="DE14" s="979"/>
      <c r="DF14" s="980"/>
      <c r="DG14" s="978"/>
      <c r="DH14" s="979"/>
      <c r="DI14" s="979"/>
      <c r="DJ14" s="979"/>
      <c r="DK14" s="980"/>
      <c r="DL14" s="978"/>
      <c r="DM14" s="979"/>
      <c r="DN14" s="979"/>
      <c r="DO14" s="979"/>
      <c r="DP14" s="980"/>
      <c r="DQ14" s="978"/>
      <c r="DR14" s="979"/>
      <c r="DS14" s="979"/>
      <c r="DT14" s="979"/>
      <c r="DU14" s="980"/>
      <c r="DV14" s="981"/>
      <c r="DW14" s="982"/>
      <c r="DX14" s="982"/>
      <c r="DY14" s="982"/>
      <c r="DZ14" s="983"/>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2"/>
      <c r="R15" s="1033"/>
      <c r="S15" s="1033"/>
      <c r="T15" s="1033"/>
      <c r="U15" s="1033"/>
      <c r="V15" s="1033"/>
      <c r="W15" s="1033"/>
      <c r="X15" s="1033"/>
      <c r="Y15" s="1033"/>
      <c r="Z15" s="1033"/>
      <c r="AA15" s="1033"/>
      <c r="AB15" s="1033"/>
      <c r="AC15" s="1033"/>
      <c r="AD15" s="1033"/>
      <c r="AE15" s="1034"/>
      <c r="AF15" s="1008"/>
      <c r="AG15" s="1009"/>
      <c r="AH15" s="1009"/>
      <c r="AI15" s="1009"/>
      <c r="AJ15" s="1010"/>
      <c r="AK15" s="1075"/>
      <c r="AL15" s="1076"/>
      <c r="AM15" s="1076"/>
      <c r="AN15" s="1076"/>
      <c r="AO15" s="1076"/>
      <c r="AP15" s="1076"/>
      <c r="AQ15" s="1076"/>
      <c r="AR15" s="1076"/>
      <c r="AS15" s="1076"/>
      <c r="AT15" s="1076"/>
      <c r="AU15" s="1073"/>
      <c r="AV15" s="1073"/>
      <c r="AW15" s="1073"/>
      <c r="AX15" s="1073"/>
      <c r="AY15" s="1074"/>
      <c r="AZ15" s="203"/>
      <c r="BA15" s="203"/>
      <c r="BB15" s="203"/>
      <c r="BC15" s="203"/>
      <c r="BD15" s="203"/>
      <c r="BE15" s="204"/>
      <c r="BF15" s="204"/>
      <c r="BG15" s="204"/>
      <c r="BH15" s="204"/>
      <c r="BI15" s="204"/>
      <c r="BJ15" s="204"/>
      <c r="BK15" s="204"/>
      <c r="BL15" s="204"/>
      <c r="BM15" s="204"/>
      <c r="BN15" s="204"/>
      <c r="BO15" s="204"/>
      <c r="BP15" s="204"/>
      <c r="BQ15" s="213">
        <v>9</v>
      </c>
      <c r="BR15" s="214"/>
      <c r="BS15" s="1003"/>
      <c r="BT15" s="1004"/>
      <c r="BU15" s="1004"/>
      <c r="BV15" s="1004"/>
      <c r="BW15" s="1004"/>
      <c r="BX15" s="1004"/>
      <c r="BY15" s="1004"/>
      <c r="BZ15" s="1004"/>
      <c r="CA15" s="1004"/>
      <c r="CB15" s="1004"/>
      <c r="CC15" s="1004"/>
      <c r="CD15" s="1004"/>
      <c r="CE15" s="1004"/>
      <c r="CF15" s="1004"/>
      <c r="CG15" s="1005"/>
      <c r="CH15" s="978"/>
      <c r="CI15" s="979"/>
      <c r="CJ15" s="979"/>
      <c r="CK15" s="979"/>
      <c r="CL15" s="980"/>
      <c r="CM15" s="978"/>
      <c r="CN15" s="979"/>
      <c r="CO15" s="979"/>
      <c r="CP15" s="979"/>
      <c r="CQ15" s="980"/>
      <c r="CR15" s="978"/>
      <c r="CS15" s="979"/>
      <c r="CT15" s="979"/>
      <c r="CU15" s="979"/>
      <c r="CV15" s="980"/>
      <c r="CW15" s="978"/>
      <c r="CX15" s="979"/>
      <c r="CY15" s="979"/>
      <c r="CZ15" s="979"/>
      <c r="DA15" s="980"/>
      <c r="DB15" s="978"/>
      <c r="DC15" s="979"/>
      <c r="DD15" s="979"/>
      <c r="DE15" s="979"/>
      <c r="DF15" s="980"/>
      <c r="DG15" s="978"/>
      <c r="DH15" s="979"/>
      <c r="DI15" s="979"/>
      <c r="DJ15" s="979"/>
      <c r="DK15" s="980"/>
      <c r="DL15" s="978"/>
      <c r="DM15" s="979"/>
      <c r="DN15" s="979"/>
      <c r="DO15" s="979"/>
      <c r="DP15" s="980"/>
      <c r="DQ15" s="978"/>
      <c r="DR15" s="979"/>
      <c r="DS15" s="979"/>
      <c r="DT15" s="979"/>
      <c r="DU15" s="980"/>
      <c r="DV15" s="981"/>
      <c r="DW15" s="982"/>
      <c r="DX15" s="982"/>
      <c r="DY15" s="982"/>
      <c r="DZ15" s="983"/>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2"/>
      <c r="R16" s="1033"/>
      <c r="S16" s="1033"/>
      <c r="T16" s="1033"/>
      <c r="U16" s="1033"/>
      <c r="V16" s="1033"/>
      <c r="W16" s="1033"/>
      <c r="X16" s="1033"/>
      <c r="Y16" s="1033"/>
      <c r="Z16" s="1033"/>
      <c r="AA16" s="1033"/>
      <c r="AB16" s="1033"/>
      <c r="AC16" s="1033"/>
      <c r="AD16" s="1033"/>
      <c r="AE16" s="1034"/>
      <c r="AF16" s="1008"/>
      <c r="AG16" s="1009"/>
      <c r="AH16" s="1009"/>
      <c r="AI16" s="1009"/>
      <c r="AJ16" s="1010"/>
      <c r="AK16" s="1075"/>
      <c r="AL16" s="1076"/>
      <c r="AM16" s="1076"/>
      <c r="AN16" s="1076"/>
      <c r="AO16" s="1076"/>
      <c r="AP16" s="1076"/>
      <c r="AQ16" s="1076"/>
      <c r="AR16" s="1076"/>
      <c r="AS16" s="1076"/>
      <c r="AT16" s="1076"/>
      <c r="AU16" s="1073"/>
      <c r="AV16" s="1073"/>
      <c r="AW16" s="1073"/>
      <c r="AX16" s="1073"/>
      <c r="AY16" s="1074"/>
      <c r="AZ16" s="203"/>
      <c r="BA16" s="203"/>
      <c r="BB16" s="203"/>
      <c r="BC16" s="203"/>
      <c r="BD16" s="203"/>
      <c r="BE16" s="204"/>
      <c r="BF16" s="204"/>
      <c r="BG16" s="204"/>
      <c r="BH16" s="204"/>
      <c r="BI16" s="204"/>
      <c r="BJ16" s="204"/>
      <c r="BK16" s="204"/>
      <c r="BL16" s="204"/>
      <c r="BM16" s="204"/>
      <c r="BN16" s="204"/>
      <c r="BO16" s="204"/>
      <c r="BP16" s="204"/>
      <c r="BQ16" s="213">
        <v>10</v>
      </c>
      <c r="BR16" s="214"/>
      <c r="BS16" s="1003"/>
      <c r="BT16" s="1004"/>
      <c r="BU16" s="1004"/>
      <c r="BV16" s="1004"/>
      <c r="BW16" s="1004"/>
      <c r="BX16" s="1004"/>
      <c r="BY16" s="1004"/>
      <c r="BZ16" s="1004"/>
      <c r="CA16" s="1004"/>
      <c r="CB16" s="1004"/>
      <c r="CC16" s="1004"/>
      <c r="CD16" s="1004"/>
      <c r="CE16" s="1004"/>
      <c r="CF16" s="1004"/>
      <c r="CG16" s="1005"/>
      <c r="CH16" s="978"/>
      <c r="CI16" s="979"/>
      <c r="CJ16" s="979"/>
      <c r="CK16" s="979"/>
      <c r="CL16" s="980"/>
      <c r="CM16" s="978"/>
      <c r="CN16" s="979"/>
      <c r="CO16" s="979"/>
      <c r="CP16" s="979"/>
      <c r="CQ16" s="980"/>
      <c r="CR16" s="978"/>
      <c r="CS16" s="979"/>
      <c r="CT16" s="979"/>
      <c r="CU16" s="979"/>
      <c r="CV16" s="980"/>
      <c r="CW16" s="978"/>
      <c r="CX16" s="979"/>
      <c r="CY16" s="979"/>
      <c r="CZ16" s="979"/>
      <c r="DA16" s="980"/>
      <c r="DB16" s="978"/>
      <c r="DC16" s="979"/>
      <c r="DD16" s="979"/>
      <c r="DE16" s="979"/>
      <c r="DF16" s="980"/>
      <c r="DG16" s="978"/>
      <c r="DH16" s="979"/>
      <c r="DI16" s="979"/>
      <c r="DJ16" s="979"/>
      <c r="DK16" s="980"/>
      <c r="DL16" s="978"/>
      <c r="DM16" s="979"/>
      <c r="DN16" s="979"/>
      <c r="DO16" s="979"/>
      <c r="DP16" s="980"/>
      <c r="DQ16" s="978"/>
      <c r="DR16" s="979"/>
      <c r="DS16" s="979"/>
      <c r="DT16" s="979"/>
      <c r="DU16" s="980"/>
      <c r="DV16" s="981"/>
      <c r="DW16" s="982"/>
      <c r="DX16" s="982"/>
      <c r="DY16" s="982"/>
      <c r="DZ16" s="983"/>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2"/>
      <c r="R17" s="1033"/>
      <c r="S17" s="1033"/>
      <c r="T17" s="1033"/>
      <c r="U17" s="1033"/>
      <c r="V17" s="1033"/>
      <c r="W17" s="1033"/>
      <c r="X17" s="1033"/>
      <c r="Y17" s="1033"/>
      <c r="Z17" s="1033"/>
      <c r="AA17" s="1033"/>
      <c r="AB17" s="1033"/>
      <c r="AC17" s="1033"/>
      <c r="AD17" s="1033"/>
      <c r="AE17" s="1034"/>
      <c r="AF17" s="1008"/>
      <c r="AG17" s="1009"/>
      <c r="AH17" s="1009"/>
      <c r="AI17" s="1009"/>
      <c r="AJ17" s="1010"/>
      <c r="AK17" s="1075"/>
      <c r="AL17" s="1076"/>
      <c r="AM17" s="1076"/>
      <c r="AN17" s="1076"/>
      <c r="AO17" s="1076"/>
      <c r="AP17" s="1076"/>
      <c r="AQ17" s="1076"/>
      <c r="AR17" s="1076"/>
      <c r="AS17" s="1076"/>
      <c r="AT17" s="1076"/>
      <c r="AU17" s="1073"/>
      <c r="AV17" s="1073"/>
      <c r="AW17" s="1073"/>
      <c r="AX17" s="1073"/>
      <c r="AY17" s="1074"/>
      <c r="AZ17" s="203"/>
      <c r="BA17" s="203"/>
      <c r="BB17" s="203"/>
      <c r="BC17" s="203"/>
      <c r="BD17" s="203"/>
      <c r="BE17" s="204"/>
      <c r="BF17" s="204"/>
      <c r="BG17" s="204"/>
      <c r="BH17" s="204"/>
      <c r="BI17" s="204"/>
      <c r="BJ17" s="204"/>
      <c r="BK17" s="204"/>
      <c r="BL17" s="204"/>
      <c r="BM17" s="204"/>
      <c r="BN17" s="204"/>
      <c r="BO17" s="204"/>
      <c r="BP17" s="204"/>
      <c r="BQ17" s="213">
        <v>11</v>
      </c>
      <c r="BR17" s="214"/>
      <c r="BS17" s="1003"/>
      <c r="BT17" s="1004"/>
      <c r="BU17" s="1004"/>
      <c r="BV17" s="1004"/>
      <c r="BW17" s="1004"/>
      <c r="BX17" s="1004"/>
      <c r="BY17" s="1004"/>
      <c r="BZ17" s="1004"/>
      <c r="CA17" s="1004"/>
      <c r="CB17" s="1004"/>
      <c r="CC17" s="1004"/>
      <c r="CD17" s="1004"/>
      <c r="CE17" s="1004"/>
      <c r="CF17" s="1004"/>
      <c r="CG17" s="1005"/>
      <c r="CH17" s="978"/>
      <c r="CI17" s="979"/>
      <c r="CJ17" s="979"/>
      <c r="CK17" s="979"/>
      <c r="CL17" s="980"/>
      <c r="CM17" s="978"/>
      <c r="CN17" s="979"/>
      <c r="CO17" s="979"/>
      <c r="CP17" s="979"/>
      <c r="CQ17" s="980"/>
      <c r="CR17" s="978"/>
      <c r="CS17" s="979"/>
      <c r="CT17" s="979"/>
      <c r="CU17" s="979"/>
      <c r="CV17" s="980"/>
      <c r="CW17" s="978"/>
      <c r="CX17" s="979"/>
      <c r="CY17" s="979"/>
      <c r="CZ17" s="979"/>
      <c r="DA17" s="980"/>
      <c r="DB17" s="978"/>
      <c r="DC17" s="979"/>
      <c r="DD17" s="979"/>
      <c r="DE17" s="979"/>
      <c r="DF17" s="980"/>
      <c r="DG17" s="978"/>
      <c r="DH17" s="979"/>
      <c r="DI17" s="979"/>
      <c r="DJ17" s="979"/>
      <c r="DK17" s="980"/>
      <c r="DL17" s="978"/>
      <c r="DM17" s="979"/>
      <c r="DN17" s="979"/>
      <c r="DO17" s="979"/>
      <c r="DP17" s="980"/>
      <c r="DQ17" s="978"/>
      <c r="DR17" s="979"/>
      <c r="DS17" s="979"/>
      <c r="DT17" s="979"/>
      <c r="DU17" s="980"/>
      <c r="DV17" s="981"/>
      <c r="DW17" s="982"/>
      <c r="DX17" s="982"/>
      <c r="DY17" s="982"/>
      <c r="DZ17" s="983"/>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2"/>
      <c r="R18" s="1033"/>
      <c r="S18" s="1033"/>
      <c r="T18" s="1033"/>
      <c r="U18" s="1033"/>
      <c r="V18" s="1033"/>
      <c r="W18" s="1033"/>
      <c r="X18" s="1033"/>
      <c r="Y18" s="1033"/>
      <c r="Z18" s="1033"/>
      <c r="AA18" s="1033"/>
      <c r="AB18" s="1033"/>
      <c r="AC18" s="1033"/>
      <c r="AD18" s="1033"/>
      <c r="AE18" s="1034"/>
      <c r="AF18" s="1008"/>
      <c r="AG18" s="1009"/>
      <c r="AH18" s="1009"/>
      <c r="AI18" s="1009"/>
      <c r="AJ18" s="1010"/>
      <c r="AK18" s="1075"/>
      <c r="AL18" s="1076"/>
      <c r="AM18" s="1076"/>
      <c r="AN18" s="1076"/>
      <c r="AO18" s="1076"/>
      <c r="AP18" s="1076"/>
      <c r="AQ18" s="1076"/>
      <c r="AR18" s="1076"/>
      <c r="AS18" s="1076"/>
      <c r="AT18" s="1076"/>
      <c r="AU18" s="1073"/>
      <c r="AV18" s="1073"/>
      <c r="AW18" s="1073"/>
      <c r="AX18" s="1073"/>
      <c r="AY18" s="1074"/>
      <c r="AZ18" s="203"/>
      <c r="BA18" s="203"/>
      <c r="BB18" s="203"/>
      <c r="BC18" s="203"/>
      <c r="BD18" s="203"/>
      <c r="BE18" s="204"/>
      <c r="BF18" s="204"/>
      <c r="BG18" s="204"/>
      <c r="BH18" s="204"/>
      <c r="BI18" s="204"/>
      <c r="BJ18" s="204"/>
      <c r="BK18" s="204"/>
      <c r="BL18" s="204"/>
      <c r="BM18" s="204"/>
      <c r="BN18" s="204"/>
      <c r="BO18" s="204"/>
      <c r="BP18" s="204"/>
      <c r="BQ18" s="213">
        <v>12</v>
      </c>
      <c r="BR18" s="214"/>
      <c r="BS18" s="1003"/>
      <c r="BT18" s="1004"/>
      <c r="BU18" s="1004"/>
      <c r="BV18" s="1004"/>
      <c r="BW18" s="1004"/>
      <c r="BX18" s="1004"/>
      <c r="BY18" s="1004"/>
      <c r="BZ18" s="1004"/>
      <c r="CA18" s="1004"/>
      <c r="CB18" s="1004"/>
      <c r="CC18" s="1004"/>
      <c r="CD18" s="1004"/>
      <c r="CE18" s="1004"/>
      <c r="CF18" s="1004"/>
      <c r="CG18" s="1005"/>
      <c r="CH18" s="978"/>
      <c r="CI18" s="979"/>
      <c r="CJ18" s="979"/>
      <c r="CK18" s="979"/>
      <c r="CL18" s="980"/>
      <c r="CM18" s="978"/>
      <c r="CN18" s="979"/>
      <c r="CO18" s="979"/>
      <c r="CP18" s="979"/>
      <c r="CQ18" s="980"/>
      <c r="CR18" s="978"/>
      <c r="CS18" s="979"/>
      <c r="CT18" s="979"/>
      <c r="CU18" s="979"/>
      <c r="CV18" s="980"/>
      <c r="CW18" s="978"/>
      <c r="CX18" s="979"/>
      <c r="CY18" s="979"/>
      <c r="CZ18" s="979"/>
      <c r="DA18" s="980"/>
      <c r="DB18" s="978"/>
      <c r="DC18" s="979"/>
      <c r="DD18" s="979"/>
      <c r="DE18" s="979"/>
      <c r="DF18" s="980"/>
      <c r="DG18" s="978"/>
      <c r="DH18" s="979"/>
      <c r="DI18" s="979"/>
      <c r="DJ18" s="979"/>
      <c r="DK18" s="980"/>
      <c r="DL18" s="978"/>
      <c r="DM18" s="979"/>
      <c r="DN18" s="979"/>
      <c r="DO18" s="979"/>
      <c r="DP18" s="980"/>
      <c r="DQ18" s="978"/>
      <c r="DR18" s="979"/>
      <c r="DS18" s="979"/>
      <c r="DT18" s="979"/>
      <c r="DU18" s="980"/>
      <c r="DV18" s="981"/>
      <c r="DW18" s="982"/>
      <c r="DX18" s="982"/>
      <c r="DY18" s="982"/>
      <c r="DZ18" s="983"/>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2"/>
      <c r="R19" s="1033"/>
      <c r="S19" s="1033"/>
      <c r="T19" s="1033"/>
      <c r="U19" s="1033"/>
      <c r="V19" s="1033"/>
      <c r="W19" s="1033"/>
      <c r="X19" s="1033"/>
      <c r="Y19" s="1033"/>
      <c r="Z19" s="1033"/>
      <c r="AA19" s="1033"/>
      <c r="AB19" s="1033"/>
      <c r="AC19" s="1033"/>
      <c r="AD19" s="1033"/>
      <c r="AE19" s="1034"/>
      <c r="AF19" s="1008"/>
      <c r="AG19" s="1009"/>
      <c r="AH19" s="1009"/>
      <c r="AI19" s="1009"/>
      <c r="AJ19" s="1010"/>
      <c r="AK19" s="1075"/>
      <c r="AL19" s="1076"/>
      <c r="AM19" s="1076"/>
      <c r="AN19" s="1076"/>
      <c r="AO19" s="1076"/>
      <c r="AP19" s="1076"/>
      <c r="AQ19" s="1076"/>
      <c r="AR19" s="1076"/>
      <c r="AS19" s="1076"/>
      <c r="AT19" s="1076"/>
      <c r="AU19" s="1073"/>
      <c r="AV19" s="1073"/>
      <c r="AW19" s="1073"/>
      <c r="AX19" s="1073"/>
      <c r="AY19" s="1074"/>
      <c r="AZ19" s="203"/>
      <c r="BA19" s="203"/>
      <c r="BB19" s="203"/>
      <c r="BC19" s="203"/>
      <c r="BD19" s="203"/>
      <c r="BE19" s="204"/>
      <c r="BF19" s="204"/>
      <c r="BG19" s="204"/>
      <c r="BH19" s="204"/>
      <c r="BI19" s="204"/>
      <c r="BJ19" s="204"/>
      <c r="BK19" s="204"/>
      <c r="BL19" s="204"/>
      <c r="BM19" s="204"/>
      <c r="BN19" s="204"/>
      <c r="BO19" s="204"/>
      <c r="BP19" s="204"/>
      <c r="BQ19" s="213">
        <v>13</v>
      </c>
      <c r="BR19" s="214"/>
      <c r="BS19" s="1003"/>
      <c r="BT19" s="1004"/>
      <c r="BU19" s="1004"/>
      <c r="BV19" s="1004"/>
      <c r="BW19" s="1004"/>
      <c r="BX19" s="1004"/>
      <c r="BY19" s="1004"/>
      <c r="BZ19" s="1004"/>
      <c r="CA19" s="1004"/>
      <c r="CB19" s="1004"/>
      <c r="CC19" s="1004"/>
      <c r="CD19" s="1004"/>
      <c r="CE19" s="1004"/>
      <c r="CF19" s="1004"/>
      <c r="CG19" s="1005"/>
      <c r="CH19" s="978"/>
      <c r="CI19" s="979"/>
      <c r="CJ19" s="979"/>
      <c r="CK19" s="979"/>
      <c r="CL19" s="980"/>
      <c r="CM19" s="978"/>
      <c r="CN19" s="979"/>
      <c r="CO19" s="979"/>
      <c r="CP19" s="979"/>
      <c r="CQ19" s="980"/>
      <c r="CR19" s="978"/>
      <c r="CS19" s="979"/>
      <c r="CT19" s="979"/>
      <c r="CU19" s="979"/>
      <c r="CV19" s="980"/>
      <c r="CW19" s="978"/>
      <c r="CX19" s="979"/>
      <c r="CY19" s="979"/>
      <c r="CZ19" s="979"/>
      <c r="DA19" s="980"/>
      <c r="DB19" s="978"/>
      <c r="DC19" s="979"/>
      <c r="DD19" s="979"/>
      <c r="DE19" s="979"/>
      <c r="DF19" s="980"/>
      <c r="DG19" s="978"/>
      <c r="DH19" s="979"/>
      <c r="DI19" s="979"/>
      <c r="DJ19" s="979"/>
      <c r="DK19" s="980"/>
      <c r="DL19" s="978"/>
      <c r="DM19" s="979"/>
      <c r="DN19" s="979"/>
      <c r="DO19" s="979"/>
      <c r="DP19" s="980"/>
      <c r="DQ19" s="978"/>
      <c r="DR19" s="979"/>
      <c r="DS19" s="979"/>
      <c r="DT19" s="979"/>
      <c r="DU19" s="980"/>
      <c r="DV19" s="981"/>
      <c r="DW19" s="982"/>
      <c r="DX19" s="982"/>
      <c r="DY19" s="982"/>
      <c r="DZ19" s="983"/>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2"/>
      <c r="R20" s="1033"/>
      <c r="S20" s="1033"/>
      <c r="T20" s="1033"/>
      <c r="U20" s="1033"/>
      <c r="V20" s="1033"/>
      <c r="W20" s="1033"/>
      <c r="X20" s="1033"/>
      <c r="Y20" s="1033"/>
      <c r="Z20" s="1033"/>
      <c r="AA20" s="1033"/>
      <c r="AB20" s="1033"/>
      <c r="AC20" s="1033"/>
      <c r="AD20" s="1033"/>
      <c r="AE20" s="1034"/>
      <c r="AF20" s="1008"/>
      <c r="AG20" s="1009"/>
      <c r="AH20" s="1009"/>
      <c r="AI20" s="1009"/>
      <c r="AJ20" s="1010"/>
      <c r="AK20" s="1075"/>
      <c r="AL20" s="1076"/>
      <c r="AM20" s="1076"/>
      <c r="AN20" s="1076"/>
      <c r="AO20" s="1076"/>
      <c r="AP20" s="1076"/>
      <c r="AQ20" s="1076"/>
      <c r="AR20" s="1076"/>
      <c r="AS20" s="1076"/>
      <c r="AT20" s="1076"/>
      <c r="AU20" s="1073"/>
      <c r="AV20" s="1073"/>
      <c r="AW20" s="1073"/>
      <c r="AX20" s="1073"/>
      <c r="AY20" s="1074"/>
      <c r="AZ20" s="203"/>
      <c r="BA20" s="203"/>
      <c r="BB20" s="203"/>
      <c r="BC20" s="203"/>
      <c r="BD20" s="203"/>
      <c r="BE20" s="204"/>
      <c r="BF20" s="204"/>
      <c r="BG20" s="204"/>
      <c r="BH20" s="204"/>
      <c r="BI20" s="204"/>
      <c r="BJ20" s="204"/>
      <c r="BK20" s="204"/>
      <c r="BL20" s="204"/>
      <c r="BM20" s="204"/>
      <c r="BN20" s="204"/>
      <c r="BO20" s="204"/>
      <c r="BP20" s="204"/>
      <c r="BQ20" s="213">
        <v>14</v>
      </c>
      <c r="BR20" s="214"/>
      <c r="BS20" s="1003"/>
      <c r="BT20" s="1004"/>
      <c r="BU20" s="1004"/>
      <c r="BV20" s="1004"/>
      <c r="BW20" s="1004"/>
      <c r="BX20" s="1004"/>
      <c r="BY20" s="1004"/>
      <c r="BZ20" s="1004"/>
      <c r="CA20" s="1004"/>
      <c r="CB20" s="1004"/>
      <c r="CC20" s="1004"/>
      <c r="CD20" s="1004"/>
      <c r="CE20" s="1004"/>
      <c r="CF20" s="1004"/>
      <c r="CG20" s="1005"/>
      <c r="CH20" s="978"/>
      <c r="CI20" s="979"/>
      <c r="CJ20" s="979"/>
      <c r="CK20" s="979"/>
      <c r="CL20" s="980"/>
      <c r="CM20" s="978"/>
      <c r="CN20" s="979"/>
      <c r="CO20" s="979"/>
      <c r="CP20" s="979"/>
      <c r="CQ20" s="980"/>
      <c r="CR20" s="978"/>
      <c r="CS20" s="979"/>
      <c r="CT20" s="979"/>
      <c r="CU20" s="979"/>
      <c r="CV20" s="980"/>
      <c r="CW20" s="978"/>
      <c r="CX20" s="979"/>
      <c r="CY20" s="979"/>
      <c r="CZ20" s="979"/>
      <c r="DA20" s="980"/>
      <c r="DB20" s="978"/>
      <c r="DC20" s="979"/>
      <c r="DD20" s="979"/>
      <c r="DE20" s="979"/>
      <c r="DF20" s="980"/>
      <c r="DG20" s="978"/>
      <c r="DH20" s="979"/>
      <c r="DI20" s="979"/>
      <c r="DJ20" s="979"/>
      <c r="DK20" s="980"/>
      <c r="DL20" s="978"/>
      <c r="DM20" s="979"/>
      <c r="DN20" s="979"/>
      <c r="DO20" s="979"/>
      <c r="DP20" s="980"/>
      <c r="DQ20" s="978"/>
      <c r="DR20" s="979"/>
      <c r="DS20" s="979"/>
      <c r="DT20" s="979"/>
      <c r="DU20" s="980"/>
      <c r="DV20" s="981"/>
      <c r="DW20" s="982"/>
      <c r="DX20" s="982"/>
      <c r="DY20" s="982"/>
      <c r="DZ20" s="983"/>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2"/>
      <c r="R21" s="1033"/>
      <c r="S21" s="1033"/>
      <c r="T21" s="1033"/>
      <c r="U21" s="1033"/>
      <c r="V21" s="1033"/>
      <c r="W21" s="1033"/>
      <c r="X21" s="1033"/>
      <c r="Y21" s="1033"/>
      <c r="Z21" s="1033"/>
      <c r="AA21" s="1033"/>
      <c r="AB21" s="1033"/>
      <c r="AC21" s="1033"/>
      <c r="AD21" s="1033"/>
      <c r="AE21" s="1034"/>
      <c r="AF21" s="1008"/>
      <c r="AG21" s="1009"/>
      <c r="AH21" s="1009"/>
      <c r="AI21" s="1009"/>
      <c r="AJ21" s="1010"/>
      <c r="AK21" s="1075"/>
      <c r="AL21" s="1076"/>
      <c r="AM21" s="1076"/>
      <c r="AN21" s="1076"/>
      <c r="AO21" s="1076"/>
      <c r="AP21" s="1076"/>
      <c r="AQ21" s="1076"/>
      <c r="AR21" s="1076"/>
      <c r="AS21" s="1076"/>
      <c r="AT21" s="1076"/>
      <c r="AU21" s="1073"/>
      <c r="AV21" s="1073"/>
      <c r="AW21" s="1073"/>
      <c r="AX21" s="1073"/>
      <c r="AY21" s="1074"/>
      <c r="AZ21" s="203"/>
      <c r="BA21" s="203"/>
      <c r="BB21" s="203"/>
      <c r="BC21" s="203"/>
      <c r="BD21" s="203"/>
      <c r="BE21" s="204"/>
      <c r="BF21" s="204"/>
      <c r="BG21" s="204"/>
      <c r="BH21" s="204"/>
      <c r="BI21" s="204"/>
      <c r="BJ21" s="204"/>
      <c r="BK21" s="204"/>
      <c r="BL21" s="204"/>
      <c r="BM21" s="204"/>
      <c r="BN21" s="204"/>
      <c r="BO21" s="204"/>
      <c r="BP21" s="204"/>
      <c r="BQ21" s="213">
        <v>15</v>
      </c>
      <c r="BR21" s="214"/>
      <c r="BS21" s="1003"/>
      <c r="BT21" s="1004"/>
      <c r="BU21" s="1004"/>
      <c r="BV21" s="1004"/>
      <c r="BW21" s="1004"/>
      <c r="BX21" s="1004"/>
      <c r="BY21" s="1004"/>
      <c r="BZ21" s="1004"/>
      <c r="CA21" s="1004"/>
      <c r="CB21" s="1004"/>
      <c r="CC21" s="1004"/>
      <c r="CD21" s="1004"/>
      <c r="CE21" s="1004"/>
      <c r="CF21" s="1004"/>
      <c r="CG21" s="1005"/>
      <c r="CH21" s="978"/>
      <c r="CI21" s="979"/>
      <c r="CJ21" s="979"/>
      <c r="CK21" s="979"/>
      <c r="CL21" s="980"/>
      <c r="CM21" s="978"/>
      <c r="CN21" s="979"/>
      <c r="CO21" s="979"/>
      <c r="CP21" s="979"/>
      <c r="CQ21" s="980"/>
      <c r="CR21" s="978"/>
      <c r="CS21" s="979"/>
      <c r="CT21" s="979"/>
      <c r="CU21" s="979"/>
      <c r="CV21" s="980"/>
      <c r="CW21" s="978"/>
      <c r="CX21" s="979"/>
      <c r="CY21" s="979"/>
      <c r="CZ21" s="979"/>
      <c r="DA21" s="980"/>
      <c r="DB21" s="978"/>
      <c r="DC21" s="979"/>
      <c r="DD21" s="979"/>
      <c r="DE21" s="979"/>
      <c r="DF21" s="980"/>
      <c r="DG21" s="978"/>
      <c r="DH21" s="979"/>
      <c r="DI21" s="979"/>
      <c r="DJ21" s="979"/>
      <c r="DK21" s="980"/>
      <c r="DL21" s="978"/>
      <c r="DM21" s="979"/>
      <c r="DN21" s="979"/>
      <c r="DO21" s="979"/>
      <c r="DP21" s="980"/>
      <c r="DQ21" s="978"/>
      <c r="DR21" s="979"/>
      <c r="DS21" s="979"/>
      <c r="DT21" s="979"/>
      <c r="DU21" s="980"/>
      <c r="DV21" s="981"/>
      <c r="DW21" s="982"/>
      <c r="DX21" s="982"/>
      <c r="DY21" s="982"/>
      <c r="DZ21" s="983"/>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70"/>
      <c r="R22" s="1071"/>
      <c r="S22" s="1071"/>
      <c r="T22" s="1071"/>
      <c r="U22" s="1071"/>
      <c r="V22" s="1071"/>
      <c r="W22" s="1071"/>
      <c r="X22" s="1071"/>
      <c r="Y22" s="1071"/>
      <c r="Z22" s="1071"/>
      <c r="AA22" s="1071"/>
      <c r="AB22" s="1071"/>
      <c r="AC22" s="1071"/>
      <c r="AD22" s="1071"/>
      <c r="AE22" s="1072"/>
      <c r="AF22" s="1008"/>
      <c r="AG22" s="1009"/>
      <c r="AH22" s="1009"/>
      <c r="AI22" s="1009"/>
      <c r="AJ22" s="1010"/>
      <c r="AK22" s="1066"/>
      <c r="AL22" s="1067"/>
      <c r="AM22" s="1067"/>
      <c r="AN22" s="1067"/>
      <c r="AO22" s="1067"/>
      <c r="AP22" s="1067"/>
      <c r="AQ22" s="1067"/>
      <c r="AR22" s="1067"/>
      <c r="AS22" s="1067"/>
      <c r="AT22" s="1067"/>
      <c r="AU22" s="1068"/>
      <c r="AV22" s="1068"/>
      <c r="AW22" s="1068"/>
      <c r="AX22" s="1068"/>
      <c r="AY22" s="1069"/>
      <c r="AZ22" s="1024" t="s">
        <v>370</v>
      </c>
      <c r="BA22" s="1024"/>
      <c r="BB22" s="1024"/>
      <c r="BC22" s="1024"/>
      <c r="BD22" s="1025"/>
      <c r="BE22" s="204"/>
      <c r="BF22" s="204"/>
      <c r="BG22" s="204"/>
      <c r="BH22" s="204"/>
      <c r="BI22" s="204"/>
      <c r="BJ22" s="204"/>
      <c r="BK22" s="204"/>
      <c r="BL22" s="204"/>
      <c r="BM22" s="204"/>
      <c r="BN22" s="204"/>
      <c r="BO22" s="204"/>
      <c r="BP22" s="204"/>
      <c r="BQ22" s="213">
        <v>16</v>
      </c>
      <c r="BR22" s="214"/>
      <c r="BS22" s="1003"/>
      <c r="BT22" s="1004"/>
      <c r="BU22" s="1004"/>
      <c r="BV22" s="1004"/>
      <c r="BW22" s="1004"/>
      <c r="BX22" s="1004"/>
      <c r="BY22" s="1004"/>
      <c r="BZ22" s="1004"/>
      <c r="CA22" s="1004"/>
      <c r="CB22" s="1004"/>
      <c r="CC22" s="1004"/>
      <c r="CD22" s="1004"/>
      <c r="CE22" s="1004"/>
      <c r="CF22" s="1004"/>
      <c r="CG22" s="1005"/>
      <c r="CH22" s="978"/>
      <c r="CI22" s="979"/>
      <c r="CJ22" s="979"/>
      <c r="CK22" s="979"/>
      <c r="CL22" s="980"/>
      <c r="CM22" s="978"/>
      <c r="CN22" s="979"/>
      <c r="CO22" s="979"/>
      <c r="CP22" s="979"/>
      <c r="CQ22" s="980"/>
      <c r="CR22" s="978"/>
      <c r="CS22" s="979"/>
      <c r="CT22" s="979"/>
      <c r="CU22" s="979"/>
      <c r="CV22" s="980"/>
      <c r="CW22" s="978"/>
      <c r="CX22" s="979"/>
      <c r="CY22" s="979"/>
      <c r="CZ22" s="979"/>
      <c r="DA22" s="980"/>
      <c r="DB22" s="978"/>
      <c r="DC22" s="979"/>
      <c r="DD22" s="979"/>
      <c r="DE22" s="979"/>
      <c r="DF22" s="980"/>
      <c r="DG22" s="978"/>
      <c r="DH22" s="979"/>
      <c r="DI22" s="979"/>
      <c r="DJ22" s="979"/>
      <c r="DK22" s="980"/>
      <c r="DL22" s="978"/>
      <c r="DM22" s="979"/>
      <c r="DN22" s="979"/>
      <c r="DO22" s="979"/>
      <c r="DP22" s="980"/>
      <c r="DQ22" s="978"/>
      <c r="DR22" s="979"/>
      <c r="DS22" s="979"/>
      <c r="DT22" s="979"/>
      <c r="DU22" s="980"/>
      <c r="DV22" s="981"/>
      <c r="DW22" s="982"/>
      <c r="DX22" s="982"/>
      <c r="DY22" s="982"/>
      <c r="DZ22" s="983"/>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57">
        <v>2122</v>
      </c>
      <c r="R23" s="1058"/>
      <c r="S23" s="1058"/>
      <c r="T23" s="1058"/>
      <c r="U23" s="1058"/>
      <c r="V23" s="1058">
        <v>1759</v>
      </c>
      <c r="W23" s="1058"/>
      <c r="X23" s="1058"/>
      <c r="Y23" s="1058"/>
      <c r="Z23" s="1058"/>
      <c r="AA23" s="1058">
        <v>363</v>
      </c>
      <c r="AB23" s="1058"/>
      <c r="AC23" s="1058"/>
      <c r="AD23" s="1058"/>
      <c r="AE23" s="1059"/>
      <c r="AF23" s="1060">
        <v>195</v>
      </c>
      <c r="AG23" s="1058"/>
      <c r="AH23" s="1058"/>
      <c r="AI23" s="1058"/>
      <c r="AJ23" s="1061"/>
      <c r="AK23" s="1062"/>
      <c r="AL23" s="1063"/>
      <c r="AM23" s="1063"/>
      <c r="AN23" s="1063"/>
      <c r="AO23" s="1063"/>
      <c r="AP23" s="1058">
        <v>1610</v>
      </c>
      <c r="AQ23" s="1058"/>
      <c r="AR23" s="1058"/>
      <c r="AS23" s="1058"/>
      <c r="AT23" s="1058"/>
      <c r="AU23" s="1064"/>
      <c r="AV23" s="1064"/>
      <c r="AW23" s="1064"/>
      <c r="AX23" s="1064"/>
      <c r="AY23" s="1065"/>
      <c r="AZ23" s="1054" t="s">
        <v>112</v>
      </c>
      <c r="BA23" s="1055"/>
      <c r="BB23" s="1055"/>
      <c r="BC23" s="1055"/>
      <c r="BD23" s="1056"/>
      <c r="BE23" s="204"/>
      <c r="BF23" s="204"/>
      <c r="BG23" s="204"/>
      <c r="BH23" s="204"/>
      <c r="BI23" s="204"/>
      <c r="BJ23" s="204"/>
      <c r="BK23" s="204"/>
      <c r="BL23" s="204"/>
      <c r="BM23" s="204"/>
      <c r="BN23" s="204"/>
      <c r="BO23" s="204"/>
      <c r="BP23" s="204"/>
      <c r="BQ23" s="213">
        <v>17</v>
      </c>
      <c r="BR23" s="214"/>
      <c r="BS23" s="1003"/>
      <c r="BT23" s="1004"/>
      <c r="BU23" s="1004"/>
      <c r="BV23" s="1004"/>
      <c r="BW23" s="1004"/>
      <c r="BX23" s="1004"/>
      <c r="BY23" s="1004"/>
      <c r="BZ23" s="1004"/>
      <c r="CA23" s="1004"/>
      <c r="CB23" s="1004"/>
      <c r="CC23" s="1004"/>
      <c r="CD23" s="1004"/>
      <c r="CE23" s="1004"/>
      <c r="CF23" s="1004"/>
      <c r="CG23" s="1005"/>
      <c r="CH23" s="978"/>
      <c r="CI23" s="979"/>
      <c r="CJ23" s="979"/>
      <c r="CK23" s="979"/>
      <c r="CL23" s="980"/>
      <c r="CM23" s="978"/>
      <c r="CN23" s="979"/>
      <c r="CO23" s="979"/>
      <c r="CP23" s="979"/>
      <c r="CQ23" s="980"/>
      <c r="CR23" s="978"/>
      <c r="CS23" s="979"/>
      <c r="CT23" s="979"/>
      <c r="CU23" s="979"/>
      <c r="CV23" s="980"/>
      <c r="CW23" s="978"/>
      <c r="CX23" s="979"/>
      <c r="CY23" s="979"/>
      <c r="CZ23" s="979"/>
      <c r="DA23" s="980"/>
      <c r="DB23" s="978"/>
      <c r="DC23" s="979"/>
      <c r="DD23" s="979"/>
      <c r="DE23" s="979"/>
      <c r="DF23" s="980"/>
      <c r="DG23" s="978"/>
      <c r="DH23" s="979"/>
      <c r="DI23" s="979"/>
      <c r="DJ23" s="979"/>
      <c r="DK23" s="980"/>
      <c r="DL23" s="978"/>
      <c r="DM23" s="979"/>
      <c r="DN23" s="979"/>
      <c r="DO23" s="979"/>
      <c r="DP23" s="980"/>
      <c r="DQ23" s="978"/>
      <c r="DR23" s="979"/>
      <c r="DS23" s="979"/>
      <c r="DT23" s="979"/>
      <c r="DU23" s="980"/>
      <c r="DV23" s="981"/>
      <c r="DW23" s="982"/>
      <c r="DX23" s="982"/>
      <c r="DY23" s="982"/>
      <c r="DZ23" s="983"/>
      <c r="EA23" s="205"/>
    </row>
    <row r="24" spans="1:131" s="206" customFormat="1" ht="26.25" customHeight="1">
      <c r="A24" s="1053" t="s">
        <v>373</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03"/>
      <c r="BA24" s="203"/>
      <c r="BB24" s="203"/>
      <c r="BC24" s="203"/>
      <c r="BD24" s="203"/>
      <c r="BE24" s="204"/>
      <c r="BF24" s="204"/>
      <c r="BG24" s="204"/>
      <c r="BH24" s="204"/>
      <c r="BI24" s="204"/>
      <c r="BJ24" s="204"/>
      <c r="BK24" s="204"/>
      <c r="BL24" s="204"/>
      <c r="BM24" s="204"/>
      <c r="BN24" s="204"/>
      <c r="BO24" s="204"/>
      <c r="BP24" s="204"/>
      <c r="BQ24" s="213">
        <v>18</v>
      </c>
      <c r="BR24" s="214"/>
      <c r="BS24" s="1003"/>
      <c r="BT24" s="1004"/>
      <c r="BU24" s="1004"/>
      <c r="BV24" s="1004"/>
      <c r="BW24" s="1004"/>
      <c r="BX24" s="1004"/>
      <c r="BY24" s="1004"/>
      <c r="BZ24" s="1004"/>
      <c r="CA24" s="1004"/>
      <c r="CB24" s="1004"/>
      <c r="CC24" s="1004"/>
      <c r="CD24" s="1004"/>
      <c r="CE24" s="1004"/>
      <c r="CF24" s="1004"/>
      <c r="CG24" s="1005"/>
      <c r="CH24" s="978"/>
      <c r="CI24" s="979"/>
      <c r="CJ24" s="979"/>
      <c r="CK24" s="979"/>
      <c r="CL24" s="980"/>
      <c r="CM24" s="978"/>
      <c r="CN24" s="979"/>
      <c r="CO24" s="979"/>
      <c r="CP24" s="979"/>
      <c r="CQ24" s="980"/>
      <c r="CR24" s="978"/>
      <c r="CS24" s="979"/>
      <c r="CT24" s="979"/>
      <c r="CU24" s="979"/>
      <c r="CV24" s="980"/>
      <c r="CW24" s="978"/>
      <c r="CX24" s="979"/>
      <c r="CY24" s="979"/>
      <c r="CZ24" s="979"/>
      <c r="DA24" s="980"/>
      <c r="DB24" s="978"/>
      <c r="DC24" s="979"/>
      <c r="DD24" s="979"/>
      <c r="DE24" s="979"/>
      <c r="DF24" s="980"/>
      <c r="DG24" s="978"/>
      <c r="DH24" s="979"/>
      <c r="DI24" s="979"/>
      <c r="DJ24" s="979"/>
      <c r="DK24" s="980"/>
      <c r="DL24" s="978"/>
      <c r="DM24" s="979"/>
      <c r="DN24" s="979"/>
      <c r="DO24" s="979"/>
      <c r="DP24" s="980"/>
      <c r="DQ24" s="978"/>
      <c r="DR24" s="979"/>
      <c r="DS24" s="979"/>
      <c r="DT24" s="979"/>
      <c r="DU24" s="980"/>
      <c r="DV24" s="981"/>
      <c r="DW24" s="982"/>
      <c r="DX24" s="982"/>
      <c r="DY24" s="982"/>
      <c r="DZ24" s="983"/>
      <c r="EA24" s="205"/>
    </row>
    <row r="25" spans="1:131" s="198" customFormat="1" ht="26.25" customHeight="1" thickBot="1">
      <c r="A25" s="1052" t="s">
        <v>374</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03"/>
      <c r="BK25" s="203"/>
      <c r="BL25" s="203"/>
      <c r="BM25" s="203"/>
      <c r="BN25" s="203"/>
      <c r="BO25" s="216"/>
      <c r="BP25" s="216"/>
      <c r="BQ25" s="213">
        <v>19</v>
      </c>
      <c r="BR25" s="214"/>
      <c r="BS25" s="1003"/>
      <c r="BT25" s="1004"/>
      <c r="BU25" s="1004"/>
      <c r="BV25" s="1004"/>
      <c r="BW25" s="1004"/>
      <c r="BX25" s="1004"/>
      <c r="BY25" s="1004"/>
      <c r="BZ25" s="1004"/>
      <c r="CA25" s="1004"/>
      <c r="CB25" s="1004"/>
      <c r="CC25" s="1004"/>
      <c r="CD25" s="1004"/>
      <c r="CE25" s="1004"/>
      <c r="CF25" s="1004"/>
      <c r="CG25" s="1005"/>
      <c r="CH25" s="978"/>
      <c r="CI25" s="979"/>
      <c r="CJ25" s="979"/>
      <c r="CK25" s="979"/>
      <c r="CL25" s="980"/>
      <c r="CM25" s="978"/>
      <c r="CN25" s="979"/>
      <c r="CO25" s="979"/>
      <c r="CP25" s="979"/>
      <c r="CQ25" s="980"/>
      <c r="CR25" s="978"/>
      <c r="CS25" s="979"/>
      <c r="CT25" s="979"/>
      <c r="CU25" s="979"/>
      <c r="CV25" s="980"/>
      <c r="CW25" s="978"/>
      <c r="CX25" s="979"/>
      <c r="CY25" s="979"/>
      <c r="CZ25" s="979"/>
      <c r="DA25" s="980"/>
      <c r="DB25" s="978"/>
      <c r="DC25" s="979"/>
      <c r="DD25" s="979"/>
      <c r="DE25" s="979"/>
      <c r="DF25" s="980"/>
      <c r="DG25" s="978"/>
      <c r="DH25" s="979"/>
      <c r="DI25" s="979"/>
      <c r="DJ25" s="979"/>
      <c r="DK25" s="980"/>
      <c r="DL25" s="978"/>
      <c r="DM25" s="979"/>
      <c r="DN25" s="979"/>
      <c r="DO25" s="979"/>
      <c r="DP25" s="980"/>
      <c r="DQ25" s="978"/>
      <c r="DR25" s="979"/>
      <c r="DS25" s="979"/>
      <c r="DT25" s="979"/>
      <c r="DU25" s="980"/>
      <c r="DV25" s="981"/>
      <c r="DW25" s="982"/>
      <c r="DX25" s="982"/>
      <c r="DY25" s="982"/>
      <c r="DZ25" s="983"/>
      <c r="EA25" s="197"/>
    </row>
    <row r="26" spans="1:131" s="198" customFormat="1" ht="26.25" customHeight="1">
      <c r="A26" s="984" t="s">
        <v>350</v>
      </c>
      <c r="B26" s="985"/>
      <c r="C26" s="985"/>
      <c r="D26" s="985"/>
      <c r="E26" s="985"/>
      <c r="F26" s="985"/>
      <c r="G26" s="985"/>
      <c r="H26" s="985"/>
      <c r="I26" s="985"/>
      <c r="J26" s="985"/>
      <c r="K26" s="985"/>
      <c r="L26" s="985"/>
      <c r="M26" s="985"/>
      <c r="N26" s="985"/>
      <c r="O26" s="985"/>
      <c r="P26" s="986"/>
      <c r="Q26" s="990" t="s">
        <v>375</v>
      </c>
      <c r="R26" s="991"/>
      <c r="S26" s="991"/>
      <c r="T26" s="991"/>
      <c r="U26" s="992"/>
      <c r="V26" s="990" t="s">
        <v>376</v>
      </c>
      <c r="W26" s="991"/>
      <c r="X26" s="991"/>
      <c r="Y26" s="991"/>
      <c r="Z26" s="992"/>
      <c r="AA26" s="990" t="s">
        <v>377</v>
      </c>
      <c r="AB26" s="991"/>
      <c r="AC26" s="991"/>
      <c r="AD26" s="991"/>
      <c r="AE26" s="991"/>
      <c r="AF26" s="1048" t="s">
        <v>378</v>
      </c>
      <c r="AG26" s="997"/>
      <c r="AH26" s="997"/>
      <c r="AI26" s="997"/>
      <c r="AJ26" s="1049"/>
      <c r="AK26" s="991" t="s">
        <v>379</v>
      </c>
      <c r="AL26" s="991"/>
      <c r="AM26" s="991"/>
      <c r="AN26" s="991"/>
      <c r="AO26" s="992"/>
      <c r="AP26" s="990" t="s">
        <v>380</v>
      </c>
      <c r="AQ26" s="991"/>
      <c r="AR26" s="991"/>
      <c r="AS26" s="991"/>
      <c r="AT26" s="992"/>
      <c r="AU26" s="990" t="s">
        <v>381</v>
      </c>
      <c r="AV26" s="991"/>
      <c r="AW26" s="991"/>
      <c r="AX26" s="991"/>
      <c r="AY26" s="992"/>
      <c r="AZ26" s="990" t="s">
        <v>382</v>
      </c>
      <c r="BA26" s="991"/>
      <c r="BB26" s="991"/>
      <c r="BC26" s="991"/>
      <c r="BD26" s="992"/>
      <c r="BE26" s="990" t="s">
        <v>357</v>
      </c>
      <c r="BF26" s="991"/>
      <c r="BG26" s="991"/>
      <c r="BH26" s="991"/>
      <c r="BI26" s="1006"/>
      <c r="BJ26" s="203"/>
      <c r="BK26" s="203"/>
      <c r="BL26" s="203"/>
      <c r="BM26" s="203"/>
      <c r="BN26" s="203"/>
      <c r="BO26" s="216"/>
      <c r="BP26" s="216"/>
      <c r="BQ26" s="213">
        <v>20</v>
      </c>
      <c r="BR26" s="214"/>
      <c r="BS26" s="1003"/>
      <c r="BT26" s="1004"/>
      <c r="BU26" s="1004"/>
      <c r="BV26" s="1004"/>
      <c r="BW26" s="1004"/>
      <c r="BX26" s="1004"/>
      <c r="BY26" s="1004"/>
      <c r="BZ26" s="1004"/>
      <c r="CA26" s="1004"/>
      <c r="CB26" s="1004"/>
      <c r="CC26" s="1004"/>
      <c r="CD26" s="1004"/>
      <c r="CE26" s="1004"/>
      <c r="CF26" s="1004"/>
      <c r="CG26" s="1005"/>
      <c r="CH26" s="978"/>
      <c r="CI26" s="979"/>
      <c r="CJ26" s="979"/>
      <c r="CK26" s="979"/>
      <c r="CL26" s="980"/>
      <c r="CM26" s="978"/>
      <c r="CN26" s="979"/>
      <c r="CO26" s="979"/>
      <c r="CP26" s="979"/>
      <c r="CQ26" s="980"/>
      <c r="CR26" s="978"/>
      <c r="CS26" s="979"/>
      <c r="CT26" s="979"/>
      <c r="CU26" s="979"/>
      <c r="CV26" s="980"/>
      <c r="CW26" s="978"/>
      <c r="CX26" s="979"/>
      <c r="CY26" s="979"/>
      <c r="CZ26" s="979"/>
      <c r="DA26" s="980"/>
      <c r="DB26" s="978"/>
      <c r="DC26" s="979"/>
      <c r="DD26" s="979"/>
      <c r="DE26" s="979"/>
      <c r="DF26" s="980"/>
      <c r="DG26" s="978"/>
      <c r="DH26" s="979"/>
      <c r="DI26" s="979"/>
      <c r="DJ26" s="979"/>
      <c r="DK26" s="980"/>
      <c r="DL26" s="978"/>
      <c r="DM26" s="979"/>
      <c r="DN26" s="979"/>
      <c r="DO26" s="979"/>
      <c r="DP26" s="980"/>
      <c r="DQ26" s="978"/>
      <c r="DR26" s="979"/>
      <c r="DS26" s="979"/>
      <c r="DT26" s="979"/>
      <c r="DU26" s="980"/>
      <c r="DV26" s="981"/>
      <c r="DW26" s="982"/>
      <c r="DX26" s="982"/>
      <c r="DY26" s="982"/>
      <c r="DZ26" s="983"/>
      <c r="EA26" s="197"/>
    </row>
    <row r="27" spans="1:131" s="198"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50"/>
      <c r="AG27" s="1000"/>
      <c r="AH27" s="1000"/>
      <c r="AI27" s="1000"/>
      <c r="AJ27" s="1051"/>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07"/>
      <c r="BJ27" s="203"/>
      <c r="BK27" s="203"/>
      <c r="BL27" s="203"/>
      <c r="BM27" s="203"/>
      <c r="BN27" s="203"/>
      <c r="BO27" s="216"/>
      <c r="BP27" s="216"/>
      <c r="BQ27" s="213">
        <v>21</v>
      </c>
      <c r="BR27" s="214"/>
      <c r="BS27" s="1003"/>
      <c r="BT27" s="1004"/>
      <c r="BU27" s="1004"/>
      <c r="BV27" s="1004"/>
      <c r="BW27" s="1004"/>
      <c r="BX27" s="1004"/>
      <c r="BY27" s="1004"/>
      <c r="BZ27" s="1004"/>
      <c r="CA27" s="1004"/>
      <c r="CB27" s="1004"/>
      <c r="CC27" s="1004"/>
      <c r="CD27" s="1004"/>
      <c r="CE27" s="1004"/>
      <c r="CF27" s="1004"/>
      <c r="CG27" s="1005"/>
      <c r="CH27" s="978"/>
      <c r="CI27" s="979"/>
      <c r="CJ27" s="979"/>
      <c r="CK27" s="979"/>
      <c r="CL27" s="980"/>
      <c r="CM27" s="978"/>
      <c r="CN27" s="979"/>
      <c r="CO27" s="979"/>
      <c r="CP27" s="979"/>
      <c r="CQ27" s="980"/>
      <c r="CR27" s="978"/>
      <c r="CS27" s="979"/>
      <c r="CT27" s="979"/>
      <c r="CU27" s="979"/>
      <c r="CV27" s="980"/>
      <c r="CW27" s="978"/>
      <c r="CX27" s="979"/>
      <c r="CY27" s="979"/>
      <c r="CZ27" s="979"/>
      <c r="DA27" s="980"/>
      <c r="DB27" s="978"/>
      <c r="DC27" s="979"/>
      <c r="DD27" s="979"/>
      <c r="DE27" s="979"/>
      <c r="DF27" s="980"/>
      <c r="DG27" s="978"/>
      <c r="DH27" s="979"/>
      <c r="DI27" s="979"/>
      <c r="DJ27" s="979"/>
      <c r="DK27" s="980"/>
      <c r="DL27" s="978"/>
      <c r="DM27" s="979"/>
      <c r="DN27" s="979"/>
      <c r="DO27" s="979"/>
      <c r="DP27" s="980"/>
      <c r="DQ27" s="978"/>
      <c r="DR27" s="979"/>
      <c r="DS27" s="979"/>
      <c r="DT27" s="979"/>
      <c r="DU27" s="980"/>
      <c r="DV27" s="981"/>
      <c r="DW27" s="982"/>
      <c r="DX27" s="982"/>
      <c r="DY27" s="982"/>
      <c r="DZ27" s="983"/>
      <c r="EA27" s="197"/>
    </row>
    <row r="28" spans="1:131" s="198" customFormat="1" ht="26.25" customHeight="1" thickTop="1">
      <c r="A28" s="217">
        <v>1</v>
      </c>
      <c r="B28" s="1039" t="s">
        <v>383</v>
      </c>
      <c r="C28" s="1040"/>
      <c r="D28" s="1040"/>
      <c r="E28" s="1040"/>
      <c r="F28" s="1040"/>
      <c r="G28" s="1040"/>
      <c r="H28" s="1040"/>
      <c r="I28" s="1040"/>
      <c r="J28" s="1040"/>
      <c r="K28" s="1040"/>
      <c r="L28" s="1040"/>
      <c r="M28" s="1040"/>
      <c r="N28" s="1040"/>
      <c r="O28" s="1040"/>
      <c r="P28" s="1041"/>
      <c r="Q28" s="1042">
        <v>115</v>
      </c>
      <c r="R28" s="1043"/>
      <c r="S28" s="1043"/>
      <c r="T28" s="1043"/>
      <c r="U28" s="1043"/>
      <c r="V28" s="1043">
        <v>95</v>
      </c>
      <c r="W28" s="1043"/>
      <c r="X28" s="1043"/>
      <c r="Y28" s="1043"/>
      <c r="Z28" s="1043"/>
      <c r="AA28" s="1043">
        <v>20</v>
      </c>
      <c r="AB28" s="1043"/>
      <c r="AC28" s="1043"/>
      <c r="AD28" s="1043"/>
      <c r="AE28" s="1044"/>
      <c r="AF28" s="1045">
        <v>20</v>
      </c>
      <c r="AG28" s="1043"/>
      <c r="AH28" s="1043"/>
      <c r="AI28" s="1043"/>
      <c r="AJ28" s="1046"/>
      <c r="AK28" s="1047">
        <v>2</v>
      </c>
      <c r="AL28" s="1035"/>
      <c r="AM28" s="1035"/>
      <c r="AN28" s="1035"/>
      <c r="AO28" s="1035"/>
      <c r="AP28" s="1035" t="s">
        <v>477</v>
      </c>
      <c r="AQ28" s="1035"/>
      <c r="AR28" s="1035"/>
      <c r="AS28" s="1035"/>
      <c r="AT28" s="1035"/>
      <c r="AU28" s="1035" t="s">
        <v>477</v>
      </c>
      <c r="AV28" s="1035"/>
      <c r="AW28" s="1035"/>
      <c r="AX28" s="1035"/>
      <c r="AY28" s="1035"/>
      <c r="AZ28" s="1036" t="s">
        <v>477</v>
      </c>
      <c r="BA28" s="1036"/>
      <c r="BB28" s="1036"/>
      <c r="BC28" s="1036"/>
      <c r="BD28" s="1036"/>
      <c r="BE28" s="1037"/>
      <c r="BF28" s="1037"/>
      <c r="BG28" s="1037"/>
      <c r="BH28" s="1037"/>
      <c r="BI28" s="1038"/>
      <c r="BJ28" s="203"/>
      <c r="BK28" s="203"/>
      <c r="BL28" s="203"/>
      <c r="BM28" s="203"/>
      <c r="BN28" s="203"/>
      <c r="BO28" s="216"/>
      <c r="BP28" s="216"/>
      <c r="BQ28" s="213">
        <v>22</v>
      </c>
      <c r="BR28" s="214"/>
      <c r="BS28" s="1003"/>
      <c r="BT28" s="1004"/>
      <c r="BU28" s="1004"/>
      <c r="BV28" s="1004"/>
      <c r="BW28" s="1004"/>
      <c r="BX28" s="1004"/>
      <c r="BY28" s="1004"/>
      <c r="BZ28" s="1004"/>
      <c r="CA28" s="1004"/>
      <c r="CB28" s="1004"/>
      <c r="CC28" s="1004"/>
      <c r="CD28" s="1004"/>
      <c r="CE28" s="1004"/>
      <c r="CF28" s="1004"/>
      <c r="CG28" s="1005"/>
      <c r="CH28" s="978"/>
      <c r="CI28" s="979"/>
      <c r="CJ28" s="979"/>
      <c r="CK28" s="979"/>
      <c r="CL28" s="980"/>
      <c r="CM28" s="978"/>
      <c r="CN28" s="979"/>
      <c r="CO28" s="979"/>
      <c r="CP28" s="979"/>
      <c r="CQ28" s="980"/>
      <c r="CR28" s="978"/>
      <c r="CS28" s="979"/>
      <c r="CT28" s="979"/>
      <c r="CU28" s="979"/>
      <c r="CV28" s="980"/>
      <c r="CW28" s="978"/>
      <c r="CX28" s="979"/>
      <c r="CY28" s="979"/>
      <c r="CZ28" s="979"/>
      <c r="DA28" s="980"/>
      <c r="DB28" s="978"/>
      <c r="DC28" s="979"/>
      <c r="DD28" s="979"/>
      <c r="DE28" s="979"/>
      <c r="DF28" s="980"/>
      <c r="DG28" s="978"/>
      <c r="DH28" s="979"/>
      <c r="DI28" s="979"/>
      <c r="DJ28" s="979"/>
      <c r="DK28" s="980"/>
      <c r="DL28" s="978"/>
      <c r="DM28" s="979"/>
      <c r="DN28" s="979"/>
      <c r="DO28" s="979"/>
      <c r="DP28" s="980"/>
      <c r="DQ28" s="978"/>
      <c r="DR28" s="979"/>
      <c r="DS28" s="979"/>
      <c r="DT28" s="979"/>
      <c r="DU28" s="980"/>
      <c r="DV28" s="981"/>
      <c r="DW28" s="982"/>
      <c r="DX28" s="982"/>
      <c r="DY28" s="982"/>
      <c r="DZ28" s="983"/>
      <c r="EA28" s="197"/>
    </row>
    <row r="29" spans="1:131" s="198" customFormat="1" ht="26.25" customHeight="1">
      <c r="A29" s="217">
        <v>2</v>
      </c>
      <c r="B29" s="1026" t="s">
        <v>384</v>
      </c>
      <c r="C29" s="1027"/>
      <c r="D29" s="1027"/>
      <c r="E29" s="1027"/>
      <c r="F29" s="1027"/>
      <c r="G29" s="1027"/>
      <c r="H29" s="1027"/>
      <c r="I29" s="1027"/>
      <c r="J29" s="1027"/>
      <c r="K29" s="1027"/>
      <c r="L29" s="1027"/>
      <c r="M29" s="1027"/>
      <c r="N29" s="1027"/>
      <c r="O29" s="1027"/>
      <c r="P29" s="1028"/>
      <c r="Q29" s="1032">
        <v>155</v>
      </c>
      <c r="R29" s="1033"/>
      <c r="S29" s="1033"/>
      <c r="T29" s="1033"/>
      <c r="U29" s="1033"/>
      <c r="V29" s="1033">
        <v>141</v>
      </c>
      <c r="W29" s="1033"/>
      <c r="X29" s="1033"/>
      <c r="Y29" s="1033"/>
      <c r="Z29" s="1033"/>
      <c r="AA29" s="1033">
        <v>14</v>
      </c>
      <c r="AB29" s="1033"/>
      <c r="AC29" s="1033"/>
      <c r="AD29" s="1033"/>
      <c r="AE29" s="1034"/>
      <c r="AF29" s="1008">
        <v>14</v>
      </c>
      <c r="AG29" s="1009"/>
      <c r="AH29" s="1009"/>
      <c r="AI29" s="1009"/>
      <c r="AJ29" s="1010"/>
      <c r="AK29" s="969">
        <v>25</v>
      </c>
      <c r="AL29" s="962"/>
      <c r="AM29" s="962"/>
      <c r="AN29" s="962"/>
      <c r="AO29" s="962"/>
      <c r="AP29" s="962" t="s">
        <v>477</v>
      </c>
      <c r="AQ29" s="962"/>
      <c r="AR29" s="962"/>
      <c r="AS29" s="962"/>
      <c r="AT29" s="962"/>
      <c r="AU29" s="962" t="s">
        <v>477</v>
      </c>
      <c r="AV29" s="962"/>
      <c r="AW29" s="962"/>
      <c r="AX29" s="962"/>
      <c r="AY29" s="962"/>
      <c r="AZ29" s="1031" t="s">
        <v>477</v>
      </c>
      <c r="BA29" s="1031"/>
      <c r="BB29" s="1031"/>
      <c r="BC29" s="1031"/>
      <c r="BD29" s="1031"/>
      <c r="BE29" s="1021"/>
      <c r="BF29" s="1021"/>
      <c r="BG29" s="1021"/>
      <c r="BH29" s="1021"/>
      <c r="BI29" s="1022"/>
      <c r="BJ29" s="203"/>
      <c r="BK29" s="203"/>
      <c r="BL29" s="203"/>
      <c r="BM29" s="203"/>
      <c r="BN29" s="203"/>
      <c r="BO29" s="216"/>
      <c r="BP29" s="216"/>
      <c r="BQ29" s="213">
        <v>23</v>
      </c>
      <c r="BR29" s="214"/>
      <c r="BS29" s="1003"/>
      <c r="BT29" s="1004"/>
      <c r="BU29" s="1004"/>
      <c r="BV29" s="1004"/>
      <c r="BW29" s="1004"/>
      <c r="BX29" s="1004"/>
      <c r="BY29" s="1004"/>
      <c r="BZ29" s="1004"/>
      <c r="CA29" s="1004"/>
      <c r="CB29" s="1004"/>
      <c r="CC29" s="1004"/>
      <c r="CD29" s="1004"/>
      <c r="CE29" s="1004"/>
      <c r="CF29" s="1004"/>
      <c r="CG29" s="1005"/>
      <c r="CH29" s="978"/>
      <c r="CI29" s="979"/>
      <c r="CJ29" s="979"/>
      <c r="CK29" s="979"/>
      <c r="CL29" s="980"/>
      <c r="CM29" s="978"/>
      <c r="CN29" s="979"/>
      <c r="CO29" s="979"/>
      <c r="CP29" s="979"/>
      <c r="CQ29" s="980"/>
      <c r="CR29" s="978"/>
      <c r="CS29" s="979"/>
      <c r="CT29" s="979"/>
      <c r="CU29" s="979"/>
      <c r="CV29" s="980"/>
      <c r="CW29" s="978"/>
      <c r="CX29" s="979"/>
      <c r="CY29" s="979"/>
      <c r="CZ29" s="979"/>
      <c r="DA29" s="980"/>
      <c r="DB29" s="978"/>
      <c r="DC29" s="979"/>
      <c r="DD29" s="979"/>
      <c r="DE29" s="979"/>
      <c r="DF29" s="980"/>
      <c r="DG29" s="978"/>
      <c r="DH29" s="979"/>
      <c r="DI29" s="979"/>
      <c r="DJ29" s="979"/>
      <c r="DK29" s="980"/>
      <c r="DL29" s="978"/>
      <c r="DM29" s="979"/>
      <c r="DN29" s="979"/>
      <c r="DO29" s="979"/>
      <c r="DP29" s="980"/>
      <c r="DQ29" s="978"/>
      <c r="DR29" s="979"/>
      <c r="DS29" s="979"/>
      <c r="DT29" s="979"/>
      <c r="DU29" s="980"/>
      <c r="DV29" s="981"/>
      <c r="DW29" s="982"/>
      <c r="DX29" s="982"/>
      <c r="DY29" s="982"/>
      <c r="DZ29" s="983"/>
      <c r="EA29" s="197"/>
    </row>
    <row r="30" spans="1:131" s="198" customFormat="1" ht="26.25" customHeight="1">
      <c r="A30" s="217">
        <v>3</v>
      </c>
      <c r="B30" s="1026" t="s">
        <v>385</v>
      </c>
      <c r="C30" s="1027"/>
      <c r="D30" s="1027"/>
      <c r="E30" s="1027"/>
      <c r="F30" s="1027"/>
      <c r="G30" s="1027"/>
      <c r="H30" s="1027"/>
      <c r="I30" s="1027"/>
      <c r="J30" s="1027"/>
      <c r="K30" s="1027"/>
      <c r="L30" s="1027"/>
      <c r="M30" s="1027"/>
      <c r="N30" s="1027"/>
      <c r="O30" s="1027"/>
      <c r="P30" s="1028"/>
      <c r="Q30" s="1032">
        <v>16</v>
      </c>
      <c r="R30" s="1033"/>
      <c r="S30" s="1033"/>
      <c r="T30" s="1033"/>
      <c r="U30" s="1033"/>
      <c r="V30" s="1033">
        <v>16</v>
      </c>
      <c r="W30" s="1033"/>
      <c r="X30" s="1033"/>
      <c r="Y30" s="1033"/>
      <c r="Z30" s="1033"/>
      <c r="AA30" s="1033">
        <v>0</v>
      </c>
      <c r="AB30" s="1033"/>
      <c r="AC30" s="1033"/>
      <c r="AD30" s="1033"/>
      <c r="AE30" s="1034"/>
      <c r="AF30" s="1008">
        <v>0</v>
      </c>
      <c r="AG30" s="1009"/>
      <c r="AH30" s="1009"/>
      <c r="AI30" s="1009"/>
      <c r="AJ30" s="1010"/>
      <c r="AK30" s="969">
        <v>6</v>
      </c>
      <c r="AL30" s="962"/>
      <c r="AM30" s="962"/>
      <c r="AN30" s="962"/>
      <c r="AO30" s="962"/>
      <c r="AP30" s="962" t="s">
        <v>477</v>
      </c>
      <c r="AQ30" s="962"/>
      <c r="AR30" s="962"/>
      <c r="AS30" s="962"/>
      <c r="AT30" s="962"/>
      <c r="AU30" s="962" t="s">
        <v>477</v>
      </c>
      <c r="AV30" s="962"/>
      <c r="AW30" s="962"/>
      <c r="AX30" s="962"/>
      <c r="AY30" s="962"/>
      <c r="AZ30" s="1031" t="s">
        <v>477</v>
      </c>
      <c r="BA30" s="1031"/>
      <c r="BB30" s="1031"/>
      <c r="BC30" s="1031"/>
      <c r="BD30" s="1031"/>
      <c r="BE30" s="1021"/>
      <c r="BF30" s="1021"/>
      <c r="BG30" s="1021"/>
      <c r="BH30" s="1021"/>
      <c r="BI30" s="1022"/>
      <c r="BJ30" s="203"/>
      <c r="BK30" s="203"/>
      <c r="BL30" s="203"/>
      <c r="BM30" s="203"/>
      <c r="BN30" s="203"/>
      <c r="BO30" s="216"/>
      <c r="BP30" s="216"/>
      <c r="BQ30" s="213">
        <v>24</v>
      </c>
      <c r="BR30" s="214"/>
      <c r="BS30" s="1003"/>
      <c r="BT30" s="1004"/>
      <c r="BU30" s="1004"/>
      <c r="BV30" s="1004"/>
      <c r="BW30" s="1004"/>
      <c r="BX30" s="1004"/>
      <c r="BY30" s="1004"/>
      <c r="BZ30" s="1004"/>
      <c r="CA30" s="1004"/>
      <c r="CB30" s="1004"/>
      <c r="CC30" s="1004"/>
      <c r="CD30" s="1004"/>
      <c r="CE30" s="1004"/>
      <c r="CF30" s="1004"/>
      <c r="CG30" s="1005"/>
      <c r="CH30" s="978"/>
      <c r="CI30" s="979"/>
      <c r="CJ30" s="979"/>
      <c r="CK30" s="979"/>
      <c r="CL30" s="980"/>
      <c r="CM30" s="978"/>
      <c r="CN30" s="979"/>
      <c r="CO30" s="979"/>
      <c r="CP30" s="979"/>
      <c r="CQ30" s="980"/>
      <c r="CR30" s="978"/>
      <c r="CS30" s="979"/>
      <c r="CT30" s="979"/>
      <c r="CU30" s="979"/>
      <c r="CV30" s="980"/>
      <c r="CW30" s="978"/>
      <c r="CX30" s="979"/>
      <c r="CY30" s="979"/>
      <c r="CZ30" s="979"/>
      <c r="DA30" s="980"/>
      <c r="DB30" s="978"/>
      <c r="DC30" s="979"/>
      <c r="DD30" s="979"/>
      <c r="DE30" s="979"/>
      <c r="DF30" s="980"/>
      <c r="DG30" s="978"/>
      <c r="DH30" s="979"/>
      <c r="DI30" s="979"/>
      <c r="DJ30" s="979"/>
      <c r="DK30" s="980"/>
      <c r="DL30" s="978"/>
      <c r="DM30" s="979"/>
      <c r="DN30" s="979"/>
      <c r="DO30" s="979"/>
      <c r="DP30" s="980"/>
      <c r="DQ30" s="978"/>
      <c r="DR30" s="979"/>
      <c r="DS30" s="979"/>
      <c r="DT30" s="979"/>
      <c r="DU30" s="980"/>
      <c r="DV30" s="981"/>
      <c r="DW30" s="982"/>
      <c r="DX30" s="982"/>
      <c r="DY30" s="982"/>
      <c r="DZ30" s="983"/>
      <c r="EA30" s="197"/>
    </row>
    <row r="31" spans="1:131" s="198" customFormat="1" ht="26.25" customHeight="1">
      <c r="A31" s="217">
        <v>4</v>
      </c>
      <c r="B31" s="1026" t="s">
        <v>386</v>
      </c>
      <c r="C31" s="1027"/>
      <c r="D31" s="1027"/>
      <c r="E31" s="1027"/>
      <c r="F31" s="1027"/>
      <c r="G31" s="1027"/>
      <c r="H31" s="1027"/>
      <c r="I31" s="1027"/>
      <c r="J31" s="1027"/>
      <c r="K31" s="1027"/>
      <c r="L31" s="1027"/>
      <c r="M31" s="1027"/>
      <c r="N31" s="1027"/>
      <c r="O31" s="1027"/>
      <c r="P31" s="1028"/>
      <c r="Q31" s="1032">
        <v>26</v>
      </c>
      <c r="R31" s="1033"/>
      <c r="S31" s="1033"/>
      <c r="T31" s="1033"/>
      <c r="U31" s="1033"/>
      <c r="V31" s="1033">
        <v>25</v>
      </c>
      <c r="W31" s="1033"/>
      <c r="X31" s="1033"/>
      <c r="Y31" s="1033"/>
      <c r="Z31" s="1033"/>
      <c r="AA31" s="1033">
        <v>1</v>
      </c>
      <c r="AB31" s="1033"/>
      <c r="AC31" s="1033"/>
      <c r="AD31" s="1033"/>
      <c r="AE31" s="1034"/>
      <c r="AF31" s="1008">
        <v>1</v>
      </c>
      <c r="AG31" s="1009"/>
      <c r="AH31" s="1009"/>
      <c r="AI31" s="1009"/>
      <c r="AJ31" s="1010"/>
      <c r="AK31" s="969">
        <v>13</v>
      </c>
      <c r="AL31" s="962"/>
      <c r="AM31" s="962"/>
      <c r="AN31" s="962"/>
      <c r="AO31" s="962"/>
      <c r="AP31" s="962">
        <v>143</v>
      </c>
      <c r="AQ31" s="962"/>
      <c r="AR31" s="962"/>
      <c r="AS31" s="962"/>
      <c r="AT31" s="962"/>
      <c r="AU31" s="962">
        <v>143</v>
      </c>
      <c r="AV31" s="962"/>
      <c r="AW31" s="962"/>
      <c r="AX31" s="962"/>
      <c r="AY31" s="962"/>
      <c r="AZ31" s="1031" t="s">
        <v>477</v>
      </c>
      <c r="BA31" s="1031"/>
      <c r="BB31" s="1031"/>
      <c r="BC31" s="1031"/>
      <c r="BD31" s="1031"/>
      <c r="BE31" s="1021" t="s">
        <v>387</v>
      </c>
      <c r="BF31" s="1021"/>
      <c r="BG31" s="1021"/>
      <c r="BH31" s="1021"/>
      <c r="BI31" s="1022"/>
      <c r="BJ31" s="203"/>
      <c r="BK31" s="203"/>
      <c r="BL31" s="203"/>
      <c r="BM31" s="203"/>
      <c r="BN31" s="203"/>
      <c r="BO31" s="216"/>
      <c r="BP31" s="216"/>
      <c r="BQ31" s="213">
        <v>25</v>
      </c>
      <c r="BR31" s="214"/>
      <c r="BS31" s="1003"/>
      <c r="BT31" s="1004"/>
      <c r="BU31" s="1004"/>
      <c r="BV31" s="1004"/>
      <c r="BW31" s="1004"/>
      <c r="BX31" s="1004"/>
      <c r="BY31" s="1004"/>
      <c r="BZ31" s="1004"/>
      <c r="CA31" s="1004"/>
      <c r="CB31" s="1004"/>
      <c r="CC31" s="1004"/>
      <c r="CD31" s="1004"/>
      <c r="CE31" s="1004"/>
      <c r="CF31" s="1004"/>
      <c r="CG31" s="1005"/>
      <c r="CH31" s="978"/>
      <c r="CI31" s="979"/>
      <c r="CJ31" s="979"/>
      <c r="CK31" s="979"/>
      <c r="CL31" s="980"/>
      <c r="CM31" s="978"/>
      <c r="CN31" s="979"/>
      <c r="CO31" s="979"/>
      <c r="CP31" s="979"/>
      <c r="CQ31" s="980"/>
      <c r="CR31" s="978"/>
      <c r="CS31" s="979"/>
      <c r="CT31" s="979"/>
      <c r="CU31" s="979"/>
      <c r="CV31" s="980"/>
      <c r="CW31" s="978"/>
      <c r="CX31" s="979"/>
      <c r="CY31" s="979"/>
      <c r="CZ31" s="979"/>
      <c r="DA31" s="980"/>
      <c r="DB31" s="978"/>
      <c r="DC31" s="979"/>
      <c r="DD31" s="979"/>
      <c r="DE31" s="979"/>
      <c r="DF31" s="980"/>
      <c r="DG31" s="978"/>
      <c r="DH31" s="979"/>
      <c r="DI31" s="979"/>
      <c r="DJ31" s="979"/>
      <c r="DK31" s="980"/>
      <c r="DL31" s="978"/>
      <c r="DM31" s="979"/>
      <c r="DN31" s="979"/>
      <c r="DO31" s="979"/>
      <c r="DP31" s="980"/>
      <c r="DQ31" s="978"/>
      <c r="DR31" s="979"/>
      <c r="DS31" s="979"/>
      <c r="DT31" s="979"/>
      <c r="DU31" s="980"/>
      <c r="DV31" s="981"/>
      <c r="DW31" s="982"/>
      <c r="DX31" s="982"/>
      <c r="DY31" s="982"/>
      <c r="DZ31" s="983"/>
      <c r="EA31" s="197"/>
    </row>
    <row r="32" spans="1:131" s="198" customFormat="1" ht="26.25" customHeight="1">
      <c r="A32" s="217">
        <v>5</v>
      </c>
      <c r="B32" s="1026" t="s">
        <v>388</v>
      </c>
      <c r="C32" s="1027"/>
      <c r="D32" s="1027"/>
      <c r="E32" s="1027"/>
      <c r="F32" s="1027"/>
      <c r="G32" s="1027"/>
      <c r="H32" s="1027"/>
      <c r="I32" s="1027"/>
      <c r="J32" s="1027"/>
      <c r="K32" s="1027"/>
      <c r="L32" s="1027"/>
      <c r="M32" s="1027"/>
      <c r="N32" s="1027"/>
      <c r="O32" s="1027"/>
      <c r="P32" s="1028"/>
      <c r="Q32" s="1032">
        <v>76</v>
      </c>
      <c r="R32" s="1033"/>
      <c r="S32" s="1033"/>
      <c r="T32" s="1033"/>
      <c r="U32" s="1033"/>
      <c r="V32" s="1033">
        <v>76</v>
      </c>
      <c r="W32" s="1033"/>
      <c r="X32" s="1033"/>
      <c r="Y32" s="1033"/>
      <c r="Z32" s="1033"/>
      <c r="AA32" s="1033">
        <v>0</v>
      </c>
      <c r="AB32" s="1033"/>
      <c r="AC32" s="1033"/>
      <c r="AD32" s="1033"/>
      <c r="AE32" s="1034"/>
      <c r="AF32" s="1008">
        <v>0</v>
      </c>
      <c r="AG32" s="1009"/>
      <c r="AH32" s="1009"/>
      <c r="AI32" s="1009"/>
      <c r="AJ32" s="1010"/>
      <c r="AK32" s="969">
        <v>63</v>
      </c>
      <c r="AL32" s="962"/>
      <c r="AM32" s="962"/>
      <c r="AN32" s="962"/>
      <c r="AO32" s="962"/>
      <c r="AP32" s="962">
        <v>464</v>
      </c>
      <c r="AQ32" s="962"/>
      <c r="AR32" s="962"/>
      <c r="AS32" s="962"/>
      <c r="AT32" s="962"/>
      <c r="AU32" s="962">
        <v>464</v>
      </c>
      <c r="AV32" s="962"/>
      <c r="AW32" s="962"/>
      <c r="AX32" s="962"/>
      <c r="AY32" s="962"/>
      <c r="AZ32" s="1031" t="s">
        <v>477</v>
      </c>
      <c r="BA32" s="1031"/>
      <c r="BB32" s="1031"/>
      <c r="BC32" s="1031"/>
      <c r="BD32" s="1031"/>
      <c r="BE32" s="1021" t="s">
        <v>387</v>
      </c>
      <c r="BF32" s="1021"/>
      <c r="BG32" s="1021"/>
      <c r="BH32" s="1021"/>
      <c r="BI32" s="1022"/>
      <c r="BJ32" s="203"/>
      <c r="BK32" s="203"/>
      <c r="BL32" s="203"/>
      <c r="BM32" s="203"/>
      <c r="BN32" s="203"/>
      <c r="BO32" s="216"/>
      <c r="BP32" s="216"/>
      <c r="BQ32" s="213">
        <v>26</v>
      </c>
      <c r="BR32" s="214"/>
      <c r="BS32" s="1003"/>
      <c r="BT32" s="1004"/>
      <c r="BU32" s="1004"/>
      <c r="BV32" s="1004"/>
      <c r="BW32" s="1004"/>
      <c r="BX32" s="1004"/>
      <c r="BY32" s="1004"/>
      <c r="BZ32" s="1004"/>
      <c r="CA32" s="1004"/>
      <c r="CB32" s="1004"/>
      <c r="CC32" s="1004"/>
      <c r="CD32" s="1004"/>
      <c r="CE32" s="1004"/>
      <c r="CF32" s="1004"/>
      <c r="CG32" s="1005"/>
      <c r="CH32" s="978"/>
      <c r="CI32" s="979"/>
      <c r="CJ32" s="979"/>
      <c r="CK32" s="979"/>
      <c r="CL32" s="980"/>
      <c r="CM32" s="978"/>
      <c r="CN32" s="979"/>
      <c r="CO32" s="979"/>
      <c r="CP32" s="979"/>
      <c r="CQ32" s="980"/>
      <c r="CR32" s="978"/>
      <c r="CS32" s="979"/>
      <c r="CT32" s="979"/>
      <c r="CU32" s="979"/>
      <c r="CV32" s="980"/>
      <c r="CW32" s="978"/>
      <c r="CX32" s="979"/>
      <c r="CY32" s="979"/>
      <c r="CZ32" s="979"/>
      <c r="DA32" s="980"/>
      <c r="DB32" s="978"/>
      <c r="DC32" s="979"/>
      <c r="DD32" s="979"/>
      <c r="DE32" s="979"/>
      <c r="DF32" s="980"/>
      <c r="DG32" s="978"/>
      <c r="DH32" s="979"/>
      <c r="DI32" s="979"/>
      <c r="DJ32" s="979"/>
      <c r="DK32" s="980"/>
      <c r="DL32" s="978"/>
      <c r="DM32" s="979"/>
      <c r="DN32" s="979"/>
      <c r="DO32" s="979"/>
      <c r="DP32" s="980"/>
      <c r="DQ32" s="978"/>
      <c r="DR32" s="979"/>
      <c r="DS32" s="979"/>
      <c r="DT32" s="979"/>
      <c r="DU32" s="980"/>
      <c r="DV32" s="981"/>
      <c r="DW32" s="982"/>
      <c r="DX32" s="982"/>
      <c r="DY32" s="982"/>
      <c r="DZ32" s="983"/>
      <c r="EA32" s="197"/>
    </row>
    <row r="33" spans="1:131" s="198" customFormat="1" ht="26.25" customHeight="1">
      <c r="A33" s="217">
        <v>6</v>
      </c>
      <c r="B33" s="1026"/>
      <c r="C33" s="1027"/>
      <c r="D33" s="1027"/>
      <c r="E33" s="1027"/>
      <c r="F33" s="1027"/>
      <c r="G33" s="1027"/>
      <c r="H33" s="1027"/>
      <c r="I33" s="1027"/>
      <c r="J33" s="1027"/>
      <c r="K33" s="1027"/>
      <c r="L33" s="1027"/>
      <c r="M33" s="1027"/>
      <c r="N33" s="1027"/>
      <c r="O33" s="1027"/>
      <c r="P33" s="1028"/>
      <c r="Q33" s="1032"/>
      <c r="R33" s="1033"/>
      <c r="S33" s="1033"/>
      <c r="T33" s="1033"/>
      <c r="U33" s="1033"/>
      <c r="V33" s="1033"/>
      <c r="W33" s="1033"/>
      <c r="X33" s="1033"/>
      <c r="Y33" s="1033"/>
      <c r="Z33" s="1033"/>
      <c r="AA33" s="1033"/>
      <c r="AB33" s="1033"/>
      <c r="AC33" s="1033"/>
      <c r="AD33" s="1033"/>
      <c r="AE33" s="1034"/>
      <c r="AF33" s="1008"/>
      <c r="AG33" s="1009"/>
      <c r="AH33" s="1009"/>
      <c r="AI33" s="1009"/>
      <c r="AJ33" s="1010"/>
      <c r="AK33" s="969"/>
      <c r="AL33" s="962"/>
      <c r="AM33" s="962"/>
      <c r="AN33" s="962"/>
      <c r="AO33" s="962"/>
      <c r="AP33" s="962"/>
      <c r="AQ33" s="962"/>
      <c r="AR33" s="962"/>
      <c r="AS33" s="962"/>
      <c r="AT33" s="962"/>
      <c r="AU33" s="962"/>
      <c r="AV33" s="962"/>
      <c r="AW33" s="962"/>
      <c r="AX33" s="962"/>
      <c r="AY33" s="962"/>
      <c r="AZ33" s="1031"/>
      <c r="BA33" s="1031"/>
      <c r="BB33" s="1031"/>
      <c r="BC33" s="1031"/>
      <c r="BD33" s="1031"/>
      <c r="BE33" s="1021"/>
      <c r="BF33" s="1021"/>
      <c r="BG33" s="1021"/>
      <c r="BH33" s="1021"/>
      <c r="BI33" s="1022"/>
      <c r="BJ33" s="203"/>
      <c r="BK33" s="203"/>
      <c r="BL33" s="203"/>
      <c r="BM33" s="203"/>
      <c r="BN33" s="203"/>
      <c r="BO33" s="216"/>
      <c r="BP33" s="216"/>
      <c r="BQ33" s="213">
        <v>27</v>
      </c>
      <c r="BR33" s="214"/>
      <c r="BS33" s="1003"/>
      <c r="BT33" s="1004"/>
      <c r="BU33" s="1004"/>
      <c r="BV33" s="1004"/>
      <c r="BW33" s="1004"/>
      <c r="BX33" s="1004"/>
      <c r="BY33" s="1004"/>
      <c r="BZ33" s="1004"/>
      <c r="CA33" s="1004"/>
      <c r="CB33" s="1004"/>
      <c r="CC33" s="1004"/>
      <c r="CD33" s="1004"/>
      <c r="CE33" s="1004"/>
      <c r="CF33" s="1004"/>
      <c r="CG33" s="1005"/>
      <c r="CH33" s="978"/>
      <c r="CI33" s="979"/>
      <c r="CJ33" s="979"/>
      <c r="CK33" s="979"/>
      <c r="CL33" s="980"/>
      <c r="CM33" s="978"/>
      <c r="CN33" s="979"/>
      <c r="CO33" s="979"/>
      <c r="CP33" s="979"/>
      <c r="CQ33" s="980"/>
      <c r="CR33" s="978"/>
      <c r="CS33" s="979"/>
      <c r="CT33" s="979"/>
      <c r="CU33" s="979"/>
      <c r="CV33" s="980"/>
      <c r="CW33" s="978"/>
      <c r="CX33" s="979"/>
      <c r="CY33" s="979"/>
      <c r="CZ33" s="979"/>
      <c r="DA33" s="980"/>
      <c r="DB33" s="978"/>
      <c r="DC33" s="979"/>
      <c r="DD33" s="979"/>
      <c r="DE33" s="979"/>
      <c r="DF33" s="980"/>
      <c r="DG33" s="978"/>
      <c r="DH33" s="979"/>
      <c r="DI33" s="979"/>
      <c r="DJ33" s="979"/>
      <c r="DK33" s="980"/>
      <c r="DL33" s="978"/>
      <c r="DM33" s="979"/>
      <c r="DN33" s="979"/>
      <c r="DO33" s="979"/>
      <c r="DP33" s="980"/>
      <c r="DQ33" s="978"/>
      <c r="DR33" s="979"/>
      <c r="DS33" s="979"/>
      <c r="DT33" s="979"/>
      <c r="DU33" s="980"/>
      <c r="DV33" s="981"/>
      <c r="DW33" s="982"/>
      <c r="DX33" s="982"/>
      <c r="DY33" s="982"/>
      <c r="DZ33" s="983"/>
      <c r="EA33" s="197"/>
    </row>
    <row r="34" spans="1:131" s="198" customFormat="1" ht="26.25" customHeight="1">
      <c r="A34" s="217">
        <v>7</v>
      </c>
      <c r="B34" s="1026"/>
      <c r="C34" s="1027"/>
      <c r="D34" s="1027"/>
      <c r="E34" s="1027"/>
      <c r="F34" s="1027"/>
      <c r="G34" s="1027"/>
      <c r="H34" s="1027"/>
      <c r="I34" s="1027"/>
      <c r="J34" s="1027"/>
      <c r="K34" s="1027"/>
      <c r="L34" s="1027"/>
      <c r="M34" s="1027"/>
      <c r="N34" s="1027"/>
      <c r="O34" s="1027"/>
      <c r="P34" s="1028"/>
      <c r="Q34" s="1032"/>
      <c r="R34" s="1033"/>
      <c r="S34" s="1033"/>
      <c r="T34" s="1033"/>
      <c r="U34" s="1033"/>
      <c r="V34" s="1033"/>
      <c r="W34" s="1033"/>
      <c r="X34" s="1033"/>
      <c r="Y34" s="1033"/>
      <c r="Z34" s="1033"/>
      <c r="AA34" s="1033"/>
      <c r="AB34" s="1033"/>
      <c r="AC34" s="1033"/>
      <c r="AD34" s="1033"/>
      <c r="AE34" s="1034"/>
      <c r="AF34" s="1008"/>
      <c r="AG34" s="1009"/>
      <c r="AH34" s="1009"/>
      <c r="AI34" s="1009"/>
      <c r="AJ34" s="1010"/>
      <c r="AK34" s="969"/>
      <c r="AL34" s="962"/>
      <c r="AM34" s="962"/>
      <c r="AN34" s="962"/>
      <c r="AO34" s="962"/>
      <c r="AP34" s="962"/>
      <c r="AQ34" s="962"/>
      <c r="AR34" s="962"/>
      <c r="AS34" s="962"/>
      <c r="AT34" s="962"/>
      <c r="AU34" s="962"/>
      <c r="AV34" s="962"/>
      <c r="AW34" s="962"/>
      <c r="AX34" s="962"/>
      <c r="AY34" s="962"/>
      <c r="AZ34" s="1031"/>
      <c r="BA34" s="1031"/>
      <c r="BB34" s="1031"/>
      <c r="BC34" s="1031"/>
      <c r="BD34" s="1031"/>
      <c r="BE34" s="1021"/>
      <c r="BF34" s="1021"/>
      <c r="BG34" s="1021"/>
      <c r="BH34" s="1021"/>
      <c r="BI34" s="1022"/>
      <c r="BJ34" s="203"/>
      <c r="BK34" s="203"/>
      <c r="BL34" s="203"/>
      <c r="BM34" s="203"/>
      <c r="BN34" s="203"/>
      <c r="BO34" s="216"/>
      <c r="BP34" s="216"/>
      <c r="BQ34" s="213">
        <v>28</v>
      </c>
      <c r="BR34" s="214"/>
      <c r="BS34" s="1003"/>
      <c r="BT34" s="1004"/>
      <c r="BU34" s="1004"/>
      <c r="BV34" s="1004"/>
      <c r="BW34" s="1004"/>
      <c r="BX34" s="1004"/>
      <c r="BY34" s="1004"/>
      <c r="BZ34" s="1004"/>
      <c r="CA34" s="1004"/>
      <c r="CB34" s="1004"/>
      <c r="CC34" s="1004"/>
      <c r="CD34" s="1004"/>
      <c r="CE34" s="1004"/>
      <c r="CF34" s="1004"/>
      <c r="CG34" s="1005"/>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81"/>
      <c r="DW34" s="982"/>
      <c r="DX34" s="982"/>
      <c r="DY34" s="982"/>
      <c r="DZ34" s="983"/>
      <c r="EA34" s="197"/>
    </row>
    <row r="35" spans="1:131" s="198" customFormat="1" ht="26.25" customHeight="1">
      <c r="A35" s="217">
        <v>8</v>
      </c>
      <c r="B35" s="1026"/>
      <c r="C35" s="1027"/>
      <c r="D35" s="1027"/>
      <c r="E35" s="1027"/>
      <c r="F35" s="1027"/>
      <c r="G35" s="1027"/>
      <c r="H35" s="1027"/>
      <c r="I35" s="1027"/>
      <c r="J35" s="1027"/>
      <c r="K35" s="1027"/>
      <c r="L35" s="1027"/>
      <c r="M35" s="1027"/>
      <c r="N35" s="1027"/>
      <c r="O35" s="1027"/>
      <c r="P35" s="1028"/>
      <c r="Q35" s="1032"/>
      <c r="R35" s="1033"/>
      <c r="S35" s="1033"/>
      <c r="T35" s="1033"/>
      <c r="U35" s="1033"/>
      <c r="V35" s="1033"/>
      <c r="W35" s="1033"/>
      <c r="X35" s="1033"/>
      <c r="Y35" s="1033"/>
      <c r="Z35" s="1033"/>
      <c r="AA35" s="1033"/>
      <c r="AB35" s="1033"/>
      <c r="AC35" s="1033"/>
      <c r="AD35" s="1033"/>
      <c r="AE35" s="1034"/>
      <c r="AF35" s="1008"/>
      <c r="AG35" s="1009"/>
      <c r="AH35" s="1009"/>
      <c r="AI35" s="1009"/>
      <c r="AJ35" s="1010"/>
      <c r="AK35" s="969"/>
      <c r="AL35" s="962"/>
      <c r="AM35" s="962"/>
      <c r="AN35" s="962"/>
      <c r="AO35" s="962"/>
      <c r="AP35" s="962"/>
      <c r="AQ35" s="962"/>
      <c r="AR35" s="962"/>
      <c r="AS35" s="962"/>
      <c r="AT35" s="962"/>
      <c r="AU35" s="962"/>
      <c r="AV35" s="962"/>
      <c r="AW35" s="962"/>
      <c r="AX35" s="962"/>
      <c r="AY35" s="962"/>
      <c r="AZ35" s="1031"/>
      <c r="BA35" s="1031"/>
      <c r="BB35" s="1031"/>
      <c r="BC35" s="1031"/>
      <c r="BD35" s="1031"/>
      <c r="BE35" s="1021"/>
      <c r="BF35" s="1021"/>
      <c r="BG35" s="1021"/>
      <c r="BH35" s="1021"/>
      <c r="BI35" s="1022"/>
      <c r="BJ35" s="203"/>
      <c r="BK35" s="203"/>
      <c r="BL35" s="203"/>
      <c r="BM35" s="203"/>
      <c r="BN35" s="203"/>
      <c r="BO35" s="216"/>
      <c r="BP35" s="216"/>
      <c r="BQ35" s="213">
        <v>29</v>
      </c>
      <c r="BR35" s="214"/>
      <c r="BS35" s="1003"/>
      <c r="BT35" s="1004"/>
      <c r="BU35" s="1004"/>
      <c r="BV35" s="1004"/>
      <c r="BW35" s="1004"/>
      <c r="BX35" s="1004"/>
      <c r="BY35" s="1004"/>
      <c r="BZ35" s="1004"/>
      <c r="CA35" s="1004"/>
      <c r="CB35" s="1004"/>
      <c r="CC35" s="1004"/>
      <c r="CD35" s="1004"/>
      <c r="CE35" s="1004"/>
      <c r="CF35" s="1004"/>
      <c r="CG35" s="1005"/>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81"/>
      <c r="DW35" s="982"/>
      <c r="DX35" s="982"/>
      <c r="DY35" s="982"/>
      <c r="DZ35" s="983"/>
      <c r="EA35" s="197"/>
    </row>
    <row r="36" spans="1:131" s="198" customFormat="1" ht="26.25" customHeight="1">
      <c r="A36" s="217">
        <v>9</v>
      </c>
      <c r="B36" s="1026"/>
      <c r="C36" s="1027"/>
      <c r="D36" s="1027"/>
      <c r="E36" s="1027"/>
      <c r="F36" s="1027"/>
      <c r="G36" s="1027"/>
      <c r="H36" s="1027"/>
      <c r="I36" s="1027"/>
      <c r="J36" s="1027"/>
      <c r="K36" s="1027"/>
      <c r="L36" s="1027"/>
      <c r="M36" s="1027"/>
      <c r="N36" s="1027"/>
      <c r="O36" s="1027"/>
      <c r="P36" s="1028"/>
      <c r="Q36" s="1032"/>
      <c r="R36" s="1033"/>
      <c r="S36" s="1033"/>
      <c r="T36" s="1033"/>
      <c r="U36" s="1033"/>
      <c r="V36" s="1033"/>
      <c r="W36" s="1033"/>
      <c r="X36" s="1033"/>
      <c r="Y36" s="1033"/>
      <c r="Z36" s="1033"/>
      <c r="AA36" s="1033"/>
      <c r="AB36" s="1033"/>
      <c r="AC36" s="1033"/>
      <c r="AD36" s="1033"/>
      <c r="AE36" s="1034"/>
      <c r="AF36" s="1008"/>
      <c r="AG36" s="1009"/>
      <c r="AH36" s="1009"/>
      <c r="AI36" s="1009"/>
      <c r="AJ36" s="1010"/>
      <c r="AK36" s="969"/>
      <c r="AL36" s="962"/>
      <c r="AM36" s="962"/>
      <c r="AN36" s="962"/>
      <c r="AO36" s="962"/>
      <c r="AP36" s="962"/>
      <c r="AQ36" s="962"/>
      <c r="AR36" s="962"/>
      <c r="AS36" s="962"/>
      <c r="AT36" s="962"/>
      <c r="AU36" s="962"/>
      <c r="AV36" s="962"/>
      <c r="AW36" s="962"/>
      <c r="AX36" s="962"/>
      <c r="AY36" s="962"/>
      <c r="AZ36" s="1031"/>
      <c r="BA36" s="1031"/>
      <c r="BB36" s="1031"/>
      <c r="BC36" s="1031"/>
      <c r="BD36" s="1031"/>
      <c r="BE36" s="1021"/>
      <c r="BF36" s="1021"/>
      <c r="BG36" s="1021"/>
      <c r="BH36" s="1021"/>
      <c r="BI36" s="1022"/>
      <c r="BJ36" s="203"/>
      <c r="BK36" s="203"/>
      <c r="BL36" s="203"/>
      <c r="BM36" s="203"/>
      <c r="BN36" s="203"/>
      <c r="BO36" s="216"/>
      <c r="BP36" s="216"/>
      <c r="BQ36" s="213">
        <v>30</v>
      </c>
      <c r="BR36" s="214"/>
      <c r="BS36" s="1003"/>
      <c r="BT36" s="1004"/>
      <c r="BU36" s="1004"/>
      <c r="BV36" s="1004"/>
      <c r="BW36" s="1004"/>
      <c r="BX36" s="1004"/>
      <c r="BY36" s="1004"/>
      <c r="BZ36" s="1004"/>
      <c r="CA36" s="1004"/>
      <c r="CB36" s="1004"/>
      <c r="CC36" s="1004"/>
      <c r="CD36" s="1004"/>
      <c r="CE36" s="1004"/>
      <c r="CF36" s="1004"/>
      <c r="CG36" s="1005"/>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81"/>
      <c r="DW36" s="982"/>
      <c r="DX36" s="982"/>
      <c r="DY36" s="982"/>
      <c r="DZ36" s="983"/>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2"/>
      <c r="R37" s="1033"/>
      <c r="S37" s="1033"/>
      <c r="T37" s="1033"/>
      <c r="U37" s="1033"/>
      <c r="V37" s="1033"/>
      <c r="W37" s="1033"/>
      <c r="X37" s="1033"/>
      <c r="Y37" s="1033"/>
      <c r="Z37" s="1033"/>
      <c r="AA37" s="1033"/>
      <c r="AB37" s="1033"/>
      <c r="AC37" s="1033"/>
      <c r="AD37" s="1033"/>
      <c r="AE37" s="1034"/>
      <c r="AF37" s="1008"/>
      <c r="AG37" s="1009"/>
      <c r="AH37" s="1009"/>
      <c r="AI37" s="1009"/>
      <c r="AJ37" s="1010"/>
      <c r="AK37" s="969"/>
      <c r="AL37" s="962"/>
      <c r="AM37" s="962"/>
      <c r="AN37" s="962"/>
      <c r="AO37" s="962"/>
      <c r="AP37" s="962"/>
      <c r="AQ37" s="962"/>
      <c r="AR37" s="962"/>
      <c r="AS37" s="962"/>
      <c r="AT37" s="962"/>
      <c r="AU37" s="962"/>
      <c r="AV37" s="962"/>
      <c r="AW37" s="962"/>
      <c r="AX37" s="962"/>
      <c r="AY37" s="962"/>
      <c r="AZ37" s="1031"/>
      <c r="BA37" s="1031"/>
      <c r="BB37" s="1031"/>
      <c r="BC37" s="1031"/>
      <c r="BD37" s="1031"/>
      <c r="BE37" s="1021"/>
      <c r="BF37" s="1021"/>
      <c r="BG37" s="1021"/>
      <c r="BH37" s="1021"/>
      <c r="BI37" s="1022"/>
      <c r="BJ37" s="203"/>
      <c r="BK37" s="203"/>
      <c r="BL37" s="203"/>
      <c r="BM37" s="203"/>
      <c r="BN37" s="203"/>
      <c r="BO37" s="216"/>
      <c r="BP37" s="216"/>
      <c r="BQ37" s="213">
        <v>31</v>
      </c>
      <c r="BR37" s="214"/>
      <c r="BS37" s="1003"/>
      <c r="BT37" s="1004"/>
      <c r="BU37" s="1004"/>
      <c r="BV37" s="1004"/>
      <c r="BW37" s="1004"/>
      <c r="BX37" s="1004"/>
      <c r="BY37" s="1004"/>
      <c r="BZ37" s="1004"/>
      <c r="CA37" s="1004"/>
      <c r="CB37" s="1004"/>
      <c r="CC37" s="1004"/>
      <c r="CD37" s="1004"/>
      <c r="CE37" s="1004"/>
      <c r="CF37" s="1004"/>
      <c r="CG37" s="1005"/>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81"/>
      <c r="DW37" s="982"/>
      <c r="DX37" s="982"/>
      <c r="DY37" s="982"/>
      <c r="DZ37" s="983"/>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2"/>
      <c r="R38" s="1033"/>
      <c r="S38" s="1033"/>
      <c r="T38" s="1033"/>
      <c r="U38" s="1033"/>
      <c r="V38" s="1033"/>
      <c r="W38" s="1033"/>
      <c r="X38" s="1033"/>
      <c r="Y38" s="1033"/>
      <c r="Z38" s="1033"/>
      <c r="AA38" s="1033"/>
      <c r="AB38" s="1033"/>
      <c r="AC38" s="1033"/>
      <c r="AD38" s="1033"/>
      <c r="AE38" s="1034"/>
      <c r="AF38" s="1008"/>
      <c r="AG38" s="1009"/>
      <c r="AH38" s="1009"/>
      <c r="AI38" s="1009"/>
      <c r="AJ38" s="1010"/>
      <c r="AK38" s="969"/>
      <c r="AL38" s="962"/>
      <c r="AM38" s="962"/>
      <c r="AN38" s="962"/>
      <c r="AO38" s="962"/>
      <c r="AP38" s="962"/>
      <c r="AQ38" s="962"/>
      <c r="AR38" s="962"/>
      <c r="AS38" s="962"/>
      <c r="AT38" s="962"/>
      <c r="AU38" s="962"/>
      <c r="AV38" s="962"/>
      <c r="AW38" s="962"/>
      <c r="AX38" s="962"/>
      <c r="AY38" s="962"/>
      <c r="AZ38" s="1031"/>
      <c r="BA38" s="1031"/>
      <c r="BB38" s="1031"/>
      <c r="BC38" s="1031"/>
      <c r="BD38" s="1031"/>
      <c r="BE38" s="1021"/>
      <c r="BF38" s="1021"/>
      <c r="BG38" s="1021"/>
      <c r="BH38" s="1021"/>
      <c r="BI38" s="1022"/>
      <c r="BJ38" s="203"/>
      <c r="BK38" s="203"/>
      <c r="BL38" s="203"/>
      <c r="BM38" s="203"/>
      <c r="BN38" s="203"/>
      <c r="BO38" s="216"/>
      <c r="BP38" s="216"/>
      <c r="BQ38" s="213">
        <v>32</v>
      </c>
      <c r="BR38" s="214"/>
      <c r="BS38" s="1003"/>
      <c r="BT38" s="1004"/>
      <c r="BU38" s="1004"/>
      <c r="BV38" s="1004"/>
      <c r="BW38" s="1004"/>
      <c r="BX38" s="1004"/>
      <c r="BY38" s="1004"/>
      <c r="BZ38" s="1004"/>
      <c r="CA38" s="1004"/>
      <c r="CB38" s="1004"/>
      <c r="CC38" s="1004"/>
      <c r="CD38" s="1004"/>
      <c r="CE38" s="1004"/>
      <c r="CF38" s="1004"/>
      <c r="CG38" s="1005"/>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81"/>
      <c r="DW38" s="982"/>
      <c r="DX38" s="982"/>
      <c r="DY38" s="982"/>
      <c r="DZ38" s="983"/>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2"/>
      <c r="R39" s="1033"/>
      <c r="S39" s="1033"/>
      <c r="T39" s="1033"/>
      <c r="U39" s="1033"/>
      <c r="V39" s="1033"/>
      <c r="W39" s="1033"/>
      <c r="X39" s="1033"/>
      <c r="Y39" s="1033"/>
      <c r="Z39" s="1033"/>
      <c r="AA39" s="1033"/>
      <c r="AB39" s="1033"/>
      <c r="AC39" s="1033"/>
      <c r="AD39" s="1033"/>
      <c r="AE39" s="1034"/>
      <c r="AF39" s="1008"/>
      <c r="AG39" s="1009"/>
      <c r="AH39" s="1009"/>
      <c r="AI39" s="1009"/>
      <c r="AJ39" s="1010"/>
      <c r="AK39" s="969"/>
      <c r="AL39" s="962"/>
      <c r="AM39" s="962"/>
      <c r="AN39" s="962"/>
      <c r="AO39" s="962"/>
      <c r="AP39" s="962"/>
      <c r="AQ39" s="962"/>
      <c r="AR39" s="962"/>
      <c r="AS39" s="962"/>
      <c r="AT39" s="962"/>
      <c r="AU39" s="962"/>
      <c r="AV39" s="962"/>
      <c r="AW39" s="962"/>
      <c r="AX39" s="962"/>
      <c r="AY39" s="962"/>
      <c r="AZ39" s="1031"/>
      <c r="BA39" s="1031"/>
      <c r="BB39" s="1031"/>
      <c r="BC39" s="1031"/>
      <c r="BD39" s="1031"/>
      <c r="BE39" s="1021"/>
      <c r="BF39" s="1021"/>
      <c r="BG39" s="1021"/>
      <c r="BH39" s="1021"/>
      <c r="BI39" s="1022"/>
      <c r="BJ39" s="203"/>
      <c r="BK39" s="203"/>
      <c r="BL39" s="203"/>
      <c r="BM39" s="203"/>
      <c r="BN39" s="203"/>
      <c r="BO39" s="216"/>
      <c r="BP39" s="216"/>
      <c r="BQ39" s="213">
        <v>33</v>
      </c>
      <c r="BR39" s="214"/>
      <c r="BS39" s="1003"/>
      <c r="BT39" s="1004"/>
      <c r="BU39" s="1004"/>
      <c r="BV39" s="1004"/>
      <c r="BW39" s="1004"/>
      <c r="BX39" s="1004"/>
      <c r="BY39" s="1004"/>
      <c r="BZ39" s="1004"/>
      <c r="CA39" s="1004"/>
      <c r="CB39" s="1004"/>
      <c r="CC39" s="1004"/>
      <c r="CD39" s="1004"/>
      <c r="CE39" s="1004"/>
      <c r="CF39" s="1004"/>
      <c r="CG39" s="1005"/>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81"/>
      <c r="DW39" s="982"/>
      <c r="DX39" s="982"/>
      <c r="DY39" s="982"/>
      <c r="DZ39" s="983"/>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2"/>
      <c r="R40" s="1033"/>
      <c r="S40" s="1033"/>
      <c r="T40" s="1033"/>
      <c r="U40" s="1033"/>
      <c r="V40" s="1033"/>
      <c r="W40" s="1033"/>
      <c r="X40" s="1033"/>
      <c r="Y40" s="1033"/>
      <c r="Z40" s="1033"/>
      <c r="AA40" s="1033"/>
      <c r="AB40" s="1033"/>
      <c r="AC40" s="1033"/>
      <c r="AD40" s="1033"/>
      <c r="AE40" s="1034"/>
      <c r="AF40" s="1008"/>
      <c r="AG40" s="1009"/>
      <c r="AH40" s="1009"/>
      <c r="AI40" s="1009"/>
      <c r="AJ40" s="1010"/>
      <c r="AK40" s="969"/>
      <c r="AL40" s="962"/>
      <c r="AM40" s="962"/>
      <c r="AN40" s="962"/>
      <c r="AO40" s="962"/>
      <c r="AP40" s="962"/>
      <c r="AQ40" s="962"/>
      <c r="AR40" s="962"/>
      <c r="AS40" s="962"/>
      <c r="AT40" s="962"/>
      <c r="AU40" s="962"/>
      <c r="AV40" s="962"/>
      <c r="AW40" s="962"/>
      <c r="AX40" s="962"/>
      <c r="AY40" s="962"/>
      <c r="AZ40" s="1031"/>
      <c r="BA40" s="1031"/>
      <c r="BB40" s="1031"/>
      <c r="BC40" s="1031"/>
      <c r="BD40" s="1031"/>
      <c r="BE40" s="1021"/>
      <c r="BF40" s="1021"/>
      <c r="BG40" s="1021"/>
      <c r="BH40" s="1021"/>
      <c r="BI40" s="1022"/>
      <c r="BJ40" s="203"/>
      <c r="BK40" s="203"/>
      <c r="BL40" s="203"/>
      <c r="BM40" s="203"/>
      <c r="BN40" s="203"/>
      <c r="BO40" s="216"/>
      <c r="BP40" s="216"/>
      <c r="BQ40" s="213">
        <v>34</v>
      </c>
      <c r="BR40" s="214"/>
      <c r="BS40" s="1003"/>
      <c r="BT40" s="1004"/>
      <c r="BU40" s="1004"/>
      <c r="BV40" s="1004"/>
      <c r="BW40" s="1004"/>
      <c r="BX40" s="1004"/>
      <c r="BY40" s="1004"/>
      <c r="BZ40" s="1004"/>
      <c r="CA40" s="1004"/>
      <c r="CB40" s="1004"/>
      <c r="CC40" s="1004"/>
      <c r="CD40" s="1004"/>
      <c r="CE40" s="1004"/>
      <c r="CF40" s="1004"/>
      <c r="CG40" s="1005"/>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81"/>
      <c r="DW40" s="982"/>
      <c r="DX40" s="982"/>
      <c r="DY40" s="982"/>
      <c r="DZ40" s="983"/>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2"/>
      <c r="R41" s="1033"/>
      <c r="S41" s="1033"/>
      <c r="T41" s="1033"/>
      <c r="U41" s="1033"/>
      <c r="V41" s="1033"/>
      <c r="W41" s="1033"/>
      <c r="X41" s="1033"/>
      <c r="Y41" s="1033"/>
      <c r="Z41" s="1033"/>
      <c r="AA41" s="1033"/>
      <c r="AB41" s="1033"/>
      <c r="AC41" s="1033"/>
      <c r="AD41" s="1033"/>
      <c r="AE41" s="1034"/>
      <c r="AF41" s="1008"/>
      <c r="AG41" s="1009"/>
      <c r="AH41" s="1009"/>
      <c r="AI41" s="1009"/>
      <c r="AJ41" s="1010"/>
      <c r="AK41" s="969"/>
      <c r="AL41" s="962"/>
      <c r="AM41" s="962"/>
      <c r="AN41" s="962"/>
      <c r="AO41" s="962"/>
      <c r="AP41" s="962"/>
      <c r="AQ41" s="962"/>
      <c r="AR41" s="962"/>
      <c r="AS41" s="962"/>
      <c r="AT41" s="962"/>
      <c r="AU41" s="962"/>
      <c r="AV41" s="962"/>
      <c r="AW41" s="962"/>
      <c r="AX41" s="962"/>
      <c r="AY41" s="962"/>
      <c r="AZ41" s="1031"/>
      <c r="BA41" s="1031"/>
      <c r="BB41" s="1031"/>
      <c r="BC41" s="1031"/>
      <c r="BD41" s="1031"/>
      <c r="BE41" s="1021"/>
      <c r="BF41" s="1021"/>
      <c r="BG41" s="1021"/>
      <c r="BH41" s="1021"/>
      <c r="BI41" s="1022"/>
      <c r="BJ41" s="203"/>
      <c r="BK41" s="203"/>
      <c r="BL41" s="203"/>
      <c r="BM41" s="203"/>
      <c r="BN41" s="203"/>
      <c r="BO41" s="216"/>
      <c r="BP41" s="216"/>
      <c r="BQ41" s="213">
        <v>35</v>
      </c>
      <c r="BR41" s="214"/>
      <c r="BS41" s="1003"/>
      <c r="BT41" s="1004"/>
      <c r="BU41" s="1004"/>
      <c r="BV41" s="1004"/>
      <c r="BW41" s="1004"/>
      <c r="BX41" s="1004"/>
      <c r="BY41" s="1004"/>
      <c r="BZ41" s="1004"/>
      <c r="CA41" s="1004"/>
      <c r="CB41" s="1004"/>
      <c r="CC41" s="1004"/>
      <c r="CD41" s="1004"/>
      <c r="CE41" s="1004"/>
      <c r="CF41" s="1004"/>
      <c r="CG41" s="1005"/>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81"/>
      <c r="DW41" s="982"/>
      <c r="DX41" s="982"/>
      <c r="DY41" s="982"/>
      <c r="DZ41" s="983"/>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2"/>
      <c r="R42" s="1033"/>
      <c r="S42" s="1033"/>
      <c r="T42" s="1033"/>
      <c r="U42" s="1033"/>
      <c r="V42" s="1033"/>
      <c r="W42" s="1033"/>
      <c r="X42" s="1033"/>
      <c r="Y42" s="1033"/>
      <c r="Z42" s="1033"/>
      <c r="AA42" s="1033"/>
      <c r="AB42" s="1033"/>
      <c r="AC42" s="1033"/>
      <c r="AD42" s="1033"/>
      <c r="AE42" s="1034"/>
      <c r="AF42" s="1008"/>
      <c r="AG42" s="1009"/>
      <c r="AH42" s="1009"/>
      <c r="AI42" s="1009"/>
      <c r="AJ42" s="1010"/>
      <c r="AK42" s="969"/>
      <c r="AL42" s="962"/>
      <c r="AM42" s="962"/>
      <c r="AN42" s="962"/>
      <c r="AO42" s="962"/>
      <c r="AP42" s="962"/>
      <c r="AQ42" s="962"/>
      <c r="AR42" s="962"/>
      <c r="AS42" s="962"/>
      <c r="AT42" s="962"/>
      <c r="AU42" s="962"/>
      <c r="AV42" s="962"/>
      <c r="AW42" s="962"/>
      <c r="AX42" s="962"/>
      <c r="AY42" s="962"/>
      <c r="AZ42" s="1031"/>
      <c r="BA42" s="1031"/>
      <c r="BB42" s="1031"/>
      <c r="BC42" s="1031"/>
      <c r="BD42" s="1031"/>
      <c r="BE42" s="1021"/>
      <c r="BF42" s="1021"/>
      <c r="BG42" s="1021"/>
      <c r="BH42" s="1021"/>
      <c r="BI42" s="1022"/>
      <c r="BJ42" s="203"/>
      <c r="BK42" s="203"/>
      <c r="BL42" s="203"/>
      <c r="BM42" s="203"/>
      <c r="BN42" s="203"/>
      <c r="BO42" s="216"/>
      <c r="BP42" s="216"/>
      <c r="BQ42" s="213">
        <v>36</v>
      </c>
      <c r="BR42" s="214"/>
      <c r="BS42" s="1003"/>
      <c r="BT42" s="1004"/>
      <c r="BU42" s="1004"/>
      <c r="BV42" s="1004"/>
      <c r="BW42" s="1004"/>
      <c r="BX42" s="1004"/>
      <c r="BY42" s="1004"/>
      <c r="BZ42" s="1004"/>
      <c r="CA42" s="1004"/>
      <c r="CB42" s="1004"/>
      <c r="CC42" s="1004"/>
      <c r="CD42" s="1004"/>
      <c r="CE42" s="1004"/>
      <c r="CF42" s="1004"/>
      <c r="CG42" s="1005"/>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81"/>
      <c r="DW42" s="982"/>
      <c r="DX42" s="982"/>
      <c r="DY42" s="982"/>
      <c r="DZ42" s="983"/>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2"/>
      <c r="R43" s="1033"/>
      <c r="S43" s="1033"/>
      <c r="T43" s="1033"/>
      <c r="U43" s="1033"/>
      <c r="V43" s="1033"/>
      <c r="W43" s="1033"/>
      <c r="X43" s="1033"/>
      <c r="Y43" s="1033"/>
      <c r="Z43" s="1033"/>
      <c r="AA43" s="1033"/>
      <c r="AB43" s="1033"/>
      <c r="AC43" s="1033"/>
      <c r="AD43" s="1033"/>
      <c r="AE43" s="1034"/>
      <c r="AF43" s="1008"/>
      <c r="AG43" s="1009"/>
      <c r="AH43" s="1009"/>
      <c r="AI43" s="1009"/>
      <c r="AJ43" s="1010"/>
      <c r="AK43" s="969"/>
      <c r="AL43" s="962"/>
      <c r="AM43" s="962"/>
      <c r="AN43" s="962"/>
      <c r="AO43" s="962"/>
      <c r="AP43" s="962"/>
      <c r="AQ43" s="962"/>
      <c r="AR43" s="962"/>
      <c r="AS43" s="962"/>
      <c r="AT43" s="962"/>
      <c r="AU43" s="962"/>
      <c r="AV43" s="962"/>
      <c r="AW43" s="962"/>
      <c r="AX43" s="962"/>
      <c r="AY43" s="962"/>
      <c r="AZ43" s="1031"/>
      <c r="BA43" s="1031"/>
      <c r="BB43" s="1031"/>
      <c r="BC43" s="1031"/>
      <c r="BD43" s="1031"/>
      <c r="BE43" s="1021"/>
      <c r="BF43" s="1021"/>
      <c r="BG43" s="1021"/>
      <c r="BH43" s="1021"/>
      <c r="BI43" s="1022"/>
      <c r="BJ43" s="203"/>
      <c r="BK43" s="203"/>
      <c r="BL43" s="203"/>
      <c r="BM43" s="203"/>
      <c r="BN43" s="203"/>
      <c r="BO43" s="216"/>
      <c r="BP43" s="216"/>
      <c r="BQ43" s="213">
        <v>37</v>
      </c>
      <c r="BR43" s="214"/>
      <c r="BS43" s="1003"/>
      <c r="BT43" s="1004"/>
      <c r="BU43" s="1004"/>
      <c r="BV43" s="1004"/>
      <c r="BW43" s="1004"/>
      <c r="BX43" s="1004"/>
      <c r="BY43" s="1004"/>
      <c r="BZ43" s="1004"/>
      <c r="CA43" s="1004"/>
      <c r="CB43" s="1004"/>
      <c r="CC43" s="1004"/>
      <c r="CD43" s="1004"/>
      <c r="CE43" s="1004"/>
      <c r="CF43" s="1004"/>
      <c r="CG43" s="1005"/>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81"/>
      <c r="DW43" s="982"/>
      <c r="DX43" s="982"/>
      <c r="DY43" s="982"/>
      <c r="DZ43" s="983"/>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2"/>
      <c r="R44" s="1033"/>
      <c r="S44" s="1033"/>
      <c r="T44" s="1033"/>
      <c r="U44" s="1033"/>
      <c r="V44" s="1033"/>
      <c r="W44" s="1033"/>
      <c r="X44" s="1033"/>
      <c r="Y44" s="1033"/>
      <c r="Z44" s="1033"/>
      <c r="AA44" s="1033"/>
      <c r="AB44" s="1033"/>
      <c r="AC44" s="1033"/>
      <c r="AD44" s="1033"/>
      <c r="AE44" s="1034"/>
      <c r="AF44" s="1008"/>
      <c r="AG44" s="1009"/>
      <c r="AH44" s="1009"/>
      <c r="AI44" s="1009"/>
      <c r="AJ44" s="1010"/>
      <c r="AK44" s="969"/>
      <c r="AL44" s="962"/>
      <c r="AM44" s="962"/>
      <c r="AN44" s="962"/>
      <c r="AO44" s="962"/>
      <c r="AP44" s="962"/>
      <c r="AQ44" s="962"/>
      <c r="AR44" s="962"/>
      <c r="AS44" s="962"/>
      <c r="AT44" s="962"/>
      <c r="AU44" s="962"/>
      <c r="AV44" s="962"/>
      <c r="AW44" s="962"/>
      <c r="AX44" s="962"/>
      <c r="AY44" s="962"/>
      <c r="AZ44" s="1031"/>
      <c r="BA44" s="1031"/>
      <c r="BB44" s="1031"/>
      <c r="BC44" s="1031"/>
      <c r="BD44" s="1031"/>
      <c r="BE44" s="1021"/>
      <c r="BF44" s="1021"/>
      <c r="BG44" s="1021"/>
      <c r="BH44" s="1021"/>
      <c r="BI44" s="1022"/>
      <c r="BJ44" s="203"/>
      <c r="BK44" s="203"/>
      <c r="BL44" s="203"/>
      <c r="BM44" s="203"/>
      <c r="BN44" s="203"/>
      <c r="BO44" s="216"/>
      <c r="BP44" s="216"/>
      <c r="BQ44" s="213">
        <v>38</v>
      </c>
      <c r="BR44" s="214"/>
      <c r="BS44" s="1003"/>
      <c r="BT44" s="1004"/>
      <c r="BU44" s="1004"/>
      <c r="BV44" s="1004"/>
      <c r="BW44" s="1004"/>
      <c r="BX44" s="1004"/>
      <c r="BY44" s="1004"/>
      <c r="BZ44" s="1004"/>
      <c r="CA44" s="1004"/>
      <c r="CB44" s="1004"/>
      <c r="CC44" s="1004"/>
      <c r="CD44" s="1004"/>
      <c r="CE44" s="1004"/>
      <c r="CF44" s="1004"/>
      <c r="CG44" s="1005"/>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81"/>
      <c r="DW44" s="982"/>
      <c r="DX44" s="982"/>
      <c r="DY44" s="982"/>
      <c r="DZ44" s="983"/>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2"/>
      <c r="R45" s="1033"/>
      <c r="S45" s="1033"/>
      <c r="T45" s="1033"/>
      <c r="U45" s="1033"/>
      <c r="V45" s="1033"/>
      <c r="W45" s="1033"/>
      <c r="X45" s="1033"/>
      <c r="Y45" s="1033"/>
      <c r="Z45" s="1033"/>
      <c r="AA45" s="1033"/>
      <c r="AB45" s="1033"/>
      <c r="AC45" s="1033"/>
      <c r="AD45" s="1033"/>
      <c r="AE45" s="1034"/>
      <c r="AF45" s="1008"/>
      <c r="AG45" s="1009"/>
      <c r="AH45" s="1009"/>
      <c r="AI45" s="1009"/>
      <c r="AJ45" s="1010"/>
      <c r="AK45" s="969"/>
      <c r="AL45" s="962"/>
      <c r="AM45" s="962"/>
      <c r="AN45" s="962"/>
      <c r="AO45" s="962"/>
      <c r="AP45" s="962"/>
      <c r="AQ45" s="962"/>
      <c r="AR45" s="962"/>
      <c r="AS45" s="962"/>
      <c r="AT45" s="962"/>
      <c r="AU45" s="962"/>
      <c r="AV45" s="962"/>
      <c r="AW45" s="962"/>
      <c r="AX45" s="962"/>
      <c r="AY45" s="962"/>
      <c r="AZ45" s="1031"/>
      <c r="BA45" s="1031"/>
      <c r="BB45" s="1031"/>
      <c r="BC45" s="1031"/>
      <c r="BD45" s="1031"/>
      <c r="BE45" s="1021"/>
      <c r="BF45" s="1021"/>
      <c r="BG45" s="1021"/>
      <c r="BH45" s="1021"/>
      <c r="BI45" s="1022"/>
      <c r="BJ45" s="203"/>
      <c r="BK45" s="203"/>
      <c r="BL45" s="203"/>
      <c r="BM45" s="203"/>
      <c r="BN45" s="203"/>
      <c r="BO45" s="216"/>
      <c r="BP45" s="216"/>
      <c r="BQ45" s="213">
        <v>39</v>
      </c>
      <c r="BR45" s="214"/>
      <c r="BS45" s="1003"/>
      <c r="BT45" s="1004"/>
      <c r="BU45" s="1004"/>
      <c r="BV45" s="1004"/>
      <c r="BW45" s="1004"/>
      <c r="BX45" s="1004"/>
      <c r="BY45" s="1004"/>
      <c r="BZ45" s="1004"/>
      <c r="CA45" s="1004"/>
      <c r="CB45" s="1004"/>
      <c r="CC45" s="1004"/>
      <c r="CD45" s="1004"/>
      <c r="CE45" s="1004"/>
      <c r="CF45" s="1004"/>
      <c r="CG45" s="1005"/>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81"/>
      <c r="DW45" s="982"/>
      <c r="DX45" s="982"/>
      <c r="DY45" s="982"/>
      <c r="DZ45" s="983"/>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2"/>
      <c r="R46" s="1033"/>
      <c r="S46" s="1033"/>
      <c r="T46" s="1033"/>
      <c r="U46" s="1033"/>
      <c r="V46" s="1033"/>
      <c r="W46" s="1033"/>
      <c r="X46" s="1033"/>
      <c r="Y46" s="1033"/>
      <c r="Z46" s="1033"/>
      <c r="AA46" s="1033"/>
      <c r="AB46" s="1033"/>
      <c r="AC46" s="1033"/>
      <c r="AD46" s="1033"/>
      <c r="AE46" s="1034"/>
      <c r="AF46" s="1008"/>
      <c r="AG46" s="1009"/>
      <c r="AH46" s="1009"/>
      <c r="AI46" s="1009"/>
      <c r="AJ46" s="1010"/>
      <c r="AK46" s="969"/>
      <c r="AL46" s="962"/>
      <c r="AM46" s="962"/>
      <c r="AN46" s="962"/>
      <c r="AO46" s="962"/>
      <c r="AP46" s="962"/>
      <c r="AQ46" s="962"/>
      <c r="AR46" s="962"/>
      <c r="AS46" s="962"/>
      <c r="AT46" s="962"/>
      <c r="AU46" s="962"/>
      <c r="AV46" s="962"/>
      <c r="AW46" s="962"/>
      <c r="AX46" s="962"/>
      <c r="AY46" s="962"/>
      <c r="AZ46" s="1031"/>
      <c r="BA46" s="1031"/>
      <c r="BB46" s="1031"/>
      <c r="BC46" s="1031"/>
      <c r="BD46" s="1031"/>
      <c r="BE46" s="1021"/>
      <c r="BF46" s="1021"/>
      <c r="BG46" s="1021"/>
      <c r="BH46" s="1021"/>
      <c r="BI46" s="1022"/>
      <c r="BJ46" s="203"/>
      <c r="BK46" s="203"/>
      <c r="BL46" s="203"/>
      <c r="BM46" s="203"/>
      <c r="BN46" s="203"/>
      <c r="BO46" s="216"/>
      <c r="BP46" s="216"/>
      <c r="BQ46" s="213">
        <v>40</v>
      </c>
      <c r="BR46" s="214"/>
      <c r="BS46" s="1003"/>
      <c r="BT46" s="1004"/>
      <c r="BU46" s="1004"/>
      <c r="BV46" s="1004"/>
      <c r="BW46" s="1004"/>
      <c r="BX46" s="1004"/>
      <c r="BY46" s="1004"/>
      <c r="BZ46" s="1004"/>
      <c r="CA46" s="1004"/>
      <c r="CB46" s="1004"/>
      <c r="CC46" s="1004"/>
      <c r="CD46" s="1004"/>
      <c r="CE46" s="1004"/>
      <c r="CF46" s="1004"/>
      <c r="CG46" s="1005"/>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81"/>
      <c r="DW46" s="982"/>
      <c r="DX46" s="982"/>
      <c r="DY46" s="982"/>
      <c r="DZ46" s="983"/>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2"/>
      <c r="R47" s="1033"/>
      <c r="S47" s="1033"/>
      <c r="T47" s="1033"/>
      <c r="U47" s="1033"/>
      <c r="V47" s="1033"/>
      <c r="W47" s="1033"/>
      <c r="X47" s="1033"/>
      <c r="Y47" s="1033"/>
      <c r="Z47" s="1033"/>
      <c r="AA47" s="1033"/>
      <c r="AB47" s="1033"/>
      <c r="AC47" s="1033"/>
      <c r="AD47" s="1033"/>
      <c r="AE47" s="1034"/>
      <c r="AF47" s="1008"/>
      <c r="AG47" s="1009"/>
      <c r="AH47" s="1009"/>
      <c r="AI47" s="1009"/>
      <c r="AJ47" s="1010"/>
      <c r="AK47" s="969"/>
      <c r="AL47" s="962"/>
      <c r="AM47" s="962"/>
      <c r="AN47" s="962"/>
      <c r="AO47" s="962"/>
      <c r="AP47" s="962"/>
      <c r="AQ47" s="962"/>
      <c r="AR47" s="962"/>
      <c r="AS47" s="962"/>
      <c r="AT47" s="962"/>
      <c r="AU47" s="962"/>
      <c r="AV47" s="962"/>
      <c r="AW47" s="962"/>
      <c r="AX47" s="962"/>
      <c r="AY47" s="962"/>
      <c r="AZ47" s="1031"/>
      <c r="BA47" s="1031"/>
      <c r="BB47" s="1031"/>
      <c r="BC47" s="1031"/>
      <c r="BD47" s="1031"/>
      <c r="BE47" s="1021"/>
      <c r="BF47" s="1021"/>
      <c r="BG47" s="1021"/>
      <c r="BH47" s="1021"/>
      <c r="BI47" s="1022"/>
      <c r="BJ47" s="203"/>
      <c r="BK47" s="203"/>
      <c r="BL47" s="203"/>
      <c r="BM47" s="203"/>
      <c r="BN47" s="203"/>
      <c r="BO47" s="216"/>
      <c r="BP47" s="216"/>
      <c r="BQ47" s="213">
        <v>41</v>
      </c>
      <c r="BR47" s="214"/>
      <c r="BS47" s="1003"/>
      <c r="BT47" s="1004"/>
      <c r="BU47" s="1004"/>
      <c r="BV47" s="1004"/>
      <c r="BW47" s="1004"/>
      <c r="BX47" s="1004"/>
      <c r="BY47" s="1004"/>
      <c r="BZ47" s="1004"/>
      <c r="CA47" s="1004"/>
      <c r="CB47" s="1004"/>
      <c r="CC47" s="1004"/>
      <c r="CD47" s="1004"/>
      <c r="CE47" s="1004"/>
      <c r="CF47" s="1004"/>
      <c r="CG47" s="1005"/>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81"/>
      <c r="DW47" s="982"/>
      <c r="DX47" s="982"/>
      <c r="DY47" s="982"/>
      <c r="DZ47" s="983"/>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2"/>
      <c r="R48" s="1033"/>
      <c r="S48" s="1033"/>
      <c r="T48" s="1033"/>
      <c r="U48" s="1033"/>
      <c r="V48" s="1033"/>
      <c r="W48" s="1033"/>
      <c r="X48" s="1033"/>
      <c r="Y48" s="1033"/>
      <c r="Z48" s="1033"/>
      <c r="AA48" s="1033"/>
      <c r="AB48" s="1033"/>
      <c r="AC48" s="1033"/>
      <c r="AD48" s="1033"/>
      <c r="AE48" s="1034"/>
      <c r="AF48" s="1008"/>
      <c r="AG48" s="1009"/>
      <c r="AH48" s="1009"/>
      <c r="AI48" s="1009"/>
      <c r="AJ48" s="1010"/>
      <c r="AK48" s="969"/>
      <c r="AL48" s="962"/>
      <c r="AM48" s="962"/>
      <c r="AN48" s="962"/>
      <c r="AO48" s="962"/>
      <c r="AP48" s="962"/>
      <c r="AQ48" s="962"/>
      <c r="AR48" s="962"/>
      <c r="AS48" s="962"/>
      <c r="AT48" s="962"/>
      <c r="AU48" s="962"/>
      <c r="AV48" s="962"/>
      <c r="AW48" s="962"/>
      <c r="AX48" s="962"/>
      <c r="AY48" s="962"/>
      <c r="AZ48" s="1031"/>
      <c r="BA48" s="1031"/>
      <c r="BB48" s="1031"/>
      <c r="BC48" s="1031"/>
      <c r="BD48" s="1031"/>
      <c r="BE48" s="1021"/>
      <c r="BF48" s="1021"/>
      <c r="BG48" s="1021"/>
      <c r="BH48" s="1021"/>
      <c r="BI48" s="1022"/>
      <c r="BJ48" s="203"/>
      <c r="BK48" s="203"/>
      <c r="BL48" s="203"/>
      <c r="BM48" s="203"/>
      <c r="BN48" s="203"/>
      <c r="BO48" s="216"/>
      <c r="BP48" s="216"/>
      <c r="BQ48" s="213">
        <v>42</v>
      </c>
      <c r="BR48" s="214"/>
      <c r="BS48" s="1003"/>
      <c r="BT48" s="1004"/>
      <c r="BU48" s="1004"/>
      <c r="BV48" s="1004"/>
      <c r="BW48" s="1004"/>
      <c r="BX48" s="1004"/>
      <c r="BY48" s="1004"/>
      <c r="BZ48" s="1004"/>
      <c r="CA48" s="1004"/>
      <c r="CB48" s="1004"/>
      <c r="CC48" s="1004"/>
      <c r="CD48" s="1004"/>
      <c r="CE48" s="1004"/>
      <c r="CF48" s="1004"/>
      <c r="CG48" s="1005"/>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81"/>
      <c r="DW48" s="982"/>
      <c r="DX48" s="982"/>
      <c r="DY48" s="982"/>
      <c r="DZ48" s="983"/>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2"/>
      <c r="R49" s="1033"/>
      <c r="S49" s="1033"/>
      <c r="T49" s="1033"/>
      <c r="U49" s="1033"/>
      <c r="V49" s="1033"/>
      <c r="W49" s="1033"/>
      <c r="X49" s="1033"/>
      <c r="Y49" s="1033"/>
      <c r="Z49" s="1033"/>
      <c r="AA49" s="1033"/>
      <c r="AB49" s="1033"/>
      <c r="AC49" s="1033"/>
      <c r="AD49" s="1033"/>
      <c r="AE49" s="1034"/>
      <c r="AF49" s="1008"/>
      <c r="AG49" s="1009"/>
      <c r="AH49" s="1009"/>
      <c r="AI49" s="1009"/>
      <c r="AJ49" s="1010"/>
      <c r="AK49" s="969"/>
      <c r="AL49" s="962"/>
      <c r="AM49" s="962"/>
      <c r="AN49" s="962"/>
      <c r="AO49" s="962"/>
      <c r="AP49" s="962"/>
      <c r="AQ49" s="962"/>
      <c r="AR49" s="962"/>
      <c r="AS49" s="962"/>
      <c r="AT49" s="962"/>
      <c r="AU49" s="962"/>
      <c r="AV49" s="962"/>
      <c r="AW49" s="962"/>
      <c r="AX49" s="962"/>
      <c r="AY49" s="962"/>
      <c r="AZ49" s="1031"/>
      <c r="BA49" s="1031"/>
      <c r="BB49" s="1031"/>
      <c r="BC49" s="1031"/>
      <c r="BD49" s="1031"/>
      <c r="BE49" s="1021"/>
      <c r="BF49" s="1021"/>
      <c r="BG49" s="1021"/>
      <c r="BH49" s="1021"/>
      <c r="BI49" s="1022"/>
      <c r="BJ49" s="203"/>
      <c r="BK49" s="203"/>
      <c r="BL49" s="203"/>
      <c r="BM49" s="203"/>
      <c r="BN49" s="203"/>
      <c r="BO49" s="216"/>
      <c r="BP49" s="216"/>
      <c r="BQ49" s="213">
        <v>43</v>
      </c>
      <c r="BR49" s="214"/>
      <c r="BS49" s="1003"/>
      <c r="BT49" s="1004"/>
      <c r="BU49" s="1004"/>
      <c r="BV49" s="1004"/>
      <c r="BW49" s="1004"/>
      <c r="BX49" s="1004"/>
      <c r="BY49" s="1004"/>
      <c r="BZ49" s="1004"/>
      <c r="CA49" s="1004"/>
      <c r="CB49" s="1004"/>
      <c r="CC49" s="1004"/>
      <c r="CD49" s="1004"/>
      <c r="CE49" s="1004"/>
      <c r="CF49" s="1004"/>
      <c r="CG49" s="1005"/>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81"/>
      <c r="DW49" s="982"/>
      <c r="DX49" s="982"/>
      <c r="DY49" s="982"/>
      <c r="DZ49" s="983"/>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12"/>
      <c r="S50" s="1012"/>
      <c r="T50" s="1012"/>
      <c r="U50" s="1012"/>
      <c r="V50" s="1012"/>
      <c r="W50" s="1012"/>
      <c r="X50" s="1012"/>
      <c r="Y50" s="1012"/>
      <c r="Z50" s="1012"/>
      <c r="AA50" s="1012"/>
      <c r="AB50" s="1012"/>
      <c r="AC50" s="1012"/>
      <c r="AD50" s="1012"/>
      <c r="AE50" s="1030"/>
      <c r="AF50" s="1008"/>
      <c r="AG50" s="1009"/>
      <c r="AH50" s="1009"/>
      <c r="AI50" s="1009"/>
      <c r="AJ50" s="1010"/>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1021"/>
      <c r="BF50" s="1021"/>
      <c r="BG50" s="1021"/>
      <c r="BH50" s="1021"/>
      <c r="BI50" s="1022"/>
      <c r="BJ50" s="203"/>
      <c r="BK50" s="203"/>
      <c r="BL50" s="203"/>
      <c r="BM50" s="203"/>
      <c r="BN50" s="203"/>
      <c r="BO50" s="216"/>
      <c r="BP50" s="216"/>
      <c r="BQ50" s="213">
        <v>44</v>
      </c>
      <c r="BR50" s="214"/>
      <c r="BS50" s="1003"/>
      <c r="BT50" s="1004"/>
      <c r="BU50" s="1004"/>
      <c r="BV50" s="1004"/>
      <c r="BW50" s="1004"/>
      <c r="BX50" s="1004"/>
      <c r="BY50" s="1004"/>
      <c r="BZ50" s="1004"/>
      <c r="CA50" s="1004"/>
      <c r="CB50" s="1004"/>
      <c r="CC50" s="1004"/>
      <c r="CD50" s="1004"/>
      <c r="CE50" s="1004"/>
      <c r="CF50" s="1004"/>
      <c r="CG50" s="1005"/>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81"/>
      <c r="DW50" s="982"/>
      <c r="DX50" s="982"/>
      <c r="DY50" s="982"/>
      <c r="DZ50" s="983"/>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12"/>
      <c r="S51" s="1012"/>
      <c r="T51" s="1012"/>
      <c r="U51" s="1012"/>
      <c r="V51" s="1012"/>
      <c r="W51" s="1012"/>
      <c r="X51" s="1012"/>
      <c r="Y51" s="1012"/>
      <c r="Z51" s="1012"/>
      <c r="AA51" s="1012"/>
      <c r="AB51" s="1012"/>
      <c r="AC51" s="1012"/>
      <c r="AD51" s="1012"/>
      <c r="AE51" s="1030"/>
      <c r="AF51" s="1008"/>
      <c r="AG51" s="1009"/>
      <c r="AH51" s="1009"/>
      <c r="AI51" s="1009"/>
      <c r="AJ51" s="1010"/>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1021"/>
      <c r="BF51" s="1021"/>
      <c r="BG51" s="1021"/>
      <c r="BH51" s="1021"/>
      <c r="BI51" s="1022"/>
      <c r="BJ51" s="203"/>
      <c r="BK51" s="203"/>
      <c r="BL51" s="203"/>
      <c r="BM51" s="203"/>
      <c r="BN51" s="203"/>
      <c r="BO51" s="216"/>
      <c r="BP51" s="216"/>
      <c r="BQ51" s="213">
        <v>45</v>
      </c>
      <c r="BR51" s="214"/>
      <c r="BS51" s="1003"/>
      <c r="BT51" s="1004"/>
      <c r="BU51" s="1004"/>
      <c r="BV51" s="1004"/>
      <c r="BW51" s="1004"/>
      <c r="BX51" s="1004"/>
      <c r="BY51" s="1004"/>
      <c r="BZ51" s="1004"/>
      <c r="CA51" s="1004"/>
      <c r="CB51" s="1004"/>
      <c r="CC51" s="1004"/>
      <c r="CD51" s="1004"/>
      <c r="CE51" s="1004"/>
      <c r="CF51" s="1004"/>
      <c r="CG51" s="1005"/>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81"/>
      <c r="DW51" s="982"/>
      <c r="DX51" s="982"/>
      <c r="DY51" s="982"/>
      <c r="DZ51" s="983"/>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12"/>
      <c r="S52" s="1012"/>
      <c r="T52" s="1012"/>
      <c r="U52" s="1012"/>
      <c r="V52" s="1012"/>
      <c r="W52" s="1012"/>
      <c r="X52" s="1012"/>
      <c r="Y52" s="1012"/>
      <c r="Z52" s="1012"/>
      <c r="AA52" s="1012"/>
      <c r="AB52" s="1012"/>
      <c r="AC52" s="1012"/>
      <c r="AD52" s="1012"/>
      <c r="AE52" s="1030"/>
      <c r="AF52" s="1008"/>
      <c r="AG52" s="1009"/>
      <c r="AH52" s="1009"/>
      <c r="AI52" s="1009"/>
      <c r="AJ52" s="1010"/>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1021"/>
      <c r="BF52" s="1021"/>
      <c r="BG52" s="1021"/>
      <c r="BH52" s="1021"/>
      <c r="BI52" s="1022"/>
      <c r="BJ52" s="203"/>
      <c r="BK52" s="203"/>
      <c r="BL52" s="203"/>
      <c r="BM52" s="203"/>
      <c r="BN52" s="203"/>
      <c r="BO52" s="216"/>
      <c r="BP52" s="216"/>
      <c r="BQ52" s="213">
        <v>46</v>
      </c>
      <c r="BR52" s="214"/>
      <c r="BS52" s="1003"/>
      <c r="BT52" s="1004"/>
      <c r="BU52" s="1004"/>
      <c r="BV52" s="1004"/>
      <c r="BW52" s="1004"/>
      <c r="BX52" s="1004"/>
      <c r="BY52" s="1004"/>
      <c r="BZ52" s="1004"/>
      <c r="CA52" s="1004"/>
      <c r="CB52" s="1004"/>
      <c r="CC52" s="1004"/>
      <c r="CD52" s="1004"/>
      <c r="CE52" s="1004"/>
      <c r="CF52" s="1004"/>
      <c r="CG52" s="1005"/>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81"/>
      <c r="DW52" s="982"/>
      <c r="DX52" s="982"/>
      <c r="DY52" s="982"/>
      <c r="DZ52" s="983"/>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12"/>
      <c r="S53" s="1012"/>
      <c r="T53" s="1012"/>
      <c r="U53" s="1012"/>
      <c r="V53" s="1012"/>
      <c r="W53" s="1012"/>
      <c r="X53" s="1012"/>
      <c r="Y53" s="1012"/>
      <c r="Z53" s="1012"/>
      <c r="AA53" s="1012"/>
      <c r="AB53" s="1012"/>
      <c r="AC53" s="1012"/>
      <c r="AD53" s="1012"/>
      <c r="AE53" s="1030"/>
      <c r="AF53" s="1008"/>
      <c r="AG53" s="1009"/>
      <c r="AH53" s="1009"/>
      <c r="AI53" s="1009"/>
      <c r="AJ53" s="1010"/>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1021"/>
      <c r="BF53" s="1021"/>
      <c r="BG53" s="1021"/>
      <c r="BH53" s="1021"/>
      <c r="BI53" s="1022"/>
      <c r="BJ53" s="203"/>
      <c r="BK53" s="203"/>
      <c r="BL53" s="203"/>
      <c r="BM53" s="203"/>
      <c r="BN53" s="203"/>
      <c r="BO53" s="216"/>
      <c r="BP53" s="216"/>
      <c r="BQ53" s="213">
        <v>47</v>
      </c>
      <c r="BR53" s="214"/>
      <c r="BS53" s="1003"/>
      <c r="BT53" s="1004"/>
      <c r="BU53" s="1004"/>
      <c r="BV53" s="1004"/>
      <c r="BW53" s="1004"/>
      <c r="BX53" s="1004"/>
      <c r="BY53" s="1004"/>
      <c r="BZ53" s="1004"/>
      <c r="CA53" s="1004"/>
      <c r="CB53" s="1004"/>
      <c r="CC53" s="1004"/>
      <c r="CD53" s="1004"/>
      <c r="CE53" s="1004"/>
      <c r="CF53" s="1004"/>
      <c r="CG53" s="1005"/>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81"/>
      <c r="DW53" s="982"/>
      <c r="DX53" s="982"/>
      <c r="DY53" s="982"/>
      <c r="DZ53" s="983"/>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12"/>
      <c r="S54" s="1012"/>
      <c r="T54" s="1012"/>
      <c r="U54" s="1012"/>
      <c r="V54" s="1012"/>
      <c r="W54" s="1012"/>
      <c r="X54" s="1012"/>
      <c r="Y54" s="1012"/>
      <c r="Z54" s="1012"/>
      <c r="AA54" s="1012"/>
      <c r="AB54" s="1012"/>
      <c r="AC54" s="1012"/>
      <c r="AD54" s="1012"/>
      <c r="AE54" s="1030"/>
      <c r="AF54" s="1008"/>
      <c r="AG54" s="1009"/>
      <c r="AH54" s="1009"/>
      <c r="AI54" s="1009"/>
      <c r="AJ54" s="1010"/>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1021"/>
      <c r="BF54" s="1021"/>
      <c r="BG54" s="1021"/>
      <c r="BH54" s="1021"/>
      <c r="BI54" s="1022"/>
      <c r="BJ54" s="203"/>
      <c r="BK54" s="203"/>
      <c r="BL54" s="203"/>
      <c r="BM54" s="203"/>
      <c r="BN54" s="203"/>
      <c r="BO54" s="216"/>
      <c r="BP54" s="216"/>
      <c r="BQ54" s="213">
        <v>48</v>
      </c>
      <c r="BR54" s="214"/>
      <c r="BS54" s="1003"/>
      <c r="BT54" s="1004"/>
      <c r="BU54" s="1004"/>
      <c r="BV54" s="1004"/>
      <c r="BW54" s="1004"/>
      <c r="BX54" s="1004"/>
      <c r="BY54" s="1004"/>
      <c r="BZ54" s="1004"/>
      <c r="CA54" s="1004"/>
      <c r="CB54" s="1004"/>
      <c r="CC54" s="1004"/>
      <c r="CD54" s="1004"/>
      <c r="CE54" s="1004"/>
      <c r="CF54" s="1004"/>
      <c r="CG54" s="1005"/>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81"/>
      <c r="DW54" s="982"/>
      <c r="DX54" s="982"/>
      <c r="DY54" s="982"/>
      <c r="DZ54" s="983"/>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12"/>
      <c r="S55" s="1012"/>
      <c r="T55" s="1012"/>
      <c r="U55" s="1012"/>
      <c r="V55" s="1012"/>
      <c r="W55" s="1012"/>
      <c r="X55" s="1012"/>
      <c r="Y55" s="1012"/>
      <c r="Z55" s="1012"/>
      <c r="AA55" s="1012"/>
      <c r="AB55" s="1012"/>
      <c r="AC55" s="1012"/>
      <c r="AD55" s="1012"/>
      <c r="AE55" s="1030"/>
      <c r="AF55" s="1008"/>
      <c r="AG55" s="1009"/>
      <c r="AH55" s="1009"/>
      <c r="AI55" s="1009"/>
      <c r="AJ55" s="1010"/>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1021"/>
      <c r="BF55" s="1021"/>
      <c r="BG55" s="1021"/>
      <c r="BH55" s="1021"/>
      <c r="BI55" s="1022"/>
      <c r="BJ55" s="203"/>
      <c r="BK55" s="203"/>
      <c r="BL55" s="203"/>
      <c r="BM55" s="203"/>
      <c r="BN55" s="203"/>
      <c r="BO55" s="216"/>
      <c r="BP55" s="216"/>
      <c r="BQ55" s="213">
        <v>49</v>
      </c>
      <c r="BR55" s="214"/>
      <c r="BS55" s="1003"/>
      <c r="BT55" s="1004"/>
      <c r="BU55" s="1004"/>
      <c r="BV55" s="1004"/>
      <c r="BW55" s="1004"/>
      <c r="BX55" s="1004"/>
      <c r="BY55" s="1004"/>
      <c r="BZ55" s="1004"/>
      <c r="CA55" s="1004"/>
      <c r="CB55" s="1004"/>
      <c r="CC55" s="1004"/>
      <c r="CD55" s="1004"/>
      <c r="CE55" s="1004"/>
      <c r="CF55" s="1004"/>
      <c r="CG55" s="1005"/>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81"/>
      <c r="DW55" s="982"/>
      <c r="DX55" s="982"/>
      <c r="DY55" s="982"/>
      <c r="DZ55" s="983"/>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12"/>
      <c r="S56" s="1012"/>
      <c r="T56" s="1012"/>
      <c r="U56" s="1012"/>
      <c r="V56" s="1012"/>
      <c r="W56" s="1012"/>
      <c r="X56" s="1012"/>
      <c r="Y56" s="1012"/>
      <c r="Z56" s="1012"/>
      <c r="AA56" s="1012"/>
      <c r="AB56" s="1012"/>
      <c r="AC56" s="1012"/>
      <c r="AD56" s="1012"/>
      <c r="AE56" s="1030"/>
      <c r="AF56" s="1008"/>
      <c r="AG56" s="1009"/>
      <c r="AH56" s="1009"/>
      <c r="AI56" s="1009"/>
      <c r="AJ56" s="1010"/>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1021"/>
      <c r="BF56" s="1021"/>
      <c r="BG56" s="1021"/>
      <c r="BH56" s="1021"/>
      <c r="BI56" s="1022"/>
      <c r="BJ56" s="203"/>
      <c r="BK56" s="203"/>
      <c r="BL56" s="203"/>
      <c r="BM56" s="203"/>
      <c r="BN56" s="203"/>
      <c r="BO56" s="216"/>
      <c r="BP56" s="216"/>
      <c r="BQ56" s="213">
        <v>50</v>
      </c>
      <c r="BR56" s="214"/>
      <c r="BS56" s="1003"/>
      <c r="BT56" s="1004"/>
      <c r="BU56" s="1004"/>
      <c r="BV56" s="1004"/>
      <c r="BW56" s="1004"/>
      <c r="BX56" s="1004"/>
      <c r="BY56" s="1004"/>
      <c r="BZ56" s="1004"/>
      <c r="CA56" s="1004"/>
      <c r="CB56" s="1004"/>
      <c r="CC56" s="1004"/>
      <c r="CD56" s="1004"/>
      <c r="CE56" s="1004"/>
      <c r="CF56" s="1004"/>
      <c r="CG56" s="1005"/>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81"/>
      <c r="DW56" s="982"/>
      <c r="DX56" s="982"/>
      <c r="DY56" s="982"/>
      <c r="DZ56" s="983"/>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12"/>
      <c r="S57" s="1012"/>
      <c r="T57" s="1012"/>
      <c r="U57" s="1012"/>
      <c r="V57" s="1012"/>
      <c r="W57" s="1012"/>
      <c r="X57" s="1012"/>
      <c r="Y57" s="1012"/>
      <c r="Z57" s="1012"/>
      <c r="AA57" s="1012"/>
      <c r="AB57" s="1012"/>
      <c r="AC57" s="1012"/>
      <c r="AD57" s="1012"/>
      <c r="AE57" s="1030"/>
      <c r="AF57" s="1008"/>
      <c r="AG57" s="1009"/>
      <c r="AH57" s="1009"/>
      <c r="AI57" s="1009"/>
      <c r="AJ57" s="1010"/>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1021"/>
      <c r="BF57" s="1021"/>
      <c r="BG57" s="1021"/>
      <c r="BH57" s="1021"/>
      <c r="BI57" s="1022"/>
      <c r="BJ57" s="203"/>
      <c r="BK57" s="203"/>
      <c r="BL57" s="203"/>
      <c r="BM57" s="203"/>
      <c r="BN57" s="203"/>
      <c r="BO57" s="216"/>
      <c r="BP57" s="216"/>
      <c r="BQ57" s="213">
        <v>51</v>
      </c>
      <c r="BR57" s="214"/>
      <c r="BS57" s="1003"/>
      <c r="BT57" s="1004"/>
      <c r="BU57" s="1004"/>
      <c r="BV57" s="1004"/>
      <c r="BW57" s="1004"/>
      <c r="BX57" s="1004"/>
      <c r="BY57" s="1004"/>
      <c r="BZ57" s="1004"/>
      <c r="CA57" s="1004"/>
      <c r="CB57" s="1004"/>
      <c r="CC57" s="1004"/>
      <c r="CD57" s="1004"/>
      <c r="CE57" s="1004"/>
      <c r="CF57" s="1004"/>
      <c r="CG57" s="1005"/>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81"/>
      <c r="DW57" s="982"/>
      <c r="DX57" s="982"/>
      <c r="DY57" s="982"/>
      <c r="DZ57" s="983"/>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12"/>
      <c r="S58" s="1012"/>
      <c r="T58" s="1012"/>
      <c r="U58" s="1012"/>
      <c r="V58" s="1012"/>
      <c r="W58" s="1012"/>
      <c r="X58" s="1012"/>
      <c r="Y58" s="1012"/>
      <c r="Z58" s="1012"/>
      <c r="AA58" s="1012"/>
      <c r="AB58" s="1012"/>
      <c r="AC58" s="1012"/>
      <c r="AD58" s="1012"/>
      <c r="AE58" s="1030"/>
      <c r="AF58" s="1008"/>
      <c r="AG58" s="1009"/>
      <c r="AH58" s="1009"/>
      <c r="AI58" s="1009"/>
      <c r="AJ58" s="1010"/>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1021"/>
      <c r="BF58" s="1021"/>
      <c r="BG58" s="1021"/>
      <c r="BH58" s="1021"/>
      <c r="BI58" s="1022"/>
      <c r="BJ58" s="203"/>
      <c r="BK58" s="203"/>
      <c r="BL58" s="203"/>
      <c r="BM58" s="203"/>
      <c r="BN58" s="203"/>
      <c r="BO58" s="216"/>
      <c r="BP58" s="216"/>
      <c r="BQ58" s="213">
        <v>52</v>
      </c>
      <c r="BR58" s="214"/>
      <c r="BS58" s="1003"/>
      <c r="BT58" s="1004"/>
      <c r="BU58" s="1004"/>
      <c r="BV58" s="1004"/>
      <c r="BW58" s="1004"/>
      <c r="BX58" s="1004"/>
      <c r="BY58" s="1004"/>
      <c r="BZ58" s="1004"/>
      <c r="CA58" s="1004"/>
      <c r="CB58" s="1004"/>
      <c r="CC58" s="1004"/>
      <c r="CD58" s="1004"/>
      <c r="CE58" s="1004"/>
      <c r="CF58" s="1004"/>
      <c r="CG58" s="1005"/>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81"/>
      <c r="DW58" s="982"/>
      <c r="DX58" s="982"/>
      <c r="DY58" s="982"/>
      <c r="DZ58" s="983"/>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12"/>
      <c r="S59" s="1012"/>
      <c r="T59" s="1012"/>
      <c r="U59" s="1012"/>
      <c r="V59" s="1012"/>
      <c r="W59" s="1012"/>
      <c r="X59" s="1012"/>
      <c r="Y59" s="1012"/>
      <c r="Z59" s="1012"/>
      <c r="AA59" s="1012"/>
      <c r="AB59" s="1012"/>
      <c r="AC59" s="1012"/>
      <c r="AD59" s="1012"/>
      <c r="AE59" s="1030"/>
      <c r="AF59" s="1008"/>
      <c r="AG59" s="1009"/>
      <c r="AH59" s="1009"/>
      <c r="AI59" s="1009"/>
      <c r="AJ59" s="1010"/>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1021"/>
      <c r="BF59" s="1021"/>
      <c r="BG59" s="1021"/>
      <c r="BH59" s="1021"/>
      <c r="BI59" s="1022"/>
      <c r="BJ59" s="203"/>
      <c r="BK59" s="203"/>
      <c r="BL59" s="203"/>
      <c r="BM59" s="203"/>
      <c r="BN59" s="203"/>
      <c r="BO59" s="216"/>
      <c r="BP59" s="216"/>
      <c r="BQ59" s="213">
        <v>53</v>
      </c>
      <c r="BR59" s="214"/>
      <c r="BS59" s="1003"/>
      <c r="BT59" s="1004"/>
      <c r="BU59" s="1004"/>
      <c r="BV59" s="1004"/>
      <c r="BW59" s="1004"/>
      <c r="BX59" s="1004"/>
      <c r="BY59" s="1004"/>
      <c r="BZ59" s="1004"/>
      <c r="CA59" s="1004"/>
      <c r="CB59" s="1004"/>
      <c r="CC59" s="1004"/>
      <c r="CD59" s="1004"/>
      <c r="CE59" s="1004"/>
      <c r="CF59" s="1004"/>
      <c r="CG59" s="1005"/>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81"/>
      <c r="DW59" s="982"/>
      <c r="DX59" s="982"/>
      <c r="DY59" s="982"/>
      <c r="DZ59" s="983"/>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12"/>
      <c r="S60" s="1012"/>
      <c r="T60" s="1012"/>
      <c r="U60" s="1012"/>
      <c r="V60" s="1012"/>
      <c r="W60" s="1012"/>
      <c r="X60" s="1012"/>
      <c r="Y60" s="1012"/>
      <c r="Z60" s="1012"/>
      <c r="AA60" s="1012"/>
      <c r="AB60" s="1012"/>
      <c r="AC60" s="1012"/>
      <c r="AD60" s="1012"/>
      <c r="AE60" s="1030"/>
      <c r="AF60" s="1008"/>
      <c r="AG60" s="1009"/>
      <c r="AH60" s="1009"/>
      <c r="AI60" s="1009"/>
      <c r="AJ60" s="1010"/>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1021"/>
      <c r="BF60" s="1021"/>
      <c r="BG60" s="1021"/>
      <c r="BH60" s="1021"/>
      <c r="BI60" s="1022"/>
      <c r="BJ60" s="203"/>
      <c r="BK60" s="203"/>
      <c r="BL60" s="203"/>
      <c r="BM60" s="203"/>
      <c r="BN60" s="203"/>
      <c r="BO60" s="216"/>
      <c r="BP60" s="216"/>
      <c r="BQ60" s="213">
        <v>54</v>
      </c>
      <c r="BR60" s="214"/>
      <c r="BS60" s="1003"/>
      <c r="BT60" s="1004"/>
      <c r="BU60" s="1004"/>
      <c r="BV60" s="1004"/>
      <c r="BW60" s="1004"/>
      <c r="BX60" s="1004"/>
      <c r="BY60" s="1004"/>
      <c r="BZ60" s="1004"/>
      <c r="CA60" s="1004"/>
      <c r="CB60" s="1004"/>
      <c r="CC60" s="1004"/>
      <c r="CD60" s="1004"/>
      <c r="CE60" s="1004"/>
      <c r="CF60" s="1004"/>
      <c r="CG60" s="1005"/>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81"/>
      <c r="DW60" s="982"/>
      <c r="DX60" s="982"/>
      <c r="DY60" s="982"/>
      <c r="DZ60" s="983"/>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12"/>
      <c r="S61" s="1012"/>
      <c r="T61" s="1012"/>
      <c r="U61" s="1012"/>
      <c r="V61" s="1012"/>
      <c r="W61" s="1012"/>
      <c r="X61" s="1012"/>
      <c r="Y61" s="1012"/>
      <c r="Z61" s="1012"/>
      <c r="AA61" s="1012"/>
      <c r="AB61" s="1012"/>
      <c r="AC61" s="1012"/>
      <c r="AD61" s="1012"/>
      <c r="AE61" s="1030"/>
      <c r="AF61" s="1008"/>
      <c r="AG61" s="1009"/>
      <c r="AH61" s="1009"/>
      <c r="AI61" s="1009"/>
      <c r="AJ61" s="1010"/>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1021"/>
      <c r="BF61" s="1021"/>
      <c r="BG61" s="1021"/>
      <c r="BH61" s="1021"/>
      <c r="BI61" s="1022"/>
      <c r="BJ61" s="203"/>
      <c r="BK61" s="203"/>
      <c r="BL61" s="203"/>
      <c r="BM61" s="203"/>
      <c r="BN61" s="203"/>
      <c r="BO61" s="216"/>
      <c r="BP61" s="216"/>
      <c r="BQ61" s="213">
        <v>55</v>
      </c>
      <c r="BR61" s="214"/>
      <c r="BS61" s="1003"/>
      <c r="BT61" s="1004"/>
      <c r="BU61" s="1004"/>
      <c r="BV61" s="1004"/>
      <c r="BW61" s="1004"/>
      <c r="BX61" s="1004"/>
      <c r="BY61" s="1004"/>
      <c r="BZ61" s="1004"/>
      <c r="CA61" s="1004"/>
      <c r="CB61" s="1004"/>
      <c r="CC61" s="1004"/>
      <c r="CD61" s="1004"/>
      <c r="CE61" s="1004"/>
      <c r="CF61" s="1004"/>
      <c r="CG61" s="1005"/>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81"/>
      <c r="DW61" s="982"/>
      <c r="DX61" s="982"/>
      <c r="DY61" s="982"/>
      <c r="DZ61" s="983"/>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12"/>
      <c r="S62" s="1012"/>
      <c r="T62" s="1012"/>
      <c r="U62" s="1012"/>
      <c r="V62" s="1012"/>
      <c r="W62" s="1012"/>
      <c r="X62" s="1012"/>
      <c r="Y62" s="1012"/>
      <c r="Z62" s="1012"/>
      <c r="AA62" s="1012"/>
      <c r="AB62" s="1012"/>
      <c r="AC62" s="1012"/>
      <c r="AD62" s="1012"/>
      <c r="AE62" s="1030"/>
      <c r="AF62" s="1008"/>
      <c r="AG62" s="1009"/>
      <c r="AH62" s="1009"/>
      <c r="AI62" s="1009"/>
      <c r="AJ62" s="1010"/>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1021"/>
      <c r="BF62" s="1021"/>
      <c r="BG62" s="1021"/>
      <c r="BH62" s="1021"/>
      <c r="BI62" s="1022"/>
      <c r="BJ62" s="1023" t="s">
        <v>389</v>
      </c>
      <c r="BK62" s="1024"/>
      <c r="BL62" s="1024"/>
      <c r="BM62" s="1024"/>
      <c r="BN62" s="1025"/>
      <c r="BO62" s="216"/>
      <c r="BP62" s="216"/>
      <c r="BQ62" s="213">
        <v>56</v>
      </c>
      <c r="BR62" s="214"/>
      <c r="BS62" s="1003"/>
      <c r="BT62" s="1004"/>
      <c r="BU62" s="1004"/>
      <c r="BV62" s="1004"/>
      <c r="BW62" s="1004"/>
      <c r="BX62" s="1004"/>
      <c r="BY62" s="1004"/>
      <c r="BZ62" s="1004"/>
      <c r="CA62" s="1004"/>
      <c r="CB62" s="1004"/>
      <c r="CC62" s="1004"/>
      <c r="CD62" s="1004"/>
      <c r="CE62" s="1004"/>
      <c r="CF62" s="1004"/>
      <c r="CG62" s="1005"/>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81"/>
      <c r="DW62" s="982"/>
      <c r="DX62" s="982"/>
      <c r="DY62" s="982"/>
      <c r="DZ62" s="983"/>
      <c r="EA62" s="197"/>
    </row>
    <row r="63" spans="1:131" s="198" customFormat="1" ht="26.25" customHeight="1" thickBot="1">
      <c r="A63" s="215" t="s">
        <v>371</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7"/>
      <c r="AF63" s="1018">
        <v>35</v>
      </c>
      <c r="AG63" s="953"/>
      <c r="AH63" s="953"/>
      <c r="AI63" s="953"/>
      <c r="AJ63" s="1019"/>
      <c r="AK63" s="1020"/>
      <c r="AL63" s="957"/>
      <c r="AM63" s="957"/>
      <c r="AN63" s="957"/>
      <c r="AO63" s="957"/>
      <c r="AP63" s="953">
        <f>SUM(AP28:AT32)</f>
        <v>607</v>
      </c>
      <c r="AQ63" s="953"/>
      <c r="AR63" s="953"/>
      <c r="AS63" s="953"/>
      <c r="AT63" s="953"/>
      <c r="AU63" s="953">
        <f>SUM(AU28:AY32)</f>
        <v>607</v>
      </c>
      <c r="AV63" s="953"/>
      <c r="AW63" s="953"/>
      <c r="AX63" s="953"/>
      <c r="AY63" s="953"/>
      <c r="AZ63" s="1014"/>
      <c r="BA63" s="1014"/>
      <c r="BB63" s="1014"/>
      <c r="BC63" s="1014"/>
      <c r="BD63" s="1014"/>
      <c r="BE63" s="954"/>
      <c r="BF63" s="954"/>
      <c r="BG63" s="954"/>
      <c r="BH63" s="954"/>
      <c r="BI63" s="955"/>
      <c r="BJ63" s="1015" t="s">
        <v>112</v>
      </c>
      <c r="BK63" s="945"/>
      <c r="BL63" s="945"/>
      <c r="BM63" s="945"/>
      <c r="BN63" s="1016"/>
      <c r="BO63" s="216"/>
      <c r="BP63" s="216"/>
      <c r="BQ63" s="213">
        <v>57</v>
      </c>
      <c r="BR63" s="214"/>
      <c r="BS63" s="1003"/>
      <c r="BT63" s="1004"/>
      <c r="BU63" s="1004"/>
      <c r="BV63" s="1004"/>
      <c r="BW63" s="1004"/>
      <c r="BX63" s="1004"/>
      <c r="BY63" s="1004"/>
      <c r="BZ63" s="1004"/>
      <c r="CA63" s="1004"/>
      <c r="CB63" s="1004"/>
      <c r="CC63" s="1004"/>
      <c r="CD63" s="1004"/>
      <c r="CE63" s="1004"/>
      <c r="CF63" s="1004"/>
      <c r="CG63" s="1005"/>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81"/>
      <c r="DW63" s="982"/>
      <c r="DX63" s="982"/>
      <c r="DY63" s="982"/>
      <c r="DZ63" s="98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3"/>
      <c r="BT64" s="1004"/>
      <c r="BU64" s="1004"/>
      <c r="BV64" s="1004"/>
      <c r="BW64" s="1004"/>
      <c r="BX64" s="1004"/>
      <c r="BY64" s="1004"/>
      <c r="BZ64" s="1004"/>
      <c r="CA64" s="1004"/>
      <c r="CB64" s="1004"/>
      <c r="CC64" s="1004"/>
      <c r="CD64" s="1004"/>
      <c r="CE64" s="1004"/>
      <c r="CF64" s="1004"/>
      <c r="CG64" s="1005"/>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81"/>
      <c r="DW64" s="982"/>
      <c r="DX64" s="982"/>
      <c r="DY64" s="982"/>
      <c r="DZ64" s="98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3"/>
      <c r="BT65" s="1004"/>
      <c r="BU65" s="1004"/>
      <c r="BV65" s="1004"/>
      <c r="BW65" s="1004"/>
      <c r="BX65" s="1004"/>
      <c r="BY65" s="1004"/>
      <c r="BZ65" s="1004"/>
      <c r="CA65" s="1004"/>
      <c r="CB65" s="1004"/>
      <c r="CC65" s="1004"/>
      <c r="CD65" s="1004"/>
      <c r="CE65" s="1004"/>
      <c r="CF65" s="1004"/>
      <c r="CG65" s="1005"/>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81"/>
      <c r="DW65" s="982"/>
      <c r="DX65" s="982"/>
      <c r="DY65" s="982"/>
      <c r="DZ65" s="983"/>
      <c r="EA65" s="197"/>
    </row>
    <row r="66" spans="1:131" s="198" customFormat="1" ht="26.25" customHeight="1">
      <c r="A66" s="984" t="s">
        <v>392</v>
      </c>
      <c r="B66" s="985"/>
      <c r="C66" s="985"/>
      <c r="D66" s="985"/>
      <c r="E66" s="985"/>
      <c r="F66" s="985"/>
      <c r="G66" s="985"/>
      <c r="H66" s="985"/>
      <c r="I66" s="985"/>
      <c r="J66" s="985"/>
      <c r="K66" s="985"/>
      <c r="L66" s="985"/>
      <c r="M66" s="985"/>
      <c r="N66" s="985"/>
      <c r="O66" s="985"/>
      <c r="P66" s="986"/>
      <c r="Q66" s="990" t="s">
        <v>375</v>
      </c>
      <c r="R66" s="991"/>
      <c r="S66" s="991"/>
      <c r="T66" s="991"/>
      <c r="U66" s="992"/>
      <c r="V66" s="990" t="s">
        <v>376</v>
      </c>
      <c r="W66" s="991"/>
      <c r="X66" s="991"/>
      <c r="Y66" s="991"/>
      <c r="Z66" s="992"/>
      <c r="AA66" s="990" t="s">
        <v>377</v>
      </c>
      <c r="AB66" s="991"/>
      <c r="AC66" s="991"/>
      <c r="AD66" s="991"/>
      <c r="AE66" s="992"/>
      <c r="AF66" s="996" t="s">
        <v>378</v>
      </c>
      <c r="AG66" s="997"/>
      <c r="AH66" s="997"/>
      <c r="AI66" s="997"/>
      <c r="AJ66" s="998"/>
      <c r="AK66" s="990" t="s">
        <v>379</v>
      </c>
      <c r="AL66" s="985"/>
      <c r="AM66" s="985"/>
      <c r="AN66" s="985"/>
      <c r="AO66" s="986"/>
      <c r="AP66" s="990" t="s">
        <v>380</v>
      </c>
      <c r="AQ66" s="991"/>
      <c r="AR66" s="991"/>
      <c r="AS66" s="991"/>
      <c r="AT66" s="992"/>
      <c r="AU66" s="990" t="s">
        <v>393</v>
      </c>
      <c r="AV66" s="991"/>
      <c r="AW66" s="991"/>
      <c r="AX66" s="991"/>
      <c r="AY66" s="992"/>
      <c r="AZ66" s="990" t="s">
        <v>357</v>
      </c>
      <c r="BA66" s="991"/>
      <c r="BB66" s="991"/>
      <c r="BC66" s="991"/>
      <c r="BD66" s="1006"/>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999"/>
      <c r="AG67" s="1000"/>
      <c r="AH67" s="1000"/>
      <c r="AI67" s="1000"/>
      <c r="AJ67" s="1001"/>
      <c r="AK67" s="1002"/>
      <c r="AL67" s="988"/>
      <c r="AM67" s="988"/>
      <c r="AN67" s="988"/>
      <c r="AO67" s="989"/>
      <c r="AP67" s="993"/>
      <c r="AQ67" s="994"/>
      <c r="AR67" s="994"/>
      <c r="AS67" s="994"/>
      <c r="AT67" s="995"/>
      <c r="AU67" s="993"/>
      <c r="AV67" s="994"/>
      <c r="AW67" s="994"/>
      <c r="AX67" s="994"/>
      <c r="AY67" s="995"/>
      <c r="AZ67" s="993"/>
      <c r="BA67" s="994"/>
      <c r="BB67" s="994"/>
      <c r="BC67" s="994"/>
      <c r="BD67" s="1007"/>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4" t="s">
        <v>531</v>
      </c>
      <c r="C68" s="975"/>
      <c r="D68" s="975"/>
      <c r="E68" s="975"/>
      <c r="F68" s="975"/>
      <c r="G68" s="975"/>
      <c r="H68" s="975"/>
      <c r="I68" s="975"/>
      <c r="J68" s="975"/>
      <c r="K68" s="975"/>
      <c r="L68" s="975"/>
      <c r="M68" s="975"/>
      <c r="N68" s="975"/>
      <c r="O68" s="975"/>
      <c r="P68" s="976"/>
      <c r="Q68" s="977"/>
      <c r="R68" s="971"/>
      <c r="S68" s="971"/>
      <c r="T68" s="971"/>
      <c r="U68" s="971"/>
      <c r="V68" s="971"/>
      <c r="W68" s="971"/>
      <c r="X68" s="971"/>
      <c r="Y68" s="971"/>
      <c r="Z68" s="971"/>
      <c r="AA68" s="971"/>
      <c r="AB68" s="971"/>
      <c r="AC68" s="971"/>
      <c r="AD68" s="971"/>
      <c r="AE68" s="971"/>
      <c r="AF68" s="971"/>
      <c r="AG68" s="971"/>
      <c r="AH68" s="971"/>
      <c r="AI68" s="971"/>
      <c r="AJ68" s="971"/>
      <c r="AK68" s="971"/>
      <c r="AL68" s="971"/>
      <c r="AM68" s="971"/>
      <c r="AN68" s="971"/>
      <c r="AO68" s="971"/>
      <c r="AP68" s="971"/>
      <c r="AQ68" s="971"/>
      <c r="AR68" s="971"/>
      <c r="AS68" s="971"/>
      <c r="AT68" s="971"/>
      <c r="AU68" s="971"/>
      <c r="AV68" s="971"/>
      <c r="AW68" s="971"/>
      <c r="AX68" s="971"/>
      <c r="AY68" s="971"/>
      <c r="AZ68" s="972"/>
      <c r="BA68" s="972"/>
      <c r="BB68" s="972"/>
      <c r="BC68" s="972"/>
      <c r="BD68" s="973"/>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58" t="s">
        <v>532</v>
      </c>
      <c r="C69" s="959"/>
      <c r="D69" s="959"/>
      <c r="E69" s="959"/>
      <c r="F69" s="959"/>
      <c r="G69" s="959"/>
      <c r="H69" s="959"/>
      <c r="I69" s="959"/>
      <c r="J69" s="959"/>
      <c r="K69" s="959"/>
      <c r="L69" s="959"/>
      <c r="M69" s="959"/>
      <c r="N69" s="959"/>
      <c r="O69" s="959"/>
      <c r="P69" s="960"/>
      <c r="Q69" s="967">
        <v>1602</v>
      </c>
      <c r="R69" s="968"/>
      <c r="S69" s="968"/>
      <c r="T69" s="968"/>
      <c r="U69" s="969"/>
      <c r="V69" s="970">
        <v>1543</v>
      </c>
      <c r="W69" s="968"/>
      <c r="X69" s="968"/>
      <c r="Y69" s="968"/>
      <c r="Z69" s="969"/>
      <c r="AA69" s="970">
        <v>59</v>
      </c>
      <c r="AB69" s="968"/>
      <c r="AC69" s="968"/>
      <c r="AD69" s="968"/>
      <c r="AE69" s="969"/>
      <c r="AF69" s="970">
        <v>37</v>
      </c>
      <c r="AG69" s="968"/>
      <c r="AH69" s="968"/>
      <c r="AI69" s="968"/>
      <c r="AJ69" s="969"/>
      <c r="AK69" s="970" t="s">
        <v>547</v>
      </c>
      <c r="AL69" s="968"/>
      <c r="AM69" s="968"/>
      <c r="AN69" s="968"/>
      <c r="AO69" s="969"/>
      <c r="AP69" s="962" t="s">
        <v>552</v>
      </c>
      <c r="AQ69" s="962"/>
      <c r="AR69" s="962"/>
      <c r="AS69" s="962"/>
      <c r="AT69" s="962"/>
      <c r="AU69" s="962" t="s">
        <v>477</v>
      </c>
      <c r="AV69" s="962"/>
      <c r="AW69" s="962"/>
      <c r="AX69" s="962"/>
      <c r="AY69" s="962"/>
      <c r="AZ69" s="965"/>
      <c r="BA69" s="965"/>
      <c r="BB69" s="965"/>
      <c r="BC69" s="965"/>
      <c r="BD69" s="966"/>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58" t="s">
        <v>533</v>
      </c>
      <c r="C70" s="959"/>
      <c r="D70" s="959"/>
      <c r="E70" s="959"/>
      <c r="F70" s="959"/>
      <c r="G70" s="959"/>
      <c r="H70" s="959"/>
      <c r="I70" s="959"/>
      <c r="J70" s="959"/>
      <c r="K70" s="959"/>
      <c r="L70" s="959"/>
      <c r="M70" s="959"/>
      <c r="N70" s="959"/>
      <c r="O70" s="959"/>
      <c r="P70" s="960"/>
      <c r="Q70" s="967">
        <v>520</v>
      </c>
      <c r="R70" s="968"/>
      <c r="S70" s="968"/>
      <c r="T70" s="968"/>
      <c r="U70" s="969"/>
      <c r="V70" s="970">
        <v>514</v>
      </c>
      <c r="W70" s="968"/>
      <c r="X70" s="968"/>
      <c r="Y70" s="968"/>
      <c r="Z70" s="969"/>
      <c r="AA70" s="970">
        <v>6</v>
      </c>
      <c r="AB70" s="968"/>
      <c r="AC70" s="968"/>
      <c r="AD70" s="968"/>
      <c r="AE70" s="969"/>
      <c r="AF70" s="970">
        <v>6</v>
      </c>
      <c r="AG70" s="968"/>
      <c r="AH70" s="968"/>
      <c r="AI70" s="968"/>
      <c r="AJ70" s="969"/>
      <c r="AK70" s="970" t="s">
        <v>547</v>
      </c>
      <c r="AL70" s="968"/>
      <c r="AM70" s="968"/>
      <c r="AN70" s="968"/>
      <c r="AO70" s="969"/>
      <c r="AP70" s="962" t="s">
        <v>477</v>
      </c>
      <c r="AQ70" s="962"/>
      <c r="AR70" s="962"/>
      <c r="AS70" s="962"/>
      <c r="AT70" s="962"/>
      <c r="AU70" s="962" t="s">
        <v>477</v>
      </c>
      <c r="AV70" s="962"/>
      <c r="AW70" s="962"/>
      <c r="AX70" s="962"/>
      <c r="AY70" s="962"/>
      <c r="AZ70" s="965"/>
      <c r="BA70" s="965"/>
      <c r="BB70" s="965"/>
      <c r="BC70" s="965"/>
      <c r="BD70" s="966"/>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58" t="s">
        <v>534</v>
      </c>
      <c r="C71" s="959"/>
      <c r="D71" s="959"/>
      <c r="E71" s="959"/>
      <c r="F71" s="959"/>
      <c r="G71" s="959"/>
      <c r="H71" s="959"/>
      <c r="I71" s="959"/>
      <c r="J71" s="959"/>
      <c r="K71" s="959"/>
      <c r="L71" s="959"/>
      <c r="M71" s="959"/>
      <c r="N71" s="959"/>
      <c r="O71" s="959"/>
      <c r="P71" s="960"/>
      <c r="Q71" s="967">
        <v>2695</v>
      </c>
      <c r="R71" s="968"/>
      <c r="S71" s="968"/>
      <c r="T71" s="968"/>
      <c r="U71" s="969"/>
      <c r="V71" s="970">
        <v>2687</v>
      </c>
      <c r="W71" s="968"/>
      <c r="X71" s="968"/>
      <c r="Y71" s="968"/>
      <c r="Z71" s="969"/>
      <c r="AA71" s="970">
        <v>8</v>
      </c>
      <c r="AB71" s="968"/>
      <c r="AC71" s="968"/>
      <c r="AD71" s="968"/>
      <c r="AE71" s="969"/>
      <c r="AF71" s="970">
        <v>28</v>
      </c>
      <c r="AG71" s="968"/>
      <c r="AH71" s="968"/>
      <c r="AI71" s="968"/>
      <c r="AJ71" s="969"/>
      <c r="AK71" s="970" t="s">
        <v>547</v>
      </c>
      <c r="AL71" s="968"/>
      <c r="AM71" s="968"/>
      <c r="AN71" s="968"/>
      <c r="AO71" s="969"/>
      <c r="AP71" s="962">
        <v>256</v>
      </c>
      <c r="AQ71" s="962"/>
      <c r="AR71" s="962"/>
      <c r="AS71" s="962"/>
      <c r="AT71" s="962"/>
      <c r="AU71" s="962">
        <v>3</v>
      </c>
      <c r="AV71" s="962"/>
      <c r="AW71" s="962"/>
      <c r="AX71" s="962"/>
      <c r="AY71" s="962"/>
      <c r="AZ71" s="965"/>
      <c r="BA71" s="965"/>
      <c r="BB71" s="965"/>
      <c r="BC71" s="965"/>
      <c r="BD71" s="966"/>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58" t="s">
        <v>539</v>
      </c>
      <c r="C72" s="959"/>
      <c r="D72" s="959"/>
      <c r="E72" s="959"/>
      <c r="F72" s="959"/>
      <c r="G72" s="959"/>
      <c r="H72" s="959"/>
      <c r="I72" s="959"/>
      <c r="J72" s="959"/>
      <c r="K72" s="959"/>
      <c r="L72" s="959"/>
      <c r="M72" s="959"/>
      <c r="N72" s="959"/>
      <c r="O72" s="959"/>
      <c r="P72" s="960"/>
      <c r="Q72" s="967"/>
      <c r="R72" s="968"/>
      <c r="S72" s="968"/>
      <c r="T72" s="968"/>
      <c r="U72" s="969"/>
      <c r="V72" s="970"/>
      <c r="W72" s="968"/>
      <c r="X72" s="968"/>
      <c r="Y72" s="968"/>
      <c r="Z72" s="969"/>
      <c r="AA72" s="970"/>
      <c r="AB72" s="968"/>
      <c r="AC72" s="968"/>
      <c r="AD72" s="968"/>
      <c r="AE72" s="969"/>
      <c r="AF72" s="970"/>
      <c r="AG72" s="968"/>
      <c r="AH72" s="968"/>
      <c r="AI72" s="968"/>
      <c r="AJ72" s="969"/>
      <c r="AK72" s="970"/>
      <c r="AL72" s="968"/>
      <c r="AM72" s="968"/>
      <c r="AN72" s="968"/>
      <c r="AO72" s="969"/>
      <c r="AP72" s="970"/>
      <c r="AQ72" s="968"/>
      <c r="AR72" s="968"/>
      <c r="AS72" s="968"/>
      <c r="AT72" s="969"/>
      <c r="AU72" s="970"/>
      <c r="AV72" s="968"/>
      <c r="AW72" s="968"/>
      <c r="AX72" s="968"/>
      <c r="AY72" s="969"/>
      <c r="AZ72" s="965"/>
      <c r="BA72" s="965"/>
      <c r="BB72" s="965"/>
      <c r="BC72" s="965"/>
      <c r="BD72" s="966"/>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58" t="s">
        <v>532</v>
      </c>
      <c r="C73" s="959"/>
      <c r="D73" s="959"/>
      <c r="E73" s="959"/>
      <c r="F73" s="959"/>
      <c r="G73" s="959"/>
      <c r="H73" s="959"/>
      <c r="I73" s="959"/>
      <c r="J73" s="959"/>
      <c r="K73" s="959"/>
      <c r="L73" s="959"/>
      <c r="M73" s="959"/>
      <c r="N73" s="959"/>
      <c r="O73" s="959"/>
      <c r="P73" s="960"/>
      <c r="Q73" s="961">
        <v>388</v>
      </c>
      <c r="R73" s="962"/>
      <c r="S73" s="962"/>
      <c r="T73" s="962"/>
      <c r="U73" s="962"/>
      <c r="V73" s="962">
        <v>283</v>
      </c>
      <c r="W73" s="962"/>
      <c r="X73" s="962"/>
      <c r="Y73" s="962"/>
      <c r="Z73" s="962"/>
      <c r="AA73" s="962">
        <v>104</v>
      </c>
      <c r="AB73" s="962"/>
      <c r="AC73" s="962"/>
      <c r="AD73" s="962"/>
      <c r="AE73" s="962"/>
      <c r="AF73" s="962">
        <v>104</v>
      </c>
      <c r="AG73" s="962"/>
      <c r="AH73" s="962"/>
      <c r="AI73" s="962"/>
      <c r="AJ73" s="962"/>
      <c r="AK73" s="962">
        <v>153</v>
      </c>
      <c r="AL73" s="962"/>
      <c r="AM73" s="962"/>
      <c r="AN73" s="962"/>
      <c r="AO73" s="962"/>
      <c r="AP73" s="962" t="s">
        <v>547</v>
      </c>
      <c r="AQ73" s="962"/>
      <c r="AR73" s="962"/>
      <c r="AS73" s="962"/>
      <c r="AT73" s="962"/>
      <c r="AU73" s="962" t="s">
        <v>547</v>
      </c>
      <c r="AV73" s="962"/>
      <c r="AW73" s="962"/>
      <c r="AX73" s="962"/>
      <c r="AY73" s="962"/>
      <c r="AZ73" s="965"/>
      <c r="BA73" s="965"/>
      <c r="BB73" s="965"/>
      <c r="BC73" s="965"/>
      <c r="BD73" s="966"/>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58" t="s">
        <v>540</v>
      </c>
      <c r="C74" s="959"/>
      <c r="D74" s="959"/>
      <c r="E74" s="959"/>
      <c r="F74" s="959"/>
      <c r="G74" s="959"/>
      <c r="H74" s="959"/>
      <c r="I74" s="959"/>
      <c r="J74" s="959"/>
      <c r="K74" s="959"/>
      <c r="L74" s="959"/>
      <c r="M74" s="959"/>
      <c r="N74" s="959"/>
      <c r="O74" s="959"/>
      <c r="P74" s="960"/>
      <c r="Q74" s="961">
        <v>256025</v>
      </c>
      <c r="R74" s="962"/>
      <c r="S74" s="962"/>
      <c r="T74" s="962"/>
      <c r="U74" s="962"/>
      <c r="V74" s="962">
        <v>245776</v>
      </c>
      <c r="W74" s="962"/>
      <c r="X74" s="962"/>
      <c r="Y74" s="962"/>
      <c r="Z74" s="962"/>
      <c r="AA74" s="962">
        <v>10249</v>
      </c>
      <c r="AB74" s="962"/>
      <c r="AC74" s="962"/>
      <c r="AD74" s="962"/>
      <c r="AE74" s="962"/>
      <c r="AF74" s="962">
        <v>10249</v>
      </c>
      <c r="AG74" s="962"/>
      <c r="AH74" s="962"/>
      <c r="AI74" s="962"/>
      <c r="AJ74" s="962"/>
      <c r="AK74" s="962">
        <v>1593</v>
      </c>
      <c r="AL74" s="962"/>
      <c r="AM74" s="962"/>
      <c r="AN74" s="962"/>
      <c r="AO74" s="962"/>
      <c r="AP74" s="962" t="s">
        <v>547</v>
      </c>
      <c r="AQ74" s="962"/>
      <c r="AR74" s="962"/>
      <c r="AS74" s="962"/>
      <c r="AT74" s="962"/>
      <c r="AU74" s="962" t="s">
        <v>547</v>
      </c>
      <c r="AV74" s="962"/>
      <c r="AW74" s="962"/>
      <c r="AX74" s="962"/>
      <c r="AY74" s="962"/>
      <c r="AZ74" s="965"/>
      <c r="BA74" s="965"/>
      <c r="BB74" s="965"/>
      <c r="BC74" s="965"/>
      <c r="BD74" s="966"/>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58" t="s">
        <v>538</v>
      </c>
      <c r="C75" s="959"/>
      <c r="D75" s="959"/>
      <c r="E75" s="959"/>
      <c r="F75" s="959"/>
      <c r="G75" s="959"/>
      <c r="H75" s="959"/>
      <c r="I75" s="959"/>
      <c r="J75" s="959"/>
      <c r="K75" s="959"/>
      <c r="L75" s="959"/>
      <c r="M75" s="959"/>
      <c r="N75" s="959"/>
      <c r="O75" s="959"/>
      <c r="P75" s="960"/>
      <c r="Q75" s="967">
        <v>195</v>
      </c>
      <c r="R75" s="968"/>
      <c r="S75" s="968"/>
      <c r="T75" s="968"/>
      <c r="U75" s="969"/>
      <c r="V75" s="970">
        <v>192</v>
      </c>
      <c r="W75" s="968"/>
      <c r="X75" s="968"/>
      <c r="Y75" s="968"/>
      <c r="Z75" s="969"/>
      <c r="AA75" s="970">
        <v>3</v>
      </c>
      <c r="AB75" s="968"/>
      <c r="AC75" s="968"/>
      <c r="AD75" s="968"/>
      <c r="AE75" s="969"/>
      <c r="AF75" s="970">
        <v>3</v>
      </c>
      <c r="AG75" s="968"/>
      <c r="AH75" s="968"/>
      <c r="AI75" s="968"/>
      <c r="AJ75" s="969"/>
      <c r="AK75" s="970" t="s">
        <v>547</v>
      </c>
      <c r="AL75" s="968"/>
      <c r="AM75" s="968"/>
      <c r="AN75" s="968"/>
      <c r="AO75" s="969"/>
      <c r="AP75" s="970" t="s">
        <v>547</v>
      </c>
      <c r="AQ75" s="968"/>
      <c r="AR75" s="968"/>
      <c r="AS75" s="968"/>
      <c r="AT75" s="969"/>
      <c r="AU75" s="970" t="s">
        <v>548</v>
      </c>
      <c r="AV75" s="968"/>
      <c r="AW75" s="968"/>
      <c r="AX75" s="968"/>
      <c r="AY75" s="969"/>
      <c r="AZ75" s="965"/>
      <c r="BA75" s="965"/>
      <c r="BB75" s="965"/>
      <c r="BC75" s="965"/>
      <c r="BD75" s="966"/>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58" t="s">
        <v>541</v>
      </c>
      <c r="C76" s="959"/>
      <c r="D76" s="959"/>
      <c r="E76" s="959"/>
      <c r="F76" s="959"/>
      <c r="G76" s="959"/>
      <c r="H76" s="959"/>
      <c r="I76" s="959"/>
      <c r="J76" s="959"/>
      <c r="K76" s="959"/>
      <c r="L76" s="959"/>
      <c r="M76" s="959"/>
      <c r="N76" s="959"/>
      <c r="O76" s="959"/>
      <c r="P76" s="960"/>
      <c r="Q76" s="967"/>
      <c r="R76" s="968"/>
      <c r="S76" s="968"/>
      <c r="T76" s="968"/>
      <c r="U76" s="969"/>
      <c r="V76" s="970"/>
      <c r="W76" s="968"/>
      <c r="X76" s="968"/>
      <c r="Y76" s="968"/>
      <c r="Z76" s="969"/>
      <c r="AA76" s="970"/>
      <c r="AB76" s="968"/>
      <c r="AC76" s="968"/>
      <c r="AD76" s="968"/>
      <c r="AE76" s="969"/>
      <c r="AF76" s="970"/>
      <c r="AG76" s="968"/>
      <c r="AH76" s="968"/>
      <c r="AI76" s="968"/>
      <c r="AJ76" s="969"/>
      <c r="AK76" s="970"/>
      <c r="AL76" s="968"/>
      <c r="AM76" s="968"/>
      <c r="AN76" s="968"/>
      <c r="AO76" s="969"/>
      <c r="AP76" s="970"/>
      <c r="AQ76" s="968"/>
      <c r="AR76" s="968"/>
      <c r="AS76" s="968"/>
      <c r="AT76" s="969"/>
      <c r="AU76" s="970"/>
      <c r="AV76" s="968"/>
      <c r="AW76" s="968"/>
      <c r="AX76" s="968"/>
      <c r="AY76" s="969"/>
      <c r="AZ76" s="965"/>
      <c r="BA76" s="965"/>
      <c r="BB76" s="965"/>
      <c r="BC76" s="965"/>
      <c r="BD76" s="966"/>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58" t="s">
        <v>532</v>
      </c>
      <c r="C77" s="959"/>
      <c r="D77" s="959"/>
      <c r="E77" s="959"/>
      <c r="F77" s="959"/>
      <c r="G77" s="959"/>
      <c r="H77" s="959"/>
      <c r="I77" s="959"/>
      <c r="J77" s="959"/>
      <c r="K77" s="959"/>
      <c r="L77" s="959"/>
      <c r="M77" s="959"/>
      <c r="N77" s="959"/>
      <c r="O77" s="959"/>
      <c r="P77" s="960"/>
      <c r="Q77" s="967">
        <v>8349</v>
      </c>
      <c r="R77" s="968"/>
      <c r="S77" s="968"/>
      <c r="T77" s="968"/>
      <c r="U77" s="969"/>
      <c r="V77" s="970">
        <v>8162</v>
      </c>
      <c r="W77" s="968"/>
      <c r="X77" s="968"/>
      <c r="Y77" s="968"/>
      <c r="Z77" s="969"/>
      <c r="AA77" s="970">
        <v>187</v>
      </c>
      <c r="AB77" s="968"/>
      <c r="AC77" s="968"/>
      <c r="AD77" s="968"/>
      <c r="AE77" s="969"/>
      <c r="AF77" s="970">
        <v>187</v>
      </c>
      <c r="AG77" s="968"/>
      <c r="AH77" s="968"/>
      <c r="AI77" s="968"/>
      <c r="AJ77" s="969"/>
      <c r="AK77" s="970">
        <v>1670</v>
      </c>
      <c r="AL77" s="968"/>
      <c r="AM77" s="968"/>
      <c r="AN77" s="968"/>
      <c r="AO77" s="969"/>
      <c r="AP77" s="970" t="s">
        <v>547</v>
      </c>
      <c r="AQ77" s="968"/>
      <c r="AR77" s="968"/>
      <c r="AS77" s="968"/>
      <c r="AT77" s="969"/>
      <c r="AU77" s="970" t="s">
        <v>547</v>
      </c>
      <c r="AV77" s="968"/>
      <c r="AW77" s="968"/>
      <c r="AX77" s="968"/>
      <c r="AY77" s="969"/>
      <c r="AZ77" s="965"/>
      <c r="BA77" s="965"/>
      <c r="BB77" s="965"/>
      <c r="BC77" s="965"/>
      <c r="BD77" s="966"/>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58" t="s">
        <v>542</v>
      </c>
      <c r="C78" s="959"/>
      <c r="D78" s="959"/>
      <c r="E78" s="959"/>
      <c r="F78" s="959"/>
      <c r="G78" s="959"/>
      <c r="H78" s="959"/>
      <c r="I78" s="959"/>
      <c r="J78" s="959"/>
      <c r="K78" s="959"/>
      <c r="L78" s="959"/>
      <c r="M78" s="959"/>
      <c r="N78" s="959"/>
      <c r="O78" s="959"/>
      <c r="P78" s="960"/>
      <c r="Q78" s="961">
        <v>13</v>
      </c>
      <c r="R78" s="962"/>
      <c r="S78" s="962"/>
      <c r="T78" s="962"/>
      <c r="U78" s="962"/>
      <c r="V78" s="962">
        <v>12</v>
      </c>
      <c r="W78" s="962"/>
      <c r="X78" s="962"/>
      <c r="Y78" s="962"/>
      <c r="Z78" s="962"/>
      <c r="AA78" s="962">
        <v>2</v>
      </c>
      <c r="AB78" s="962"/>
      <c r="AC78" s="962"/>
      <c r="AD78" s="962"/>
      <c r="AE78" s="962"/>
      <c r="AF78" s="962">
        <v>2</v>
      </c>
      <c r="AG78" s="962"/>
      <c r="AH78" s="962"/>
      <c r="AI78" s="962"/>
      <c r="AJ78" s="962"/>
      <c r="AK78" s="962">
        <v>7</v>
      </c>
      <c r="AL78" s="962"/>
      <c r="AM78" s="962"/>
      <c r="AN78" s="962"/>
      <c r="AO78" s="962"/>
      <c r="AP78" s="962" t="s">
        <v>547</v>
      </c>
      <c r="AQ78" s="962"/>
      <c r="AR78" s="962"/>
      <c r="AS78" s="962"/>
      <c r="AT78" s="962"/>
      <c r="AU78" s="962" t="s">
        <v>547</v>
      </c>
      <c r="AV78" s="962"/>
      <c r="AW78" s="962"/>
      <c r="AX78" s="962"/>
      <c r="AY78" s="962"/>
      <c r="AZ78" s="965"/>
      <c r="BA78" s="965"/>
      <c r="BB78" s="965"/>
      <c r="BC78" s="965"/>
      <c r="BD78" s="966"/>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58" t="s">
        <v>535</v>
      </c>
      <c r="C79" s="959"/>
      <c r="D79" s="959"/>
      <c r="E79" s="959"/>
      <c r="F79" s="959"/>
      <c r="G79" s="959"/>
      <c r="H79" s="959"/>
      <c r="I79" s="959"/>
      <c r="J79" s="959"/>
      <c r="K79" s="959"/>
      <c r="L79" s="959"/>
      <c r="M79" s="959"/>
      <c r="N79" s="959"/>
      <c r="O79" s="959"/>
      <c r="P79" s="960"/>
      <c r="Q79" s="961">
        <v>33</v>
      </c>
      <c r="R79" s="962"/>
      <c r="S79" s="962"/>
      <c r="T79" s="962"/>
      <c r="U79" s="962"/>
      <c r="V79" s="962">
        <v>33</v>
      </c>
      <c r="W79" s="962"/>
      <c r="X79" s="962"/>
      <c r="Y79" s="962"/>
      <c r="Z79" s="962"/>
      <c r="AA79" s="962">
        <v>0</v>
      </c>
      <c r="AB79" s="962"/>
      <c r="AC79" s="962"/>
      <c r="AD79" s="962"/>
      <c r="AE79" s="962"/>
      <c r="AF79" s="962">
        <v>0</v>
      </c>
      <c r="AG79" s="962"/>
      <c r="AH79" s="962"/>
      <c r="AI79" s="962"/>
      <c r="AJ79" s="962"/>
      <c r="AK79" s="962" t="s">
        <v>547</v>
      </c>
      <c r="AL79" s="962"/>
      <c r="AM79" s="962"/>
      <c r="AN79" s="962"/>
      <c r="AO79" s="962"/>
      <c r="AP79" s="962" t="s">
        <v>547</v>
      </c>
      <c r="AQ79" s="962"/>
      <c r="AR79" s="962"/>
      <c r="AS79" s="962"/>
      <c r="AT79" s="962"/>
      <c r="AU79" s="962" t="s">
        <v>547</v>
      </c>
      <c r="AV79" s="962"/>
      <c r="AW79" s="962"/>
      <c r="AX79" s="962"/>
      <c r="AY79" s="962"/>
      <c r="AZ79" s="965"/>
      <c r="BA79" s="965"/>
      <c r="BB79" s="965"/>
      <c r="BC79" s="965"/>
      <c r="BD79" s="966"/>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58" t="s">
        <v>536</v>
      </c>
      <c r="C80" s="959"/>
      <c r="D80" s="959"/>
      <c r="E80" s="959"/>
      <c r="F80" s="959"/>
      <c r="G80" s="959"/>
      <c r="H80" s="959"/>
      <c r="I80" s="959"/>
      <c r="J80" s="959"/>
      <c r="K80" s="959"/>
      <c r="L80" s="959"/>
      <c r="M80" s="959"/>
      <c r="N80" s="959"/>
      <c r="O80" s="959"/>
      <c r="P80" s="960"/>
      <c r="Q80" s="961">
        <v>101</v>
      </c>
      <c r="R80" s="962"/>
      <c r="S80" s="962"/>
      <c r="T80" s="962"/>
      <c r="U80" s="962"/>
      <c r="V80" s="962">
        <v>94</v>
      </c>
      <c r="W80" s="962"/>
      <c r="X80" s="962"/>
      <c r="Y80" s="962"/>
      <c r="Z80" s="962"/>
      <c r="AA80" s="962">
        <v>7</v>
      </c>
      <c r="AB80" s="962"/>
      <c r="AC80" s="962"/>
      <c r="AD80" s="962"/>
      <c r="AE80" s="962"/>
      <c r="AF80" s="962">
        <v>7</v>
      </c>
      <c r="AG80" s="962"/>
      <c r="AH80" s="962"/>
      <c r="AI80" s="962"/>
      <c r="AJ80" s="962"/>
      <c r="AK80" s="962" t="s">
        <v>547</v>
      </c>
      <c r="AL80" s="962"/>
      <c r="AM80" s="962"/>
      <c r="AN80" s="962"/>
      <c r="AO80" s="962"/>
      <c r="AP80" s="962" t="s">
        <v>547</v>
      </c>
      <c r="AQ80" s="962"/>
      <c r="AR80" s="962"/>
      <c r="AS80" s="962"/>
      <c r="AT80" s="962"/>
      <c r="AU80" s="962" t="s">
        <v>547</v>
      </c>
      <c r="AV80" s="962"/>
      <c r="AW80" s="962"/>
      <c r="AX80" s="962"/>
      <c r="AY80" s="962"/>
      <c r="AZ80" s="965"/>
      <c r="BA80" s="965"/>
      <c r="BB80" s="965"/>
      <c r="BC80" s="965"/>
      <c r="BD80" s="966"/>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58" t="s">
        <v>537</v>
      </c>
      <c r="C81" s="959"/>
      <c r="D81" s="959"/>
      <c r="E81" s="959"/>
      <c r="F81" s="959"/>
      <c r="G81" s="959"/>
      <c r="H81" s="959"/>
      <c r="I81" s="959"/>
      <c r="J81" s="959"/>
      <c r="K81" s="959"/>
      <c r="L81" s="959"/>
      <c r="M81" s="959"/>
      <c r="N81" s="959"/>
      <c r="O81" s="959"/>
      <c r="P81" s="960"/>
      <c r="Q81" s="961">
        <v>2</v>
      </c>
      <c r="R81" s="962"/>
      <c r="S81" s="962"/>
      <c r="T81" s="962"/>
      <c r="U81" s="962"/>
      <c r="V81" s="962">
        <v>2</v>
      </c>
      <c r="W81" s="962"/>
      <c r="X81" s="962"/>
      <c r="Y81" s="962"/>
      <c r="Z81" s="962"/>
      <c r="AA81" s="962">
        <v>0</v>
      </c>
      <c r="AB81" s="962"/>
      <c r="AC81" s="962"/>
      <c r="AD81" s="962"/>
      <c r="AE81" s="962"/>
      <c r="AF81" s="962">
        <v>0</v>
      </c>
      <c r="AG81" s="962"/>
      <c r="AH81" s="962"/>
      <c r="AI81" s="962"/>
      <c r="AJ81" s="962"/>
      <c r="AK81" s="962" t="s">
        <v>547</v>
      </c>
      <c r="AL81" s="962"/>
      <c r="AM81" s="962"/>
      <c r="AN81" s="962"/>
      <c r="AO81" s="962"/>
      <c r="AP81" s="962" t="s">
        <v>547</v>
      </c>
      <c r="AQ81" s="962"/>
      <c r="AR81" s="962"/>
      <c r="AS81" s="962"/>
      <c r="AT81" s="962"/>
      <c r="AU81" s="962" t="s">
        <v>547</v>
      </c>
      <c r="AV81" s="962"/>
      <c r="AW81" s="962"/>
      <c r="AX81" s="962"/>
      <c r="AY81" s="962"/>
      <c r="AZ81" s="965"/>
      <c r="BA81" s="965"/>
      <c r="BB81" s="965"/>
      <c r="BC81" s="965"/>
      <c r="BD81" s="966"/>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58" t="s">
        <v>543</v>
      </c>
      <c r="C82" s="959"/>
      <c r="D82" s="959"/>
      <c r="E82" s="959"/>
      <c r="F82" s="959"/>
      <c r="G82" s="959"/>
      <c r="H82" s="959"/>
      <c r="I82" s="959"/>
      <c r="J82" s="959"/>
      <c r="K82" s="959"/>
      <c r="L82" s="959"/>
      <c r="M82" s="959"/>
      <c r="N82" s="959"/>
      <c r="O82" s="959"/>
      <c r="P82" s="960"/>
      <c r="Q82" s="961">
        <v>0</v>
      </c>
      <c r="R82" s="962"/>
      <c r="S82" s="962"/>
      <c r="T82" s="962"/>
      <c r="U82" s="962"/>
      <c r="V82" s="962">
        <v>0</v>
      </c>
      <c r="W82" s="962"/>
      <c r="X82" s="962"/>
      <c r="Y82" s="962"/>
      <c r="Z82" s="962"/>
      <c r="AA82" s="962">
        <v>0</v>
      </c>
      <c r="AB82" s="962"/>
      <c r="AC82" s="962"/>
      <c r="AD82" s="962"/>
      <c r="AE82" s="962"/>
      <c r="AF82" s="962">
        <v>3</v>
      </c>
      <c r="AG82" s="962"/>
      <c r="AH82" s="962"/>
      <c r="AI82" s="962"/>
      <c r="AJ82" s="962"/>
      <c r="AK82" s="962" t="s">
        <v>547</v>
      </c>
      <c r="AL82" s="962"/>
      <c r="AM82" s="962"/>
      <c r="AN82" s="962"/>
      <c r="AO82" s="962"/>
      <c r="AP82" s="962" t="s">
        <v>547</v>
      </c>
      <c r="AQ82" s="962"/>
      <c r="AR82" s="962"/>
      <c r="AS82" s="962"/>
      <c r="AT82" s="962"/>
      <c r="AU82" s="962" t="s">
        <v>547</v>
      </c>
      <c r="AV82" s="962"/>
      <c r="AW82" s="962"/>
      <c r="AX82" s="962"/>
      <c r="AY82" s="962"/>
      <c r="AZ82" s="965"/>
      <c r="BA82" s="965"/>
      <c r="BB82" s="965"/>
      <c r="BC82" s="965"/>
      <c r="BD82" s="966"/>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58" t="s">
        <v>544</v>
      </c>
      <c r="C83" s="959"/>
      <c r="D83" s="959"/>
      <c r="E83" s="959"/>
      <c r="F83" s="959"/>
      <c r="G83" s="959"/>
      <c r="H83" s="959"/>
      <c r="I83" s="959"/>
      <c r="J83" s="959"/>
      <c r="K83" s="959"/>
      <c r="L83" s="959"/>
      <c r="M83" s="959"/>
      <c r="N83" s="959"/>
      <c r="O83" s="959"/>
      <c r="P83" s="960"/>
      <c r="Q83" s="961">
        <v>201</v>
      </c>
      <c r="R83" s="962"/>
      <c r="S83" s="962"/>
      <c r="T83" s="962"/>
      <c r="U83" s="962"/>
      <c r="V83" s="962">
        <v>175</v>
      </c>
      <c r="W83" s="962"/>
      <c r="X83" s="962"/>
      <c r="Y83" s="962"/>
      <c r="Z83" s="962"/>
      <c r="AA83" s="962">
        <v>26</v>
      </c>
      <c r="AB83" s="962"/>
      <c r="AC83" s="962"/>
      <c r="AD83" s="962"/>
      <c r="AE83" s="962"/>
      <c r="AF83" s="962">
        <v>26</v>
      </c>
      <c r="AG83" s="962"/>
      <c r="AH83" s="962"/>
      <c r="AI83" s="962"/>
      <c r="AJ83" s="962"/>
      <c r="AK83" s="962" t="s">
        <v>547</v>
      </c>
      <c r="AL83" s="962"/>
      <c r="AM83" s="962"/>
      <c r="AN83" s="962"/>
      <c r="AO83" s="962"/>
      <c r="AP83" s="962" t="s">
        <v>547</v>
      </c>
      <c r="AQ83" s="962"/>
      <c r="AR83" s="962"/>
      <c r="AS83" s="962"/>
      <c r="AT83" s="962"/>
      <c r="AU83" s="962" t="s">
        <v>547</v>
      </c>
      <c r="AV83" s="962"/>
      <c r="AW83" s="962"/>
      <c r="AX83" s="962"/>
      <c r="AY83" s="962"/>
      <c r="AZ83" s="965"/>
      <c r="BA83" s="965"/>
      <c r="BB83" s="965"/>
      <c r="BC83" s="965"/>
      <c r="BD83" s="966"/>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58" t="s">
        <v>545</v>
      </c>
      <c r="C84" s="959"/>
      <c r="D84" s="959"/>
      <c r="E84" s="959"/>
      <c r="F84" s="959"/>
      <c r="G84" s="959"/>
      <c r="H84" s="959"/>
      <c r="I84" s="959"/>
      <c r="J84" s="959"/>
      <c r="K84" s="959"/>
      <c r="L84" s="959"/>
      <c r="M84" s="959"/>
      <c r="N84" s="959"/>
      <c r="O84" s="959"/>
      <c r="P84" s="960"/>
      <c r="Q84" s="961">
        <v>342</v>
      </c>
      <c r="R84" s="962"/>
      <c r="S84" s="962"/>
      <c r="T84" s="962"/>
      <c r="U84" s="962"/>
      <c r="V84" s="962">
        <v>330</v>
      </c>
      <c r="W84" s="962"/>
      <c r="X84" s="962"/>
      <c r="Y84" s="962"/>
      <c r="Z84" s="962"/>
      <c r="AA84" s="962">
        <v>12</v>
      </c>
      <c r="AB84" s="962"/>
      <c r="AC84" s="962"/>
      <c r="AD84" s="962"/>
      <c r="AE84" s="962"/>
      <c r="AF84" s="962">
        <v>12</v>
      </c>
      <c r="AG84" s="962"/>
      <c r="AH84" s="962"/>
      <c r="AI84" s="962"/>
      <c r="AJ84" s="962"/>
      <c r="AK84" s="962" t="s">
        <v>477</v>
      </c>
      <c r="AL84" s="962"/>
      <c r="AM84" s="962"/>
      <c r="AN84" s="962"/>
      <c r="AO84" s="962"/>
      <c r="AP84" s="962" t="s">
        <v>477</v>
      </c>
      <c r="AQ84" s="962"/>
      <c r="AR84" s="962"/>
      <c r="AS84" s="962"/>
      <c r="AT84" s="962"/>
      <c r="AU84" s="962" t="s">
        <v>477</v>
      </c>
      <c r="AV84" s="962"/>
      <c r="AW84" s="962"/>
      <c r="AX84" s="962"/>
      <c r="AY84" s="962"/>
      <c r="AZ84" s="965"/>
      <c r="BA84" s="965"/>
      <c r="BB84" s="965"/>
      <c r="BC84" s="965"/>
      <c r="BD84" s="966"/>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58"/>
      <c r="C85" s="959"/>
      <c r="D85" s="959"/>
      <c r="E85" s="959"/>
      <c r="F85" s="959"/>
      <c r="G85" s="959"/>
      <c r="H85" s="959"/>
      <c r="I85" s="959"/>
      <c r="J85" s="959"/>
      <c r="K85" s="959"/>
      <c r="L85" s="959"/>
      <c r="M85" s="959"/>
      <c r="N85" s="959"/>
      <c r="O85" s="959"/>
      <c r="P85" s="960"/>
      <c r="Q85" s="967"/>
      <c r="R85" s="968"/>
      <c r="S85" s="968"/>
      <c r="T85" s="968"/>
      <c r="U85" s="969"/>
      <c r="V85" s="970"/>
      <c r="W85" s="968"/>
      <c r="X85" s="968"/>
      <c r="Y85" s="968"/>
      <c r="Z85" s="969"/>
      <c r="AA85" s="970"/>
      <c r="AB85" s="968"/>
      <c r="AC85" s="968"/>
      <c r="AD85" s="968"/>
      <c r="AE85" s="969"/>
      <c r="AF85" s="970"/>
      <c r="AG85" s="968"/>
      <c r="AH85" s="968"/>
      <c r="AI85" s="968"/>
      <c r="AJ85" s="969"/>
      <c r="AK85" s="970"/>
      <c r="AL85" s="968"/>
      <c r="AM85" s="968"/>
      <c r="AN85" s="968"/>
      <c r="AO85" s="969"/>
      <c r="AP85" s="970"/>
      <c r="AQ85" s="968"/>
      <c r="AR85" s="968"/>
      <c r="AS85" s="968"/>
      <c r="AT85" s="969"/>
      <c r="AU85" s="970"/>
      <c r="AV85" s="968"/>
      <c r="AW85" s="968"/>
      <c r="AX85" s="968"/>
      <c r="AY85" s="969"/>
      <c r="AZ85" s="965"/>
      <c r="BA85" s="965"/>
      <c r="BB85" s="965"/>
      <c r="BC85" s="965"/>
      <c r="BD85" s="966"/>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58"/>
      <c r="C86" s="959"/>
      <c r="D86" s="959"/>
      <c r="E86" s="959"/>
      <c r="F86" s="959"/>
      <c r="G86" s="959"/>
      <c r="H86" s="959"/>
      <c r="I86" s="959"/>
      <c r="J86" s="959"/>
      <c r="K86" s="959"/>
      <c r="L86" s="959"/>
      <c r="M86" s="959"/>
      <c r="N86" s="959"/>
      <c r="O86" s="959"/>
      <c r="P86" s="960"/>
      <c r="Q86" s="961"/>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5"/>
      <c r="BA86" s="965"/>
      <c r="BB86" s="965"/>
      <c r="BC86" s="965"/>
      <c r="BD86" s="966"/>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SUM(AF68:AJ84)</f>
        <v>10664</v>
      </c>
      <c r="AG88" s="953"/>
      <c r="AH88" s="953"/>
      <c r="AI88" s="953"/>
      <c r="AJ88" s="953"/>
      <c r="AK88" s="957"/>
      <c r="AL88" s="957"/>
      <c r="AM88" s="957"/>
      <c r="AN88" s="957"/>
      <c r="AO88" s="957"/>
      <c r="AP88" s="953">
        <f t="shared" ref="AP88" si="0">SUM(AP68:AT84)</f>
        <v>256</v>
      </c>
      <c r="AQ88" s="953"/>
      <c r="AR88" s="953"/>
      <c r="AS88" s="953"/>
      <c r="AT88" s="953"/>
      <c r="AU88" s="953">
        <f t="shared" ref="AU88" si="1">SUM(AU68:AY84)</f>
        <v>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f>
        <v>11</v>
      </c>
      <c r="CS102" s="945"/>
      <c r="CT102" s="945"/>
      <c r="CU102" s="945"/>
      <c r="CV102" s="946"/>
      <c r="CW102" s="944" t="str">
        <f t="shared" ref="CW102" si="2">CW7</f>
        <v>-</v>
      </c>
      <c r="CX102" s="945"/>
      <c r="CY102" s="945"/>
      <c r="CZ102" s="945"/>
      <c r="DA102" s="946"/>
      <c r="DB102" s="944" t="str">
        <f t="shared" ref="DB102" si="3">DB7</f>
        <v>-</v>
      </c>
      <c r="DC102" s="945"/>
      <c r="DD102" s="945"/>
      <c r="DE102" s="945"/>
      <c r="DF102" s="946"/>
      <c r="DG102" s="944" t="str">
        <f t="shared" ref="DG102" si="4">DG7</f>
        <v>-</v>
      </c>
      <c r="DH102" s="945"/>
      <c r="DI102" s="945"/>
      <c r="DJ102" s="945"/>
      <c r="DK102" s="946"/>
      <c r="DL102" s="944" t="str">
        <f t="shared" ref="DL102" si="5">DL7</f>
        <v>-</v>
      </c>
      <c r="DM102" s="945"/>
      <c r="DN102" s="945"/>
      <c r="DO102" s="945"/>
      <c r="DP102" s="946"/>
      <c r="DQ102" s="944" t="str">
        <f t="shared" ref="DQ102" si="6">DQ7</f>
        <v>-</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221192</v>
      </c>
      <c r="AB110" s="871"/>
      <c r="AC110" s="871"/>
      <c r="AD110" s="871"/>
      <c r="AE110" s="872"/>
      <c r="AF110" s="873">
        <v>210332</v>
      </c>
      <c r="AG110" s="871"/>
      <c r="AH110" s="871"/>
      <c r="AI110" s="871"/>
      <c r="AJ110" s="872"/>
      <c r="AK110" s="873">
        <v>212641</v>
      </c>
      <c r="AL110" s="871"/>
      <c r="AM110" s="871"/>
      <c r="AN110" s="871"/>
      <c r="AO110" s="872"/>
      <c r="AP110" s="874">
        <v>23.9</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1619842</v>
      </c>
      <c r="BR110" s="798"/>
      <c r="BS110" s="798"/>
      <c r="BT110" s="798"/>
      <c r="BU110" s="798"/>
      <c r="BV110" s="798">
        <v>1541586</v>
      </c>
      <c r="BW110" s="798"/>
      <c r="BX110" s="798"/>
      <c r="BY110" s="798"/>
      <c r="BZ110" s="798"/>
      <c r="CA110" s="798">
        <v>1605770</v>
      </c>
      <c r="CB110" s="798"/>
      <c r="CC110" s="798"/>
      <c r="CD110" s="798"/>
      <c r="CE110" s="798"/>
      <c r="CF110" s="859">
        <v>180.4</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677258</v>
      </c>
      <c r="BR112" s="769"/>
      <c r="BS112" s="769"/>
      <c r="BT112" s="769"/>
      <c r="BU112" s="769"/>
      <c r="BV112" s="769">
        <v>611480</v>
      </c>
      <c r="BW112" s="769"/>
      <c r="BX112" s="769"/>
      <c r="BY112" s="769"/>
      <c r="BZ112" s="769"/>
      <c r="CA112" s="769">
        <v>559420</v>
      </c>
      <c r="CB112" s="769"/>
      <c r="CC112" s="769"/>
      <c r="CD112" s="769"/>
      <c r="CE112" s="769"/>
      <c r="CF112" s="846">
        <v>62.8</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94401</v>
      </c>
      <c r="AB113" s="907"/>
      <c r="AC113" s="907"/>
      <c r="AD113" s="907"/>
      <c r="AE113" s="908"/>
      <c r="AF113" s="909">
        <v>78649</v>
      </c>
      <c r="AG113" s="907"/>
      <c r="AH113" s="907"/>
      <c r="AI113" s="907"/>
      <c r="AJ113" s="908"/>
      <c r="AK113" s="909">
        <v>54417</v>
      </c>
      <c r="AL113" s="907"/>
      <c r="AM113" s="907"/>
      <c r="AN113" s="907"/>
      <c r="AO113" s="908"/>
      <c r="AP113" s="910">
        <v>6.1</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624</v>
      </c>
      <c r="BR113" s="769"/>
      <c r="BS113" s="769"/>
      <c r="BT113" s="769"/>
      <c r="BU113" s="769"/>
      <c r="BV113" s="769" t="s">
        <v>112</v>
      </c>
      <c r="BW113" s="769"/>
      <c r="BX113" s="769"/>
      <c r="BY113" s="769"/>
      <c r="BZ113" s="769"/>
      <c r="CA113" s="769">
        <v>3073</v>
      </c>
      <c r="CB113" s="769"/>
      <c r="CC113" s="769"/>
      <c r="CD113" s="769"/>
      <c r="CE113" s="769"/>
      <c r="CF113" s="846">
        <v>0.3</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1211</v>
      </c>
      <c r="AB114" s="782"/>
      <c r="AC114" s="782"/>
      <c r="AD114" s="782"/>
      <c r="AE114" s="783"/>
      <c r="AF114" s="784">
        <v>343</v>
      </c>
      <c r="AG114" s="782"/>
      <c r="AH114" s="782"/>
      <c r="AI114" s="782"/>
      <c r="AJ114" s="783"/>
      <c r="AK114" s="784">
        <v>3</v>
      </c>
      <c r="AL114" s="782"/>
      <c r="AM114" s="782"/>
      <c r="AN114" s="782"/>
      <c r="AO114" s="783"/>
      <c r="AP114" s="752">
        <v>0</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381000</v>
      </c>
      <c r="BR114" s="769"/>
      <c r="BS114" s="769"/>
      <c r="BT114" s="769"/>
      <c r="BU114" s="769"/>
      <c r="BV114" s="769">
        <v>392673</v>
      </c>
      <c r="BW114" s="769"/>
      <c r="BX114" s="769"/>
      <c r="BY114" s="769"/>
      <c r="BZ114" s="769"/>
      <c r="CA114" s="769">
        <v>387229</v>
      </c>
      <c r="CB114" s="769"/>
      <c r="CC114" s="769"/>
      <c r="CD114" s="769"/>
      <c r="CE114" s="769"/>
      <c r="CF114" s="846">
        <v>43.5</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316804</v>
      </c>
      <c r="AB117" s="893"/>
      <c r="AC117" s="893"/>
      <c r="AD117" s="893"/>
      <c r="AE117" s="894"/>
      <c r="AF117" s="896">
        <v>289324</v>
      </c>
      <c r="AG117" s="893"/>
      <c r="AH117" s="893"/>
      <c r="AI117" s="893"/>
      <c r="AJ117" s="894"/>
      <c r="AK117" s="896">
        <v>267061</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2678724</v>
      </c>
      <c r="BR118" s="856"/>
      <c r="BS118" s="856"/>
      <c r="BT118" s="856"/>
      <c r="BU118" s="856"/>
      <c r="BV118" s="856">
        <v>2545739</v>
      </c>
      <c r="BW118" s="856"/>
      <c r="BX118" s="856"/>
      <c r="BY118" s="856"/>
      <c r="BZ118" s="856"/>
      <c r="CA118" s="856">
        <v>2555492</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1361505</v>
      </c>
      <c r="BR119" s="798"/>
      <c r="BS119" s="798"/>
      <c r="BT119" s="798"/>
      <c r="BU119" s="798"/>
      <c r="BV119" s="798">
        <v>1617114</v>
      </c>
      <c r="BW119" s="798"/>
      <c r="BX119" s="798"/>
      <c r="BY119" s="798"/>
      <c r="BZ119" s="798"/>
      <c r="CA119" s="798">
        <v>1715774</v>
      </c>
      <c r="CB119" s="798"/>
      <c r="CC119" s="798"/>
      <c r="CD119" s="798"/>
      <c r="CE119" s="798"/>
      <c r="CF119" s="859">
        <v>192.7</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3905</v>
      </c>
      <c r="BR120" s="769"/>
      <c r="BS120" s="769"/>
      <c r="BT120" s="769"/>
      <c r="BU120" s="769"/>
      <c r="BV120" s="769">
        <v>2703</v>
      </c>
      <c r="BW120" s="769"/>
      <c r="BX120" s="769"/>
      <c r="BY120" s="769"/>
      <c r="BZ120" s="769"/>
      <c r="CA120" s="769">
        <v>857</v>
      </c>
      <c r="CB120" s="769"/>
      <c r="CC120" s="769"/>
      <c r="CD120" s="769"/>
      <c r="CE120" s="769"/>
      <c r="CF120" s="846">
        <v>0.1</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551432</v>
      </c>
      <c r="DH120" s="798"/>
      <c r="DI120" s="798"/>
      <c r="DJ120" s="798"/>
      <c r="DK120" s="798"/>
      <c r="DL120" s="798">
        <v>497734</v>
      </c>
      <c r="DM120" s="798"/>
      <c r="DN120" s="798"/>
      <c r="DO120" s="798"/>
      <c r="DP120" s="798"/>
      <c r="DQ120" s="798">
        <v>461096</v>
      </c>
      <c r="DR120" s="798"/>
      <c r="DS120" s="798"/>
      <c r="DT120" s="798"/>
      <c r="DU120" s="798"/>
      <c r="DV120" s="799">
        <v>51.8</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1904432</v>
      </c>
      <c r="BR121" s="856"/>
      <c r="BS121" s="856"/>
      <c r="BT121" s="856"/>
      <c r="BU121" s="856"/>
      <c r="BV121" s="856">
        <v>1856453</v>
      </c>
      <c r="BW121" s="856"/>
      <c r="BX121" s="856"/>
      <c r="BY121" s="856"/>
      <c r="BZ121" s="856"/>
      <c r="CA121" s="856">
        <v>1738615</v>
      </c>
      <c r="CB121" s="856"/>
      <c r="CC121" s="856"/>
      <c r="CD121" s="856"/>
      <c r="CE121" s="856"/>
      <c r="CF121" s="857">
        <v>195.3</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125826</v>
      </c>
      <c r="DH121" s="769"/>
      <c r="DI121" s="769"/>
      <c r="DJ121" s="769"/>
      <c r="DK121" s="769"/>
      <c r="DL121" s="769">
        <v>113746</v>
      </c>
      <c r="DM121" s="769"/>
      <c r="DN121" s="769"/>
      <c r="DO121" s="769"/>
      <c r="DP121" s="769"/>
      <c r="DQ121" s="769">
        <v>98324</v>
      </c>
      <c r="DR121" s="769"/>
      <c r="DS121" s="769"/>
      <c r="DT121" s="769"/>
      <c r="DU121" s="769"/>
      <c r="DV121" s="821">
        <v>11</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3269842</v>
      </c>
      <c r="BR122" s="838"/>
      <c r="BS122" s="838"/>
      <c r="BT122" s="838"/>
      <c r="BU122" s="838"/>
      <c r="BV122" s="838">
        <v>3476270</v>
      </c>
      <c r="BW122" s="838"/>
      <c r="BX122" s="838"/>
      <c r="BY122" s="838"/>
      <c r="BZ122" s="838"/>
      <c r="CA122" s="838">
        <v>3455246</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452</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1478</v>
      </c>
      <c r="AB128" s="722"/>
      <c r="AC128" s="722"/>
      <c r="AD128" s="722"/>
      <c r="AE128" s="723"/>
      <c r="AF128" s="724">
        <v>2034</v>
      </c>
      <c r="AG128" s="722"/>
      <c r="AH128" s="722"/>
      <c r="AI128" s="722"/>
      <c r="AJ128" s="723"/>
      <c r="AK128" s="724">
        <v>1924</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1054413</v>
      </c>
      <c r="AB129" s="782"/>
      <c r="AC129" s="782"/>
      <c r="AD129" s="782"/>
      <c r="AE129" s="783"/>
      <c r="AF129" s="784">
        <v>1149996</v>
      </c>
      <c r="AG129" s="782"/>
      <c r="AH129" s="782"/>
      <c r="AI129" s="782"/>
      <c r="AJ129" s="783"/>
      <c r="AK129" s="784">
        <v>1146043</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2.7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283304</v>
      </c>
      <c r="AB130" s="782"/>
      <c r="AC130" s="782"/>
      <c r="AD130" s="782"/>
      <c r="AE130" s="783"/>
      <c r="AF130" s="784">
        <v>261125</v>
      </c>
      <c r="AG130" s="782"/>
      <c r="AH130" s="782"/>
      <c r="AI130" s="782"/>
      <c r="AJ130" s="783"/>
      <c r="AK130" s="784">
        <v>255799</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771109</v>
      </c>
      <c r="AB131" s="715"/>
      <c r="AC131" s="715"/>
      <c r="AD131" s="715"/>
      <c r="AE131" s="716"/>
      <c r="AF131" s="717">
        <v>888871</v>
      </c>
      <c r="AG131" s="715"/>
      <c r="AH131" s="715"/>
      <c r="AI131" s="715"/>
      <c r="AJ131" s="716"/>
      <c r="AK131" s="717">
        <v>890244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4.1527203029999997</v>
      </c>
      <c r="AB132" s="738"/>
      <c r="AC132" s="738"/>
      <c r="AD132" s="738"/>
      <c r="AE132" s="739"/>
      <c r="AF132" s="740">
        <v>2.9436217400000002</v>
      </c>
      <c r="AG132" s="738"/>
      <c r="AH132" s="738"/>
      <c r="AI132" s="738"/>
      <c r="AJ132" s="739"/>
      <c r="AK132" s="740">
        <v>1.0489259120000001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7.5</v>
      </c>
      <c r="AB133" s="747"/>
      <c r="AC133" s="747"/>
      <c r="AD133" s="747"/>
      <c r="AE133" s="748"/>
      <c r="AF133" s="746">
        <v>4.8</v>
      </c>
      <c r="AG133" s="747"/>
      <c r="AH133" s="747"/>
      <c r="AI133" s="747"/>
      <c r="AJ133" s="748"/>
      <c r="AK133" s="746">
        <v>2.7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Normal="85" zoomScaleSheetLayoutView="55" workbookViewId="0">
      <selection activeCell="DL11" sqref="DL11:DP1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61" zoomScaleNormal="40" zoomScaleSheetLayoutView="55" workbookViewId="0">
      <selection activeCell="DL11" sqref="DL11:DP1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3" workbookViewId="0">
      <selection activeCell="DL11" sqref="DL11:DP1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2" t="s">
        <v>468</v>
      </c>
      <c r="L7" s="254"/>
      <c r="M7" s="255" t="s">
        <v>469</v>
      </c>
      <c r="N7" s="256"/>
    </row>
    <row r="8" spans="1:16">
      <c r="A8" s="248"/>
      <c r="B8" s="244"/>
      <c r="C8" s="244"/>
      <c r="D8" s="244"/>
      <c r="E8" s="244"/>
      <c r="F8" s="244"/>
      <c r="G8" s="257"/>
      <c r="H8" s="258"/>
      <c r="I8" s="258"/>
      <c r="J8" s="259"/>
      <c r="K8" s="1113"/>
      <c r="L8" s="260" t="s">
        <v>470</v>
      </c>
      <c r="M8" s="261" t="s">
        <v>471</v>
      </c>
      <c r="N8" s="262" t="s">
        <v>472</v>
      </c>
    </row>
    <row r="9" spans="1:16">
      <c r="A9" s="248"/>
      <c r="B9" s="244"/>
      <c r="C9" s="244"/>
      <c r="D9" s="244"/>
      <c r="E9" s="244"/>
      <c r="F9" s="244"/>
      <c r="G9" s="1126" t="s">
        <v>473</v>
      </c>
      <c r="H9" s="1127"/>
      <c r="I9" s="1127"/>
      <c r="J9" s="1128"/>
      <c r="K9" s="263">
        <v>204431</v>
      </c>
      <c r="L9" s="264">
        <v>196379</v>
      </c>
      <c r="M9" s="265">
        <v>155907</v>
      </c>
      <c r="N9" s="266">
        <v>26</v>
      </c>
    </row>
    <row r="10" spans="1:16">
      <c r="A10" s="248"/>
      <c r="B10" s="244"/>
      <c r="C10" s="244"/>
      <c r="D10" s="244"/>
      <c r="E10" s="244"/>
      <c r="F10" s="244"/>
      <c r="G10" s="1126" t="s">
        <v>474</v>
      </c>
      <c r="H10" s="1127"/>
      <c r="I10" s="1127"/>
      <c r="J10" s="1128"/>
      <c r="K10" s="267">
        <v>15540</v>
      </c>
      <c r="L10" s="268">
        <v>14928</v>
      </c>
      <c r="M10" s="269">
        <v>16417</v>
      </c>
      <c r="N10" s="270">
        <v>-9.1</v>
      </c>
    </row>
    <row r="11" spans="1:16" ht="13.5" customHeight="1">
      <c r="A11" s="248"/>
      <c r="B11" s="244"/>
      <c r="C11" s="244"/>
      <c r="D11" s="244"/>
      <c r="E11" s="244"/>
      <c r="F11" s="244"/>
      <c r="G11" s="1126" t="s">
        <v>475</v>
      </c>
      <c r="H11" s="1127"/>
      <c r="I11" s="1127"/>
      <c r="J11" s="1128"/>
      <c r="K11" s="267">
        <v>26644</v>
      </c>
      <c r="L11" s="268">
        <v>25595</v>
      </c>
      <c r="M11" s="269">
        <v>24304</v>
      </c>
      <c r="N11" s="270">
        <v>5.3</v>
      </c>
    </row>
    <row r="12" spans="1:16" ht="13.5" customHeight="1">
      <c r="A12" s="248"/>
      <c r="B12" s="244"/>
      <c r="C12" s="244"/>
      <c r="D12" s="244"/>
      <c r="E12" s="244"/>
      <c r="F12" s="244"/>
      <c r="G12" s="1126" t="s">
        <v>476</v>
      </c>
      <c r="H12" s="1127"/>
      <c r="I12" s="1127"/>
      <c r="J12" s="1128"/>
      <c r="K12" s="267" t="s">
        <v>477</v>
      </c>
      <c r="L12" s="268" t="s">
        <v>477</v>
      </c>
      <c r="M12" s="269">
        <v>2039</v>
      </c>
      <c r="N12" s="270" t="s">
        <v>477</v>
      </c>
    </row>
    <row r="13" spans="1:16" ht="13.5" customHeight="1">
      <c r="A13" s="248"/>
      <c r="B13" s="244"/>
      <c r="C13" s="244"/>
      <c r="D13" s="244"/>
      <c r="E13" s="244"/>
      <c r="F13" s="244"/>
      <c r="G13" s="1126" t="s">
        <v>478</v>
      </c>
      <c r="H13" s="1127"/>
      <c r="I13" s="1127"/>
      <c r="J13" s="1128"/>
      <c r="K13" s="267" t="s">
        <v>477</v>
      </c>
      <c r="L13" s="268" t="s">
        <v>477</v>
      </c>
      <c r="M13" s="269" t="s">
        <v>477</v>
      </c>
      <c r="N13" s="270" t="s">
        <v>477</v>
      </c>
    </row>
    <row r="14" spans="1:16" ht="13.5" customHeight="1">
      <c r="A14" s="248"/>
      <c r="B14" s="244"/>
      <c r="C14" s="244"/>
      <c r="D14" s="244"/>
      <c r="E14" s="244"/>
      <c r="F14" s="244"/>
      <c r="G14" s="1126" t="s">
        <v>479</v>
      </c>
      <c r="H14" s="1127"/>
      <c r="I14" s="1127"/>
      <c r="J14" s="1128"/>
      <c r="K14" s="267">
        <v>12724</v>
      </c>
      <c r="L14" s="268">
        <v>12223</v>
      </c>
      <c r="M14" s="269">
        <v>6543</v>
      </c>
      <c r="N14" s="270">
        <v>86.8</v>
      </c>
    </row>
    <row r="15" spans="1:16" ht="13.5" customHeight="1">
      <c r="A15" s="248"/>
      <c r="B15" s="244"/>
      <c r="C15" s="244"/>
      <c r="D15" s="244"/>
      <c r="E15" s="244"/>
      <c r="F15" s="244"/>
      <c r="G15" s="1126" t="s">
        <v>480</v>
      </c>
      <c r="H15" s="1127"/>
      <c r="I15" s="1127"/>
      <c r="J15" s="1128"/>
      <c r="K15" s="267">
        <v>11871</v>
      </c>
      <c r="L15" s="268">
        <v>11403</v>
      </c>
      <c r="M15" s="269">
        <v>3878</v>
      </c>
      <c r="N15" s="270">
        <v>194</v>
      </c>
    </row>
    <row r="16" spans="1:16">
      <c r="A16" s="248"/>
      <c r="B16" s="244"/>
      <c r="C16" s="244"/>
      <c r="D16" s="244"/>
      <c r="E16" s="244"/>
      <c r="F16" s="244"/>
      <c r="G16" s="1129" t="s">
        <v>481</v>
      </c>
      <c r="H16" s="1130"/>
      <c r="I16" s="1130"/>
      <c r="J16" s="1131"/>
      <c r="K16" s="268">
        <v>-18498</v>
      </c>
      <c r="L16" s="268">
        <v>-17769</v>
      </c>
      <c r="M16" s="269">
        <v>-17821</v>
      </c>
      <c r="N16" s="270">
        <v>-0.3</v>
      </c>
    </row>
    <row r="17" spans="1:16">
      <c r="A17" s="248"/>
      <c r="B17" s="244"/>
      <c r="C17" s="244"/>
      <c r="D17" s="244"/>
      <c r="E17" s="244"/>
      <c r="F17" s="244"/>
      <c r="G17" s="1129" t="s">
        <v>171</v>
      </c>
      <c r="H17" s="1130"/>
      <c r="I17" s="1130"/>
      <c r="J17" s="1131"/>
      <c r="K17" s="268">
        <v>252712</v>
      </c>
      <c r="L17" s="268">
        <v>242759</v>
      </c>
      <c r="M17" s="269">
        <v>191267</v>
      </c>
      <c r="N17" s="270">
        <v>26.9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3" t="s">
        <v>486</v>
      </c>
      <c r="H21" s="1124"/>
      <c r="I21" s="1124"/>
      <c r="J21" s="1125"/>
      <c r="K21" s="280">
        <v>21.13</v>
      </c>
      <c r="L21" s="281">
        <v>17.39</v>
      </c>
      <c r="M21" s="282">
        <v>3.74</v>
      </c>
      <c r="N21" s="249"/>
      <c r="O21" s="283"/>
      <c r="P21" s="279"/>
    </row>
    <row r="22" spans="1:16" s="284" customFormat="1">
      <c r="A22" s="279"/>
      <c r="B22" s="249"/>
      <c r="C22" s="249"/>
      <c r="D22" s="249"/>
      <c r="E22" s="249"/>
      <c r="F22" s="249"/>
      <c r="G22" s="1123" t="s">
        <v>487</v>
      </c>
      <c r="H22" s="1124"/>
      <c r="I22" s="1124"/>
      <c r="J22" s="1125"/>
      <c r="K22" s="285">
        <v>91</v>
      </c>
      <c r="L22" s="286">
        <v>93.7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2" t="s">
        <v>468</v>
      </c>
      <c r="L30" s="254"/>
      <c r="M30" s="255" t="s">
        <v>469</v>
      </c>
      <c r="N30" s="256"/>
    </row>
    <row r="31" spans="1:16">
      <c r="A31" s="248"/>
      <c r="B31" s="244"/>
      <c r="C31" s="244"/>
      <c r="D31" s="244"/>
      <c r="E31" s="244"/>
      <c r="F31" s="244"/>
      <c r="G31" s="257"/>
      <c r="H31" s="258"/>
      <c r="I31" s="258"/>
      <c r="J31" s="259"/>
      <c r="K31" s="1113"/>
      <c r="L31" s="260" t="s">
        <v>470</v>
      </c>
      <c r="M31" s="261" t="s">
        <v>471</v>
      </c>
      <c r="N31" s="262" t="s">
        <v>472</v>
      </c>
    </row>
    <row r="32" spans="1:16" ht="27" customHeight="1">
      <c r="A32" s="248"/>
      <c r="B32" s="244"/>
      <c r="C32" s="244"/>
      <c r="D32" s="244"/>
      <c r="E32" s="244"/>
      <c r="F32" s="244"/>
      <c r="G32" s="1114" t="s">
        <v>491</v>
      </c>
      <c r="H32" s="1115"/>
      <c r="I32" s="1115"/>
      <c r="J32" s="1116"/>
      <c r="K32" s="294">
        <v>212641</v>
      </c>
      <c r="L32" s="294">
        <v>204266</v>
      </c>
      <c r="M32" s="295">
        <v>118563</v>
      </c>
      <c r="N32" s="296">
        <v>72.3</v>
      </c>
    </row>
    <row r="33" spans="1:16" ht="13.5" customHeight="1">
      <c r="A33" s="248"/>
      <c r="B33" s="244"/>
      <c r="C33" s="244"/>
      <c r="D33" s="244"/>
      <c r="E33" s="244"/>
      <c r="F33" s="244"/>
      <c r="G33" s="1114" t="s">
        <v>492</v>
      </c>
      <c r="H33" s="1115"/>
      <c r="I33" s="1115"/>
      <c r="J33" s="1116"/>
      <c r="K33" s="294" t="s">
        <v>477</v>
      </c>
      <c r="L33" s="294" t="s">
        <v>477</v>
      </c>
      <c r="M33" s="295" t="s">
        <v>477</v>
      </c>
      <c r="N33" s="296" t="s">
        <v>477</v>
      </c>
    </row>
    <row r="34" spans="1:16" ht="27" customHeight="1">
      <c r="A34" s="248"/>
      <c r="B34" s="244"/>
      <c r="C34" s="244"/>
      <c r="D34" s="244"/>
      <c r="E34" s="244"/>
      <c r="F34" s="244"/>
      <c r="G34" s="1114" t="s">
        <v>493</v>
      </c>
      <c r="H34" s="1115"/>
      <c r="I34" s="1115"/>
      <c r="J34" s="1116"/>
      <c r="K34" s="294" t="s">
        <v>477</v>
      </c>
      <c r="L34" s="294" t="s">
        <v>477</v>
      </c>
      <c r="M34" s="295" t="s">
        <v>477</v>
      </c>
      <c r="N34" s="296" t="s">
        <v>477</v>
      </c>
    </row>
    <row r="35" spans="1:16" ht="27" customHeight="1">
      <c r="A35" s="248"/>
      <c r="B35" s="244"/>
      <c r="C35" s="244"/>
      <c r="D35" s="244"/>
      <c r="E35" s="244"/>
      <c r="F35" s="244"/>
      <c r="G35" s="1114" t="s">
        <v>494</v>
      </c>
      <c r="H35" s="1115"/>
      <c r="I35" s="1115"/>
      <c r="J35" s="1116"/>
      <c r="K35" s="294">
        <v>54417</v>
      </c>
      <c r="L35" s="294">
        <v>52274</v>
      </c>
      <c r="M35" s="295">
        <v>28838</v>
      </c>
      <c r="N35" s="296">
        <v>81.3</v>
      </c>
    </row>
    <row r="36" spans="1:16" ht="27" customHeight="1">
      <c r="A36" s="248"/>
      <c r="B36" s="244"/>
      <c r="C36" s="244"/>
      <c r="D36" s="244"/>
      <c r="E36" s="244"/>
      <c r="F36" s="244"/>
      <c r="G36" s="1114" t="s">
        <v>495</v>
      </c>
      <c r="H36" s="1115"/>
      <c r="I36" s="1115"/>
      <c r="J36" s="1116"/>
      <c r="K36" s="294">
        <v>3</v>
      </c>
      <c r="L36" s="294">
        <v>3</v>
      </c>
      <c r="M36" s="295">
        <v>4559</v>
      </c>
      <c r="N36" s="296">
        <v>-99.9</v>
      </c>
    </row>
    <row r="37" spans="1:16" ht="13.5" customHeight="1">
      <c r="A37" s="248"/>
      <c r="B37" s="244"/>
      <c r="C37" s="244"/>
      <c r="D37" s="244"/>
      <c r="E37" s="244"/>
      <c r="F37" s="244"/>
      <c r="G37" s="1114" t="s">
        <v>496</v>
      </c>
      <c r="H37" s="1115"/>
      <c r="I37" s="1115"/>
      <c r="J37" s="1116"/>
      <c r="K37" s="294" t="s">
        <v>477</v>
      </c>
      <c r="L37" s="294" t="s">
        <v>477</v>
      </c>
      <c r="M37" s="295">
        <v>1134</v>
      </c>
      <c r="N37" s="296" t="s">
        <v>477</v>
      </c>
    </row>
    <row r="38" spans="1:16" ht="27" customHeight="1">
      <c r="A38" s="248"/>
      <c r="B38" s="244"/>
      <c r="C38" s="244"/>
      <c r="D38" s="244"/>
      <c r="E38" s="244"/>
      <c r="F38" s="244"/>
      <c r="G38" s="1117" t="s">
        <v>497</v>
      </c>
      <c r="H38" s="1118"/>
      <c r="I38" s="1118"/>
      <c r="J38" s="1119"/>
      <c r="K38" s="297" t="s">
        <v>477</v>
      </c>
      <c r="L38" s="297" t="s">
        <v>477</v>
      </c>
      <c r="M38" s="298">
        <v>64</v>
      </c>
      <c r="N38" s="299" t="s">
        <v>477</v>
      </c>
      <c r="O38" s="293"/>
    </row>
    <row r="39" spans="1:16">
      <c r="A39" s="248"/>
      <c r="B39" s="244"/>
      <c r="C39" s="244"/>
      <c r="D39" s="244"/>
      <c r="E39" s="244"/>
      <c r="F39" s="244"/>
      <c r="G39" s="1117" t="s">
        <v>498</v>
      </c>
      <c r="H39" s="1118"/>
      <c r="I39" s="1118"/>
      <c r="J39" s="1119"/>
      <c r="K39" s="300">
        <v>-1924</v>
      </c>
      <c r="L39" s="300">
        <v>-1848</v>
      </c>
      <c r="M39" s="301">
        <v>-3486</v>
      </c>
      <c r="N39" s="302">
        <v>-47</v>
      </c>
      <c r="O39" s="293"/>
    </row>
    <row r="40" spans="1:16" ht="27" customHeight="1">
      <c r="A40" s="248"/>
      <c r="B40" s="244"/>
      <c r="C40" s="244"/>
      <c r="D40" s="244"/>
      <c r="E40" s="244"/>
      <c r="F40" s="244"/>
      <c r="G40" s="1114" t="s">
        <v>499</v>
      </c>
      <c r="H40" s="1115"/>
      <c r="I40" s="1115"/>
      <c r="J40" s="1116"/>
      <c r="K40" s="300">
        <v>-255799</v>
      </c>
      <c r="L40" s="300">
        <v>-245724</v>
      </c>
      <c r="M40" s="301">
        <v>-111332</v>
      </c>
      <c r="N40" s="302">
        <v>120.7</v>
      </c>
      <c r="O40" s="293"/>
    </row>
    <row r="41" spans="1:16">
      <c r="A41" s="248"/>
      <c r="B41" s="244"/>
      <c r="C41" s="244"/>
      <c r="D41" s="244"/>
      <c r="E41" s="244"/>
      <c r="F41" s="244"/>
      <c r="G41" s="1120" t="s">
        <v>281</v>
      </c>
      <c r="H41" s="1121"/>
      <c r="I41" s="1121"/>
      <c r="J41" s="1122"/>
      <c r="K41" s="294">
        <v>9338</v>
      </c>
      <c r="L41" s="300">
        <v>8970</v>
      </c>
      <c r="M41" s="301">
        <v>38340</v>
      </c>
      <c r="N41" s="302">
        <v>-76.599999999999994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07" t="s">
        <v>468</v>
      </c>
      <c r="J49" s="1109" t="s">
        <v>503</v>
      </c>
      <c r="K49" s="1110"/>
      <c r="L49" s="1110"/>
      <c r="M49" s="1110"/>
      <c r="N49" s="1111"/>
    </row>
    <row r="50" spans="1:14">
      <c r="A50" s="248"/>
      <c r="B50" s="244"/>
      <c r="C50" s="244"/>
      <c r="D50" s="244"/>
      <c r="E50" s="244"/>
      <c r="F50" s="244"/>
      <c r="G50" s="312"/>
      <c r="H50" s="313"/>
      <c r="I50" s="1108"/>
      <c r="J50" s="314" t="s">
        <v>504</v>
      </c>
      <c r="K50" s="315" t="s">
        <v>505</v>
      </c>
      <c r="L50" s="316" t="s">
        <v>506</v>
      </c>
      <c r="M50" s="317" t="s">
        <v>507</v>
      </c>
      <c r="N50" s="318" t="s">
        <v>508</v>
      </c>
    </row>
    <row r="51" spans="1:14">
      <c r="A51" s="248"/>
      <c r="B51" s="244"/>
      <c r="C51" s="244"/>
      <c r="D51" s="244"/>
      <c r="E51" s="244"/>
      <c r="F51" s="244"/>
      <c r="G51" s="310" t="s">
        <v>509</v>
      </c>
      <c r="H51" s="311"/>
      <c r="I51" s="319">
        <v>592103</v>
      </c>
      <c r="J51" s="320">
        <v>511757</v>
      </c>
      <c r="K51" s="321">
        <v>49.4</v>
      </c>
      <c r="L51" s="322">
        <v>209170</v>
      </c>
      <c r="M51" s="323">
        <v>91.7</v>
      </c>
      <c r="N51" s="324">
        <v>-42.3</v>
      </c>
    </row>
    <row r="52" spans="1:14">
      <c r="A52" s="248"/>
      <c r="B52" s="244"/>
      <c r="C52" s="244"/>
      <c r="D52" s="244"/>
      <c r="E52" s="244"/>
      <c r="F52" s="244"/>
      <c r="G52" s="325"/>
      <c r="H52" s="326" t="s">
        <v>510</v>
      </c>
      <c r="I52" s="327">
        <v>300020</v>
      </c>
      <c r="J52" s="328">
        <v>259309</v>
      </c>
      <c r="K52" s="329">
        <v>348.3</v>
      </c>
      <c r="L52" s="330">
        <v>117028</v>
      </c>
      <c r="M52" s="331">
        <v>91.9</v>
      </c>
      <c r="N52" s="332">
        <v>256.39999999999998</v>
      </c>
    </row>
    <row r="53" spans="1:14">
      <c r="A53" s="248"/>
      <c r="B53" s="244"/>
      <c r="C53" s="244"/>
      <c r="D53" s="244"/>
      <c r="E53" s="244"/>
      <c r="F53" s="244"/>
      <c r="G53" s="310" t="s">
        <v>511</v>
      </c>
      <c r="H53" s="311"/>
      <c r="I53" s="319">
        <v>631182</v>
      </c>
      <c r="J53" s="320">
        <v>558074</v>
      </c>
      <c r="K53" s="321">
        <v>9.1</v>
      </c>
      <c r="L53" s="322">
        <v>220780</v>
      </c>
      <c r="M53" s="323">
        <v>5.6</v>
      </c>
      <c r="N53" s="324">
        <v>3.5</v>
      </c>
    </row>
    <row r="54" spans="1:14">
      <c r="A54" s="248"/>
      <c r="B54" s="244"/>
      <c r="C54" s="244"/>
      <c r="D54" s="244"/>
      <c r="E54" s="244"/>
      <c r="F54" s="244"/>
      <c r="G54" s="325"/>
      <c r="H54" s="326" t="s">
        <v>510</v>
      </c>
      <c r="I54" s="327">
        <v>157123</v>
      </c>
      <c r="J54" s="328">
        <v>138924</v>
      </c>
      <c r="K54" s="329">
        <v>-46.4</v>
      </c>
      <c r="L54" s="330">
        <v>105334</v>
      </c>
      <c r="M54" s="331">
        <v>-10</v>
      </c>
      <c r="N54" s="332">
        <v>-36.4</v>
      </c>
    </row>
    <row r="55" spans="1:14">
      <c r="A55" s="248"/>
      <c r="B55" s="244"/>
      <c r="C55" s="244"/>
      <c r="D55" s="244"/>
      <c r="E55" s="244"/>
      <c r="F55" s="244"/>
      <c r="G55" s="310" t="s">
        <v>512</v>
      </c>
      <c r="H55" s="311"/>
      <c r="I55" s="319">
        <v>466443</v>
      </c>
      <c r="J55" s="320">
        <v>427929</v>
      </c>
      <c r="K55" s="321">
        <v>-23.3</v>
      </c>
      <c r="L55" s="322">
        <v>201428</v>
      </c>
      <c r="M55" s="323">
        <v>-8.8000000000000007</v>
      </c>
      <c r="N55" s="324">
        <v>-14.5</v>
      </c>
    </row>
    <row r="56" spans="1:14">
      <c r="A56" s="248"/>
      <c r="B56" s="244"/>
      <c r="C56" s="244"/>
      <c r="D56" s="244"/>
      <c r="E56" s="244"/>
      <c r="F56" s="244"/>
      <c r="G56" s="325"/>
      <c r="H56" s="326" t="s">
        <v>510</v>
      </c>
      <c r="I56" s="327">
        <v>172379</v>
      </c>
      <c r="J56" s="328">
        <v>158146</v>
      </c>
      <c r="K56" s="329">
        <v>13.8</v>
      </c>
      <c r="L56" s="330">
        <v>118373</v>
      </c>
      <c r="M56" s="331">
        <v>12.4</v>
      </c>
      <c r="N56" s="332">
        <v>1.4</v>
      </c>
    </row>
    <row r="57" spans="1:14">
      <c r="A57" s="248"/>
      <c r="B57" s="244"/>
      <c r="C57" s="244"/>
      <c r="D57" s="244"/>
      <c r="E57" s="244"/>
      <c r="F57" s="244"/>
      <c r="G57" s="310" t="s">
        <v>513</v>
      </c>
      <c r="H57" s="311"/>
      <c r="I57" s="319">
        <v>568817</v>
      </c>
      <c r="J57" s="320">
        <v>532102</v>
      </c>
      <c r="K57" s="321">
        <v>24.3</v>
      </c>
      <c r="L57" s="322">
        <v>221823</v>
      </c>
      <c r="M57" s="323">
        <v>10.1</v>
      </c>
      <c r="N57" s="324">
        <v>14.2</v>
      </c>
    </row>
    <row r="58" spans="1:14">
      <c r="A58" s="248"/>
      <c r="B58" s="244"/>
      <c r="C58" s="244"/>
      <c r="D58" s="244"/>
      <c r="E58" s="244"/>
      <c r="F58" s="244"/>
      <c r="G58" s="325"/>
      <c r="H58" s="326" t="s">
        <v>510</v>
      </c>
      <c r="I58" s="327">
        <v>95154</v>
      </c>
      <c r="J58" s="328">
        <v>89012</v>
      </c>
      <c r="K58" s="329">
        <v>-43.7</v>
      </c>
      <c r="L58" s="330">
        <v>104431</v>
      </c>
      <c r="M58" s="331">
        <v>-11.8</v>
      </c>
      <c r="N58" s="332">
        <v>-31.9</v>
      </c>
    </row>
    <row r="59" spans="1:14">
      <c r="A59" s="248"/>
      <c r="B59" s="244"/>
      <c r="C59" s="244"/>
      <c r="D59" s="244"/>
      <c r="E59" s="244"/>
      <c r="F59" s="244"/>
      <c r="G59" s="310" t="s">
        <v>514</v>
      </c>
      <c r="H59" s="311"/>
      <c r="I59" s="319">
        <v>591699</v>
      </c>
      <c r="J59" s="320">
        <v>568395</v>
      </c>
      <c r="K59" s="321">
        <v>6.8</v>
      </c>
      <c r="L59" s="322">
        <v>263041</v>
      </c>
      <c r="M59" s="323">
        <v>18.600000000000001</v>
      </c>
      <c r="N59" s="324">
        <v>-11.8</v>
      </c>
    </row>
    <row r="60" spans="1:14">
      <c r="A60" s="248"/>
      <c r="B60" s="244"/>
      <c r="C60" s="244"/>
      <c r="D60" s="244"/>
      <c r="E60" s="244"/>
      <c r="F60" s="244"/>
      <c r="G60" s="325"/>
      <c r="H60" s="326" t="s">
        <v>510</v>
      </c>
      <c r="I60" s="333">
        <v>363588</v>
      </c>
      <c r="J60" s="328">
        <v>349268</v>
      </c>
      <c r="K60" s="329">
        <v>292.39999999999998</v>
      </c>
      <c r="L60" s="330">
        <v>103171</v>
      </c>
      <c r="M60" s="331">
        <v>-1.2</v>
      </c>
      <c r="N60" s="332">
        <v>293.60000000000002</v>
      </c>
    </row>
    <row r="61" spans="1:14">
      <c r="A61" s="248"/>
      <c r="B61" s="244"/>
      <c r="C61" s="244"/>
      <c r="D61" s="244"/>
      <c r="E61" s="244"/>
      <c r="F61" s="244"/>
      <c r="G61" s="310" t="s">
        <v>515</v>
      </c>
      <c r="H61" s="334"/>
      <c r="I61" s="335">
        <v>570049</v>
      </c>
      <c r="J61" s="336">
        <v>519651</v>
      </c>
      <c r="K61" s="337">
        <v>13.3</v>
      </c>
      <c r="L61" s="338">
        <v>223248</v>
      </c>
      <c r="M61" s="339">
        <v>23.4</v>
      </c>
      <c r="N61" s="324">
        <v>-10.1</v>
      </c>
    </row>
    <row r="62" spans="1:14">
      <c r="A62" s="248"/>
      <c r="B62" s="244"/>
      <c r="C62" s="244"/>
      <c r="D62" s="244"/>
      <c r="E62" s="244"/>
      <c r="F62" s="244"/>
      <c r="G62" s="325"/>
      <c r="H62" s="326" t="s">
        <v>510</v>
      </c>
      <c r="I62" s="327">
        <v>217653</v>
      </c>
      <c r="J62" s="328">
        <v>198932</v>
      </c>
      <c r="K62" s="329">
        <v>112.9</v>
      </c>
      <c r="L62" s="330">
        <v>109667</v>
      </c>
      <c r="M62" s="331">
        <v>16.3</v>
      </c>
      <c r="N62" s="332">
        <v>96.6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5" zoomScaleNormal="75" zoomScaleSheetLayoutView="100" workbookViewId="0">
      <selection activeCell="DL11" sqref="DL11:DP1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2" t="s">
        <v>3</v>
      </c>
      <c r="D47" s="1132"/>
      <c r="E47" s="1133"/>
      <c r="F47" s="11">
        <v>16.97</v>
      </c>
      <c r="G47" s="12">
        <v>16.97</v>
      </c>
      <c r="H47" s="12">
        <v>18.690000000000001</v>
      </c>
      <c r="I47" s="12">
        <v>17.16</v>
      </c>
      <c r="J47" s="13">
        <v>17.25</v>
      </c>
    </row>
    <row r="48" spans="2:10" ht="57.75" customHeight="1">
      <c r="B48" s="14"/>
      <c r="C48" s="1134" t="s">
        <v>4</v>
      </c>
      <c r="D48" s="1134"/>
      <c r="E48" s="1135"/>
      <c r="F48" s="15">
        <v>12.47</v>
      </c>
      <c r="G48" s="16">
        <v>11.91</v>
      </c>
      <c r="H48" s="16">
        <v>12.38</v>
      </c>
      <c r="I48" s="16">
        <v>11.15</v>
      </c>
      <c r="J48" s="17">
        <v>16.98</v>
      </c>
    </row>
    <row r="49" spans="2:10" ht="57.75" customHeight="1" thickBot="1">
      <c r="B49" s="18"/>
      <c r="C49" s="1136" t="s">
        <v>5</v>
      </c>
      <c r="D49" s="1136"/>
      <c r="E49" s="1137"/>
      <c r="F49" s="19">
        <v>11.58</v>
      </c>
      <c r="G49" s="20">
        <v>7.85</v>
      </c>
      <c r="H49" s="20">
        <v>12.34</v>
      </c>
      <c r="I49" s="20">
        <v>10.63</v>
      </c>
      <c r="J49" s="21">
        <v>5.82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8" zoomScaleSheetLayoutView="100" workbookViewId="0">
      <selection activeCell="DL11" sqref="DL11:DP1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4" t="s">
        <v>522</v>
      </c>
      <c r="D34" s="1144"/>
      <c r="E34" s="1145"/>
      <c r="F34" s="32">
        <v>12.46</v>
      </c>
      <c r="G34" s="33">
        <v>11.91</v>
      </c>
      <c r="H34" s="33">
        <v>12.86</v>
      </c>
      <c r="I34" s="33">
        <v>11.15</v>
      </c>
      <c r="J34" s="34">
        <v>16.98</v>
      </c>
      <c r="K34" s="22"/>
      <c r="L34" s="22"/>
      <c r="M34" s="22"/>
      <c r="N34" s="22"/>
      <c r="O34" s="22"/>
      <c r="P34" s="22"/>
    </row>
    <row r="35" spans="1:16" ht="39" customHeight="1">
      <c r="A35" s="22"/>
      <c r="B35" s="35"/>
      <c r="C35" s="1138" t="s">
        <v>523</v>
      </c>
      <c r="D35" s="1139"/>
      <c r="E35" s="1140"/>
      <c r="F35" s="36">
        <v>1.1000000000000001</v>
      </c>
      <c r="G35" s="37">
        <v>0.72</v>
      </c>
      <c r="H35" s="37">
        <v>1.38</v>
      </c>
      <c r="I35" s="37">
        <v>2.57</v>
      </c>
      <c r="J35" s="38">
        <v>1.73</v>
      </c>
      <c r="K35" s="22"/>
      <c r="L35" s="22"/>
      <c r="M35" s="22"/>
      <c r="N35" s="22"/>
      <c r="O35" s="22"/>
      <c r="P35" s="22"/>
    </row>
    <row r="36" spans="1:16" ht="39" customHeight="1">
      <c r="A36" s="22"/>
      <c r="B36" s="35"/>
      <c r="C36" s="1138" t="s">
        <v>524</v>
      </c>
      <c r="D36" s="1139"/>
      <c r="E36" s="1140"/>
      <c r="F36" s="36">
        <v>0.39</v>
      </c>
      <c r="G36" s="37">
        <v>0.28999999999999998</v>
      </c>
      <c r="H36" s="37">
        <v>0.7</v>
      </c>
      <c r="I36" s="37">
        <v>0.71</v>
      </c>
      <c r="J36" s="38">
        <v>1.21</v>
      </c>
      <c r="K36" s="22"/>
      <c r="L36" s="22"/>
      <c r="M36" s="22"/>
      <c r="N36" s="22"/>
      <c r="O36" s="22"/>
      <c r="P36" s="22"/>
    </row>
    <row r="37" spans="1:16" ht="39" customHeight="1">
      <c r="A37" s="22"/>
      <c r="B37" s="35"/>
      <c r="C37" s="1138" t="s">
        <v>525</v>
      </c>
      <c r="D37" s="1139"/>
      <c r="E37" s="1140"/>
      <c r="F37" s="36">
        <v>0.09</v>
      </c>
      <c r="G37" s="37">
        <v>0.1</v>
      </c>
      <c r="H37" s="37">
        <v>0.11</v>
      </c>
      <c r="I37" s="37">
        <v>0.09</v>
      </c>
      <c r="J37" s="38">
        <v>0.09</v>
      </c>
      <c r="K37" s="22"/>
      <c r="L37" s="22"/>
      <c r="M37" s="22"/>
      <c r="N37" s="22"/>
      <c r="O37" s="22"/>
      <c r="P37" s="22"/>
    </row>
    <row r="38" spans="1:16" ht="39" customHeight="1">
      <c r="A38" s="22"/>
      <c r="B38" s="35"/>
      <c r="C38" s="1138" t="s">
        <v>526</v>
      </c>
      <c r="D38" s="1139"/>
      <c r="E38" s="1140"/>
      <c r="F38" s="36">
        <v>0</v>
      </c>
      <c r="G38" s="37">
        <v>0</v>
      </c>
      <c r="H38" s="37">
        <v>0</v>
      </c>
      <c r="I38" s="37">
        <v>0</v>
      </c>
      <c r="J38" s="38">
        <v>0</v>
      </c>
      <c r="K38" s="22"/>
      <c r="L38" s="22"/>
      <c r="M38" s="22"/>
      <c r="N38" s="22"/>
      <c r="O38" s="22"/>
      <c r="P38" s="22"/>
    </row>
    <row r="39" spans="1:16" ht="39" customHeight="1">
      <c r="A39" s="22"/>
      <c r="B39" s="35"/>
      <c r="C39" s="1138" t="s">
        <v>527</v>
      </c>
      <c r="D39" s="1139"/>
      <c r="E39" s="1140"/>
      <c r="F39" s="36">
        <v>0</v>
      </c>
      <c r="G39" s="37">
        <v>0</v>
      </c>
      <c r="H39" s="37">
        <v>0</v>
      </c>
      <c r="I39" s="37">
        <v>0</v>
      </c>
      <c r="J39" s="38">
        <v>0</v>
      </c>
      <c r="K39" s="22"/>
      <c r="L39" s="22"/>
      <c r="M39" s="22"/>
      <c r="N39" s="22"/>
      <c r="O39" s="22"/>
      <c r="P39" s="22"/>
    </row>
    <row r="40" spans="1:16" ht="39" customHeight="1">
      <c r="A40" s="22"/>
      <c r="B40" s="35"/>
      <c r="C40" s="1138" t="s">
        <v>528</v>
      </c>
      <c r="D40" s="1139"/>
      <c r="E40" s="1140"/>
      <c r="F40" s="36">
        <v>0</v>
      </c>
      <c r="G40" s="37">
        <v>0</v>
      </c>
      <c r="H40" s="37">
        <v>0</v>
      </c>
      <c r="I40" s="37">
        <v>0</v>
      </c>
      <c r="J40" s="38">
        <v>0</v>
      </c>
      <c r="K40" s="22"/>
      <c r="L40" s="22"/>
      <c r="M40" s="22"/>
      <c r="N40" s="22"/>
      <c r="O40" s="22"/>
      <c r="P40" s="22"/>
    </row>
    <row r="41" spans="1:16" ht="39" customHeight="1">
      <c r="A41" s="22"/>
      <c r="B41" s="35"/>
      <c r="C41" s="1138"/>
      <c r="D41" s="1139"/>
      <c r="E41" s="1140"/>
      <c r="F41" s="36"/>
      <c r="G41" s="37"/>
      <c r="H41" s="37"/>
      <c r="I41" s="37"/>
      <c r="J41" s="38"/>
      <c r="K41" s="22"/>
      <c r="L41" s="22"/>
      <c r="M41" s="22"/>
      <c r="N41" s="22"/>
      <c r="O41" s="22"/>
      <c r="P41" s="22"/>
    </row>
    <row r="42" spans="1:16" ht="39" customHeight="1">
      <c r="A42" s="22"/>
      <c r="B42" s="39"/>
      <c r="C42" s="1138" t="s">
        <v>529</v>
      </c>
      <c r="D42" s="1139"/>
      <c r="E42" s="1140"/>
      <c r="F42" s="36" t="s">
        <v>477</v>
      </c>
      <c r="G42" s="37" t="s">
        <v>477</v>
      </c>
      <c r="H42" s="37" t="s">
        <v>477</v>
      </c>
      <c r="I42" s="37" t="s">
        <v>477</v>
      </c>
      <c r="J42" s="38" t="s">
        <v>477</v>
      </c>
      <c r="K42" s="22"/>
      <c r="L42" s="22"/>
      <c r="M42" s="22"/>
      <c r="N42" s="22"/>
      <c r="O42" s="22"/>
      <c r="P42" s="22"/>
    </row>
    <row r="43" spans="1:16" ht="39" customHeight="1" thickBot="1">
      <c r="A43" s="22"/>
      <c r="B43" s="40"/>
      <c r="C43" s="1141" t="s">
        <v>530</v>
      </c>
      <c r="D43" s="1142"/>
      <c r="E43" s="1143"/>
      <c r="F43" s="41">
        <v>0</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SheetLayoutView="55" workbookViewId="0">
      <selection activeCell="DL11" sqref="DL11:DP1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4" t="s">
        <v>11</v>
      </c>
      <c r="C45" s="1155"/>
      <c r="D45" s="58"/>
      <c r="E45" s="1160" t="s">
        <v>12</v>
      </c>
      <c r="F45" s="1160"/>
      <c r="G45" s="1160"/>
      <c r="H45" s="1160"/>
      <c r="I45" s="1160"/>
      <c r="J45" s="1161"/>
      <c r="K45" s="59">
        <v>356</v>
      </c>
      <c r="L45" s="60">
        <v>286</v>
      </c>
      <c r="M45" s="60">
        <v>221</v>
      </c>
      <c r="N45" s="60">
        <v>210</v>
      </c>
      <c r="O45" s="61">
        <v>213</v>
      </c>
      <c r="P45" s="48"/>
      <c r="Q45" s="48"/>
      <c r="R45" s="48"/>
      <c r="S45" s="48"/>
      <c r="T45" s="48"/>
      <c r="U45" s="48"/>
    </row>
    <row r="46" spans="1:21" ht="30.75" customHeight="1">
      <c r="A46" s="48"/>
      <c r="B46" s="1156"/>
      <c r="C46" s="1157"/>
      <c r="D46" s="62"/>
      <c r="E46" s="1148" t="s">
        <v>13</v>
      </c>
      <c r="F46" s="1148"/>
      <c r="G46" s="1148"/>
      <c r="H46" s="1148"/>
      <c r="I46" s="1148"/>
      <c r="J46" s="1149"/>
      <c r="K46" s="63" t="s">
        <v>477</v>
      </c>
      <c r="L46" s="64" t="s">
        <v>477</v>
      </c>
      <c r="M46" s="64" t="s">
        <v>477</v>
      </c>
      <c r="N46" s="64" t="s">
        <v>477</v>
      </c>
      <c r="O46" s="65" t="s">
        <v>477</v>
      </c>
      <c r="P46" s="48"/>
      <c r="Q46" s="48"/>
      <c r="R46" s="48"/>
      <c r="S46" s="48"/>
      <c r="T46" s="48"/>
      <c r="U46" s="48"/>
    </row>
    <row r="47" spans="1:21" ht="30.75" customHeight="1">
      <c r="A47" s="48"/>
      <c r="B47" s="1156"/>
      <c r="C47" s="1157"/>
      <c r="D47" s="62"/>
      <c r="E47" s="1148" t="s">
        <v>14</v>
      </c>
      <c r="F47" s="1148"/>
      <c r="G47" s="1148"/>
      <c r="H47" s="1148"/>
      <c r="I47" s="1148"/>
      <c r="J47" s="1149"/>
      <c r="K47" s="63" t="s">
        <v>477</v>
      </c>
      <c r="L47" s="64" t="s">
        <v>477</v>
      </c>
      <c r="M47" s="64" t="s">
        <v>477</v>
      </c>
      <c r="N47" s="64" t="s">
        <v>477</v>
      </c>
      <c r="O47" s="65" t="s">
        <v>477</v>
      </c>
      <c r="P47" s="48"/>
      <c r="Q47" s="48"/>
      <c r="R47" s="48"/>
      <c r="S47" s="48"/>
      <c r="T47" s="48"/>
      <c r="U47" s="48"/>
    </row>
    <row r="48" spans="1:21" ht="30.75" customHeight="1">
      <c r="A48" s="48"/>
      <c r="B48" s="1156"/>
      <c r="C48" s="1157"/>
      <c r="D48" s="62"/>
      <c r="E48" s="1148" t="s">
        <v>15</v>
      </c>
      <c r="F48" s="1148"/>
      <c r="G48" s="1148"/>
      <c r="H48" s="1148"/>
      <c r="I48" s="1148"/>
      <c r="J48" s="1149"/>
      <c r="K48" s="63">
        <v>113</v>
      </c>
      <c r="L48" s="64">
        <v>108</v>
      </c>
      <c r="M48" s="64">
        <v>94</v>
      </c>
      <c r="N48" s="64">
        <v>79</v>
      </c>
      <c r="O48" s="65">
        <v>54</v>
      </c>
      <c r="P48" s="48"/>
      <c r="Q48" s="48"/>
      <c r="R48" s="48"/>
      <c r="S48" s="48"/>
      <c r="T48" s="48"/>
      <c r="U48" s="48"/>
    </row>
    <row r="49" spans="1:21" ht="30.75" customHeight="1">
      <c r="A49" s="48"/>
      <c r="B49" s="1156"/>
      <c r="C49" s="1157"/>
      <c r="D49" s="62"/>
      <c r="E49" s="1148" t="s">
        <v>16</v>
      </c>
      <c r="F49" s="1148"/>
      <c r="G49" s="1148"/>
      <c r="H49" s="1148"/>
      <c r="I49" s="1148"/>
      <c r="J49" s="1149"/>
      <c r="K49" s="63">
        <v>1</v>
      </c>
      <c r="L49" s="64">
        <v>1</v>
      </c>
      <c r="M49" s="64">
        <v>1</v>
      </c>
      <c r="N49" s="64">
        <v>0</v>
      </c>
      <c r="O49" s="65">
        <v>0</v>
      </c>
      <c r="P49" s="48"/>
      <c r="Q49" s="48"/>
      <c r="R49" s="48"/>
      <c r="S49" s="48"/>
      <c r="T49" s="48"/>
      <c r="U49" s="48"/>
    </row>
    <row r="50" spans="1:21" ht="30.75" customHeight="1">
      <c r="A50" s="48"/>
      <c r="B50" s="1156"/>
      <c r="C50" s="1157"/>
      <c r="D50" s="62"/>
      <c r="E50" s="1148" t="s">
        <v>17</v>
      </c>
      <c r="F50" s="1148"/>
      <c r="G50" s="1148"/>
      <c r="H50" s="1148"/>
      <c r="I50" s="1148"/>
      <c r="J50" s="1149"/>
      <c r="K50" s="63">
        <v>19</v>
      </c>
      <c r="L50" s="64" t="s">
        <v>477</v>
      </c>
      <c r="M50" s="64" t="s">
        <v>477</v>
      </c>
      <c r="N50" s="64" t="s">
        <v>477</v>
      </c>
      <c r="O50" s="65" t="s">
        <v>477</v>
      </c>
      <c r="P50" s="48"/>
      <c r="Q50" s="48"/>
      <c r="R50" s="48"/>
      <c r="S50" s="48"/>
      <c r="T50" s="48"/>
      <c r="U50" s="48"/>
    </row>
    <row r="51" spans="1:21" ht="30.75" customHeight="1">
      <c r="A51" s="48"/>
      <c r="B51" s="1158"/>
      <c r="C51" s="1159"/>
      <c r="D51" s="66"/>
      <c r="E51" s="1148" t="s">
        <v>18</v>
      </c>
      <c r="F51" s="1148"/>
      <c r="G51" s="1148"/>
      <c r="H51" s="1148"/>
      <c r="I51" s="1148"/>
      <c r="J51" s="1149"/>
      <c r="K51" s="63" t="s">
        <v>477</v>
      </c>
      <c r="L51" s="64">
        <v>0</v>
      </c>
      <c r="M51" s="64" t="s">
        <v>477</v>
      </c>
      <c r="N51" s="64" t="s">
        <v>477</v>
      </c>
      <c r="O51" s="65" t="s">
        <v>477</v>
      </c>
      <c r="P51" s="48"/>
      <c r="Q51" s="48"/>
      <c r="R51" s="48"/>
      <c r="S51" s="48"/>
      <c r="T51" s="48"/>
      <c r="U51" s="48"/>
    </row>
    <row r="52" spans="1:21" ht="30.75" customHeight="1">
      <c r="A52" s="48"/>
      <c r="B52" s="1146" t="s">
        <v>19</v>
      </c>
      <c r="C52" s="1147"/>
      <c r="D52" s="66"/>
      <c r="E52" s="1148" t="s">
        <v>20</v>
      </c>
      <c r="F52" s="1148"/>
      <c r="G52" s="1148"/>
      <c r="H52" s="1148"/>
      <c r="I52" s="1148"/>
      <c r="J52" s="1149"/>
      <c r="K52" s="63">
        <v>401</v>
      </c>
      <c r="L52" s="64">
        <v>334</v>
      </c>
      <c r="M52" s="64">
        <v>284</v>
      </c>
      <c r="N52" s="64">
        <v>263</v>
      </c>
      <c r="O52" s="65">
        <v>258</v>
      </c>
      <c r="P52" s="48"/>
      <c r="Q52" s="48"/>
      <c r="R52" s="48"/>
      <c r="S52" s="48"/>
      <c r="T52" s="48"/>
      <c r="U52" s="48"/>
    </row>
    <row r="53" spans="1:21" ht="30.75" customHeight="1" thickBot="1">
      <c r="A53" s="48"/>
      <c r="B53" s="1150" t="s">
        <v>21</v>
      </c>
      <c r="C53" s="1151"/>
      <c r="D53" s="67"/>
      <c r="E53" s="1152" t="s">
        <v>22</v>
      </c>
      <c r="F53" s="1152"/>
      <c r="G53" s="1152"/>
      <c r="H53" s="1152"/>
      <c r="I53" s="1152"/>
      <c r="J53" s="1153"/>
      <c r="K53" s="68">
        <v>88</v>
      </c>
      <c r="L53" s="69">
        <v>61</v>
      </c>
      <c r="M53" s="69">
        <v>32</v>
      </c>
      <c r="N53" s="69">
        <v>26</v>
      </c>
      <c r="O53" s="70">
        <v>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2015-04-20T09:13:46Z</cp:lastPrinted>
  <dcterms:created xsi:type="dcterms:W3CDTF">2015-02-17T06:51:10Z</dcterms:created>
  <dcterms:modified xsi:type="dcterms:W3CDTF">2015-04-23T08:55:10Z</dcterms:modified>
</cp:coreProperties>
</file>