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ka.vdi.pref.nagano.lg.jp\課共有\市町村課\001財政係\002一般財政\001地方財政状況調査\004財政状況資料集\R3【未作成】（R4作成）\03市町村等→県\"/>
    </mc:Choice>
  </mc:AlternateContent>
  <xr:revisionPtr revIDLastSave="0" documentId="13_ncr:1_{C9487946-A169-4909-9260-74933565FA60}" xr6:coauthVersionLast="47" xr6:coauthVersionMax="47" xr10:uidLastSave="{00000000-0000-0000-0000-000000000000}"/>
  <bookViews>
    <workbookView xWindow="-120" yWindow="-120" windowWidth="20730" windowHeight="11160" tabRatio="86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34" i="12" l="1"/>
  <c r="AA33" i="12"/>
  <c r="AA32" i="12" l="1"/>
  <c r="AA31" i="12" l="1"/>
  <c r="AA29" i="12" l="1"/>
  <c r="AA28" i="12" l="1"/>
  <c r="AA7" i="12" l="1"/>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E35" i="10" l="1"/>
  <c r="BW34" i="10"/>
  <c r="BW35" i="10" s="1"/>
  <c r="BW36" i="10" s="1"/>
  <c r="BW37" i="10" s="1"/>
  <c r="BW38" i="10" s="1"/>
  <c r="BW39" i="10" s="1"/>
  <c r="BW40" i="10" s="1"/>
  <c r="BW41" i="10" s="1"/>
  <c r="BW42" i="10" s="1"/>
  <c r="BW43" i="10" s="1"/>
  <c r="CO34" i="10"/>
</calcChain>
</file>

<file path=xl/sharedStrings.xml><?xml version="1.0" encoding="utf-8"?>
<sst xmlns="http://schemas.openxmlformats.org/spreadsheetml/2006/main" count="1152" uniqueCount="631">
  <si>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</si>
  <si>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</si>
  <si>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</si>
  <si>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</si>
  <si>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</si>
  <si>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</si>
  <si>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</si>
  <si>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</si>
  <si>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</si>
  <si>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</si>
  <si>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</si>
  <si>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</si>
  <si>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</si>
  <si>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</si>
  <si>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</si>
  <si>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</si>
  <si>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</si>
  <si>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</si>
  <si>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</si>
  <si>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</si>
  <si>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</si>
  <si>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</si>
  <si>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</si>
  <si>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</si>
  <si>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</si>
  <si>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</si>
  <si>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</si>
  <si>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</si>
  <si>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</si>
  <si>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</si>
  <si>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</si>
  <si>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</si>
  <si>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</si>
  <si>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</si>
  <si>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</si>
  <si>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</si>
  <si>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</si>
  <si>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</si>
  <si>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</si>
  <si>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</si>
  <si>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</si>
  <si>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</si>
  <si>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</si>
  <si>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</si>
  <si>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</si>
  <si>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</si>
  <si>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</si>
  <si>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</si>
  <si>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</si>
  <si>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</si>
  <si>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</si>
  <si>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</si>
  <si>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</si>
  <si>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</si>
  <si>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</si>
  <si>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</si>
  <si>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</si>
  <si>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</si>
  <si>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</si>
  <si>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</si>
  <si>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</si>
  <si>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</si>
  <si>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</si>
  <si>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</si>
  <si>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</si>
  <si>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</si>
  <si>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</si>
  <si>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</si>
  <si>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</si>
  <si>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</si>
  <si>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</si>
  <si>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</si>
  <si>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</si>
  <si>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</si>
  <si>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</si>
  <si>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</si>
  <si>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</si>
  <si>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</si>
  <si>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</si>
  <si>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</si>
  <si>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</si>
  <si>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</si>
  <si>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</si>
  <si>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</si>
  <si>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</si>
  <si>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</si>
  <si>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</si>
  <si>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</si>
  <si>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</si>
  <si>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</si>
  <si>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</si>
  <si>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</si>
  <si>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</si>
  <si>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</si>
  <si>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</si>
  <si>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</si>
  <si>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</si>
  <si>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</si>
  <si>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高森町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</si>
  <si>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</si>
  <si>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</si>
  <si>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</si>
  <si>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</si>
  <si>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</si>
  <si>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</si>
  <si>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</si>
  <si>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</si>
  <si>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</si>
  <si>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</si>
  <si>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</si>
  <si>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</si>
  <si>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</si>
  <si>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</si>
  <si>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</si>
  <si>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</si>
  <si>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</si>
  <si>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</si>
  <si>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</si>
  <si>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</si>
  <si>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</si>
  <si>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</si>
  <si>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</si>
  <si>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</si>
  <si>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</si>
  <si>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</si>
  <si>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</si>
  <si>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</si>
  <si>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</si>
  <si>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</si>
  <si>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</si>
  <si>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</si>
  <si>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</si>
  <si>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</si>
  <si>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</si>
  <si>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</si>
  <si>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</si>
  <si>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</si>
  <si>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</si>
  <si>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</si>
  <si>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</si>
  <si>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</si>
  <si>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</si>
  <si>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</si>
  <si>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</si>
  <si>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</si>
  <si>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</si>
  <si>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</si>
  <si>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</si>
  <si>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</si>
  <si>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</si>
  <si>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</si>
  <si>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</si>
  <si>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</si>
  <si>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</si>
  <si>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</si>
  <si>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</si>
  <si>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</si>
  <si>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</si>
  <si>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</si>
  <si>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</si>
  <si>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</si>
  <si>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</si>
  <si>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</si>
  <si>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</si>
  <si>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</si>
  <si>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</si>
  <si>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</si>
  <si>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</si>
  <si>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</si>
  <si>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</si>
  <si>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</si>
  <si>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</si>
  <si>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</si>
  <si>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</si>
  <si>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</si>
  <si>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</si>
  <si>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</si>
  <si>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</si>
  <si>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</si>
  <si>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</si>
  <si>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</si>
  <si>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</si>
  <si>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</si>
  <si>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</si>
  <si>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</si>
  <si>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</si>
  <si>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</si>
  <si>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</si>
  <si>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</si>
  <si>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</si>
  <si>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</si>
  <si>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</si>
  <si>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</si>
  <si>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</si>
  <si>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</si>
  <si>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</si>
  <si>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</si>
  <si>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</si>
  <si>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</si>
  <si>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</si>
  <si>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</si>
  <si>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</si>
  <si>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</si>
  <si>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</si>
  <si>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</si>
  <si>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</si>
  <si>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</si>
  <si>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</si>
  <si>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</si>
  <si>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</si>
  <si>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</si>
  <si>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</si>
  <si>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</si>
  <si>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</si>
  <si>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</si>
  <si>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</si>
  <si>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</si>
  <si>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</si>
  <si>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長野県高森町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</si>
  <si>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</si>
  <si>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</si>
  <si>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</si>
  <si>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</si>
  <si>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</si>
  <si>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</si>
  <si>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</si>
  <si>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</si>
  <si>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</si>
  <si>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</si>
  <si>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</si>
  <si>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</si>
  <si>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</si>
  <si>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</si>
  <si>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</si>
  <si>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</si>
  <si>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</si>
  <si>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</si>
  <si>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</si>
  <si>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</si>
  <si>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</si>
  <si>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</si>
  <si>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</si>
  <si>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</si>
  <si>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</si>
  <si>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</si>
  <si>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</si>
  <si>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</si>
  <si>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</si>
  <si>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</si>
  <si>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</si>
  <si>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</si>
  <si>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</si>
  <si>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</si>
  <si>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</si>
  <si>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</si>
  <si>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</si>
  <si>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</si>
  <si>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</si>
  <si>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</si>
  <si>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</si>
  <si>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</si>
  <si>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</si>
  <si>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</si>
  <si>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</si>
  <si>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</si>
  <si>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</si>
  <si>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</si>
  <si>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</si>
  <si>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</si>
  <si>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</si>
  <si>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</si>
  <si>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</si>
  <si>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</si>
  <si>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</si>
  <si>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</si>
  <si>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</si>
  <si>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</si>
  <si>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</si>
  <si>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</si>
  <si>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</si>
  <si>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</si>
  <si>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</si>
  <si>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</si>
  <si>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</si>
  <si>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</si>
  <si>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</si>
  <si>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</si>
  <si>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</si>
  <si>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</si>
  <si>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</si>
  <si>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</si>
  <si>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</si>
  <si>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</si>
  <si>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</si>
  <si>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</si>
  <si>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</si>
  <si>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</si>
  <si>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</si>
  <si>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</si>
  <si>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</si>
  <si>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</si>
  <si>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</si>
  <si>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</si>
  <si>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</si>
  <si>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</si>
  <si>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</si>
  <si>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</si>
  <si>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</si>
  <si>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</si>
  <si>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</si>
  <si>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</si>
  <si>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</si>
  <si>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</si>
  <si>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</si>
  <si>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</si>
  <si>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</si>
  <si>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</si>
  <si>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</si>
  <si>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</si>
  <si>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</si>
  <si>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</si>
  <si>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</si>
  <si>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</si>
  <si>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</si>
  <si>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</si>
  <si>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</si>
  <si>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</si>
  <si>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</si>
  <si>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</si>
  <si>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</si>
  <si>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</si>
  <si>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</si>
  <si>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</si>
  <si>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</si>
  <si>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</si>
  <si>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</si>
  <si>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</si>
  <si>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</si>
  <si>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</si>
  <si>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</si>
  <si>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</si>
  <si>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</si>
  <si>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</si>
  <si>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</si>
  <si>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</si>
  <si>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</si>
  <si>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</si>
  <si>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</si>
  <si>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</si>
  <si>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</si>
  <si>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</si>
  <si>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</si>
  <si>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</si>
  <si>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</si>
  <si>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</si>
  <si>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</si>
  <si>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</si>
  <si>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</si>
  <si>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</si>
  <si>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</si>
  <si>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</si>
  <si>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</si>
  <si>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</si>
  <si>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</si>
  <si>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</si>
  <si>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</si>
  <si>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</si>
  <si>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</si>
  <si>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</si>
  <si>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</si>
  <si>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</si>
  <si>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</si>
  <si>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</si>
  <si>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</si>
  <si>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</si>
  <si>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長野県高森町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</si>
  <si>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</si>
  <si>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</si>
  <si>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</si>
  <si>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</si>
  <si>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</si>
  <si>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</si>
  <si>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</si>
  <si>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</si>
  <si>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</si>
  <si>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</si>
  <si>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</si>
  <si>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</si>
  <si>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</si>
  <si>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</si>
  <si>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</si>
  <si>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</si>
  <si>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</si>
  <si>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</si>
  <si>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</si>
  <si>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</si>
  <si>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</si>
  <si>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</si>
  <si>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</si>
  <si>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</si>
  <si>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</si>
  <si>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</si>
  <si>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</si>
  <si>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</si>
  <si>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</si>
  <si>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</si>
  <si>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</si>
  <si>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</si>
  <si>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</si>
  <si>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</si>
  <si>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</si>
  <si>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</si>
  <si>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</si>
  <si>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</si>
  <si>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</si>
  <si>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農業集落排水事業特別会計</t>
    <phoneticPr fontId="5"/>
  </si>
  <si>
    <t>法非適用企業</t>
    <phoneticPr fontId="5"/>
  </si>
  <si>
    <t>地域開発事業特別会計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</si>
  <si>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</si>
  <si>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</si>
  <si>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</si>
  <si>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</si>
  <si>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</si>
  <si>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</si>
  <si>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</si>
  <si>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</si>
  <si>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</si>
  <si>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</si>
  <si>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</si>
  <si>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</si>
  <si>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</si>
  <si>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</si>
  <si>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</si>
  <si>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</si>
  <si>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</si>
  <si>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</si>
  <si>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</si>
  <si>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</si>
  <si>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</si>
  <si>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</si>
  <si>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</si>
  <si>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</si>
  <si>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</si>
  <si>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</si>
  <si>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</si>
  <si>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</si>
  <si>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</si>
  <si>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</si>
  <si>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</si>
  <si>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</si>
  <si>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</si>
  <si>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</si>
  <si>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</si>
  <si>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</si>
  <si>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</si>
  <si>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</si>
  <si>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</si>
  <si>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</si>
  <si>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</si>
  <si>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</si>
  <si>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</si>
  <si>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</si>
  <si>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</si>
  <si>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</si>
  <si>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</si>
  <si>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</si>
  <si>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</si>
  <si>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</si>
  <si>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</si>
  <si>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</si>
  <si>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</si>
  <si>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</si>
  <si>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</si>
  <si>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</si>
  <si>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</si>
  <si>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</si>
  <si>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</si>
  <si>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</si>
  <si>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</si>
  <si>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</si>
  <si>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</si>
  <si>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</si>
  <si>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</si>
  <si>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</si>
  <si>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</si>
  <si>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</si>
  <si>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</si>
  <si>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</si>
  <si>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</si>
  <si>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</si>
  <si>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</si>
  <si>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</si>
  <si>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</si>
  <si>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</si>
  <si>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</si>
  <si>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</si>
  <si>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</si>
  <si>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</si>
  <si>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</si>
  <si>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</si>
  <si>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</si>
  <si>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</si>
  <si>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</si>
  <si>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</si>
  <si>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</si>
  <si>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</si>
  <si>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</si>
  <si>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</si>
  <si>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</si>
  <si>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</si>
  <si>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</si>
  <si>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</si>
  <si>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</si>
  <si>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</si>
  <si>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</si>
  <si>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</si>
  <si>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</si>
  <si>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</si>
  <si>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</si>
  <si>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</si>
  <si>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</si>
  <si>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</si>
  <si>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</si>
  <si>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</si>
  <si>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</si>
  <si>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</si>
  <si>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</si>
  <si>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</si>
  <si>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</si>
  <si>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</si>
  <si>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</si>
  <si>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</si>
  <si>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</si>
  <si>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</si>
  <si>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</si>
  <si>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</si>
  <si>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</si>
  <si>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</si>
  <si>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</si>
  <si>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</si>
  <si>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</si>
  <si>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</si>
  <si>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</si>
  <si>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</si>
  <si>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</si>
  <si>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</si>
  <si>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</si>
  <si>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</si>
  <si>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</si>
  <si>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</si>
  <si>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</si>
  <si>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</si>
  <si>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</si>
  <si>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</si>
  <si>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</si>
  <si>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</si>
  <si>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</si>
  <si>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</si>
  <si>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</si>
  <si>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</si>
  <si>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</si>
  <si>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</si>
  <si>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</si>
  <si>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</si>
  <si>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</si>
  <si>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</si>
  <si>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</si>
  <si>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</si>
  <si>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1.25</t>
  </si>
  <si>
    <t>水道事業会計</t>
  </si>
  <si>
    <t>一般会計</t>
  </si>
  <si>
    <t>地域開発事業特別会計</t>
  </si>
  <si>
    <t>公共下水道事業会計</t>
  </si>
  <si>
    <t>介護保険特別会計</t>
  </si>
  <si>
    <t>国民健康保険事業特別会計</t>
  </si>
  <si>
    <t>農業集落排水事業特別会計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</si>
  <si>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</si>
  <si>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</si>
  <si>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</si>
  <si>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</si>
  <si>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</si>
  <si>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</si>
  <si>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</si>
  <si>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</si>
  <si>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</si>
  <si>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</si>
  <si>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南信州広域連合＿一般会計</t>
    <rPh sb="0" eb="1">
      <t>ミナミ</t>
    </rPh>
    <rPh sb="1" eb="3">
      <t>シンシュウ</t>
    </rPh>
    <rPh sb="3" eb="5">
      <t>コウイキ</t>
    </rPh>
    <rPh sb="5" eb="7">
      <t>レンゴウ</t>
    </rPh>
    <rPh sb="8" eb="10">
      <t>イッパン</t>
    </rPh>
    <rPh sb="10" eb="12">
      <t>カイケイ</t>
    </rPh>
    <phoneticPr fontId="2"/>
  </si>
  <si>
    <t>南信州広域連合＿広域振興基金特別会計</t>
    <rPh sb="0" eb="1">
      <t>ミナミ</t>
    </rPh>
    <rPh sb="1" eb="3">
      <t>シンシュウ</t>
    </rPh>
    <rPh sb="3" eb="5">
      <t>コウイキ</t>
    </rPh>
    <rPh sb="5" eb="7">
      <t>レンゴウ</t>
    </rPh>
    <rPh sb="8" eb="10">
      <t>コウイキ</t>
    </rPh>
    <rPh sb="10" eb="12">
      <t>シンコウ</t>
    </rPh>
    <rPh sb="12" eb="14">
      <t>キキン</t>
    </rPh>
    <rPh sb="14" eb="16">
      <t>トクベツ</t>
    </rPh>
    <rPh sb="16" eb="18">
      <t>カイケイ</t>
    </rPh>
    <phoneticPr fontId="2"/>
  </si>
  <si>
    <t>南信州広域連合＿広域消防特別会計</t>
    <rPh sb="0" eb="1">
      <t>ミナミ</t>
    </rPh>
    <rPh sb="1" eb="3">
      <t>シンシュウ</t>
    </rPh>
    <rPh sb="3" eb="5">
      <t>コウイキ</t>
    </rPh>
    <rPh sb="5" eb="7">
      <t>レンゴウ</t>
    </rPh>
    <rPh sb="8" eb="10">
      <t>コウイキ</t>
    </rPh>
    <rPh sb="10" eb="12">
      <t>ショウボウ</t>
    </rPh>
    <rPh sb="12" eb="14">
      <t>トクベツ</t>
    </rPh>
    <rPh sb="14" eb="16">
      <t>カイケイ</t>
    </rPh>
    <phoneticPr fontId="2"/>
  </si>
  <si>
    <t>南信州広域連合＿稲葉クリーンセンター特別会計</t>
    <rPh sb="0" eb="1">
      <t>ミナミ</t>
    </rPh>
    <rPh sb="1" eb="3">
      <t>シンシュウ</t>
    </rPh>
    <rPh sb="3" eb="5">
      <t>コウイキ</t>
    </rPh>
    <rPh sb="5" eb="7">
      <t>レンゴウ</t>
    </rPh>
    <rPh sb="8" eb="10">
      <t>イナバ</t>
    </rPh>
    <rPh sb="18" eb="20">
      <t>トクベツ</t>
    </rPh>
    <rPh sb="20" eb="22">
      <t>カイケイ</t>
    </rPh>
    <phoneticPr fontId="2"/>
  </si>
  <si>
    <t>下伊那郡町村総合事務組合＿一般会計</t>
    <rPh sb="0" eb="4">
      <t>シモイナグン</t>
    </rPh>
    <rPh sb="4" eb="6">
      <t>チョウソン</t>
    </rPh>
    <rPh sb="6" eb="8">
      <t>ソウゴウ</t>
    </rPh>
    <rPh sb="8" eb="10">
      <t>ジム</t>
    </rPh>
    <rPh sb="10" eb="12">
      <t>クミアイ</t>
    </rPh>
    <rPh sb="13" eb="15">
      <t>イッパン</t>
    </rPh>
    <rPh sb="15" eb="17">
      <t>カイケイ</t>
    </rPh>
    <phoneticPr fontId="2"/>
  </si>
  <si>
    <t>下伊那自治センター組合＿一般会計</t>
    <rPh sb="0" eb="3">
      <t>シモイナ</t>
    </rPh>
    <rPh sb="3" eb="5">
      <t>ジチ</t>
    </rPh>
    <rPh sb="9" eb="11">
      <t>クミアイ</t>
    </rPh>
    <phoneticPr fontId="2"/>
  </si>
  <si>
    <t>南信地域交通災害共済事務組合＿一般会計</t>
    <rPh sb="0" eb="2">
      <t>ナンシン</t>
    </rPh>
    <rPh sb="2" eb="4">
      <t>チイキ</t>
    </rPh>
    <rPh sb="4" eb="6">
      <t>コウツウ</t>
    </rPh>
    <rPh sb="6" eb="8">
      <t>サイガイ</t>
    </rPh>
    <rPh sb="8" eb="10">
      <t>キョウサイ</t>
    </rPh>
    <rPh sb="10" eb="12">
      <t>ジム</t>
    </rPh>
    <rPh sb="12" eb="14">
      <t>クミアイ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</si>
  <si>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</si>
  <si>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</si>
  <si>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長野県市町村自治振興組合＿一般会計</t>
    <rPh sb="0" eb="3">
      <t>ナガノケン</t>
    </rPh>
    <rPh sb="3" eb="6">
      <t>シチョウソン</t>
    </rPh>
    <rPh sb="6" eb="8">
      <t>ジチ</t>
    </rPh>
    <rPh sb="8" eb="10">
      <t>シンコウ</t>
    </rPh>
    <rPh sb="10" eb="12">
      <t>クミアイ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</si>
  <si>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</si>
  <si>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</si>
  <si>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下伊那北部総合事務組合＿一般会計</t>
    <rPh sb="0" eb="3">
      <t>シモイナ</t>
    </rPh>
    <rPh sb="3" eb="5">
      <t>ホクブ</t>
    </rPh>
    <rPh sb="5" eb="7">
      <t>ソウゴウ</t>
    </rPh>
    <rPh sb="7" eb="9">
      <t>ジム</t>
    </rPh>
    <rPh sb="9" eb="11">
      <t>クミアイ</t>
    </rPh>
    <rPh sb="12" eb="14">
      <t>イッパン</t>
    </rPh>
    <rPh sb="14" eb="16">
      <t>カイケイ</t>
    </rPh>
    <phoneticPr fontId="2"/>
  </si>
  <si>
    <t>下伊那北部総合事務組合＿特別会計</t>
    <rPh sb="0" eb="3">
      <t>シモイナ</t>
    </rPh>
    <rPh sb="3" eb="5">
      <t>ホクブ</t>
    </rPh>
    <rPh sb="5" eb="7">
      <t>ソウゴウ</t>
    </rPh>
    <rPh sb="7" eb="9">
      <t>ジム</t>
    </rPh>
    <rPh sb="9" eb="11">
      <t>クミアイ</t>
    </rPh>
    <rPh sb="12" eb="14">
      <t>トクベツ</t>
    </rPh>
    <rPh sb="14" eb="16">
      <t>カイケイ</t>
    </rPh>
    <phoneticPr fontId="2"/>
  </si>
  <si>
    <t>長野県地方税滞納整理機構＿一般会計</t>
    <rPh sb="0" eb="3">
      <t>ナガノケン</t>
    </rPh>
    <rPh sb="3" eb="6">
      <t>チホウゼイ</t>
    </rPh>
    <rPh sb="6" eb="8">
      <t>タイノウ</t>
    </rPh>
    <rPh sb="8" eb="10">
      <t>セイリ</t>
    </rPh>
    <rPh sb="10" eb="12">
      <t>キコウ</t>
    </rPh>
    <phoneticPr fontId="2"/>
  </si>
  <si>
    <t>高森町まちづくり振興公社</t>
    <rPh sb="0" eb="3">
      <t>タカモリマチ</t>
    </rPh>
    <rPh sb="8" eb="10">
      <t>シンコウ</t>
    </rPh>
    <rPh sb="10" eb="12">
      <t>コウシャ</t>
    </rPh>
    <phoneticPr fontId="19"/>
  </si>
  <si>
    <t>-</t>
    <phoneticPr fontId="2"/>
  </si>
  <si>
    <t>公共施設等整備更新基金</t>
    <rPh sb="0" eb="2">
      <t>コウキョウ</t>
    </rPh>
    <rPh sb="2" eb="4">
      <t>シセツ</t>
    </rPh>
    <rPh sb="4" eb="5">
      <t>トウ</t>
    </rPh>
    <rPh sb="5" eb="7">
      <t>セイビ</t>
    </rPh>
    <rPh sb="7" eb="9">
      <t>コウシン</t>
    </rPh>
    <rPh sb="9" eb="11">
      <t>キキン</t>
    </rPh>
    <phoneticPr fontId="19"/>
  </si>
  <si>
    <t>ふるさと元気づくり基金</t>
    <rPh sb="4" eb="6">
      <t>ゲンキ</t>
    </rPh>
    <rPh sb="9" eb="11">
      <t>キキン</t>
    </rPh>
    <phoneticPr fontId="19"/>
  </si>
  <si>
    <t>地域福祉基金</t>
    <rPh sb="0" eb="2">
      <t>チイキ</t>
    </rPh>
    <rPh sb="2" eb="4">
      <t>フクシ</t>
    </rPh>
    <rPh sb="4" eb="6">
      <t>キキン</t>
    </rPh>
    <phoneticPr fontId="19"/>
  </si>
  <si>
    <t>下伊那郡土木技術センター組合＿一般会計</t>
    <rPh sb="0" eb="4">
      <t>シモイナグン</t>
    </rPh>
    <rPh sb="4" eb="6">
      <t>ドボク</t>
    </rPh>
    <rPh sb="6" eb="8">
      <t>ギジュツ</t>
    </rPh>
    <rPh sb="12" eb="14">
      <t>クミアイ</t>
    </rPh>
    <phoneticPr fontId="2"/>
  </si>
  <si>
    <t>‐</t>
    <phoneticPr fontId="2"/>
  </si>
  <si>
    <t>‐</t>
    <phoneticPr fontId="2"/>
  </si>
  <si>
    <t>‐</t>
    <phoneticPr fontId="2"/>
  </si>
  <si>
    <t>‐</t>
    <phoneticPr fontId="2"/>
  </si>
  <si>
    <t>CATV放送施設基金</t>
    <rPh sb="4" eb="6">
      <t>ホウソウ</t>
    </rPh>
    <rPh sb="6" eb="8">
      <t>シセツ</t>
    </rPh>
    <rPh sb="8" eb="10">
      <t>キキン</t>
    </rPh>
    <phoneticPr fontId="19"/>
  </si>
  <si>
    <t>地方創生寄附活用基金</t>
    <rPh sb="0" eb="2">
      <t>チホウ</t>
    </rPh>
    <rPh sb="2" eb="4">
      <t>ソウセイ</t>
    </rPh>
    <rPh sb="4" eb="6">
      <t>キフ</t>
    </rPh>
    <rPh sb="6" eb="8">
      <t>カツヨウ</t>
    </rPh>
    <rPh sb="8" eb="10">
      <t>キキン</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</si>
  <si>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</si>
  <si>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</si>
  <si>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</si>
  <si>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</si>
  <si>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</si>
  <si>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</si>
  <si>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</si>
  <si>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</si>
  <si>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</si>
  <si>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</si>
  <si>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</si>
  <si>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</si>
  <si>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</si>
  <si>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</si>
  <si>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</si>
  <si>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</si>
  <si>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ここ数年、町債発行額を元金償還額の範囲内に抑える方針の下、将来負担額を減少させるとともに、保育園の改修事業等に備えて、計画的に基金積立を実施していることから、将来負担比率は減少傾向となっている。
　有形固定資産減価償却率は増傾向となっているが、計画的に基金積立及び活用により、町債残高を減少させる取り組みを継続し、健全財政の維持に努める。</t>
    <rPh sb="113" eb="115">
      <t>ケイコウ</t>
    </rPh>
    <phoneticPr fontId="5"/>
  </si>
  <si>
    <t>　ここ数年、町債発行額を元金償還額の範囲内に抑える方針の下、将来負担額を減少させるとともに、保育園の改修事業等に備えて、計画的に基金積立を実施していることから、将来負担比率・実質公債費比率共に減少傾向となっている。
　実質公債費率については償還のピークを過ぎているが、保育園の改築等投資的事業の実施により、ある程度増減することが予想される。計画的な基金積立及び活用により、町債残高を減少させる取り組みを継続し、健全財政の維持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</si>
</sst>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6" xfId="12" quotePrefix="1" applyNumberFormat="1" applyFont="1" applyBorder="1" applyAlignment="1" applyProtection="1">
      <alignment horizontal="right" vertical="center" shrinkToFit="1"/>
      <protection locked="0"/>
    </xf>
    <xf numFmtId="177" fontId="34" fillId="0" borderId="137" xfId="12" quotePrefix="1"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78903</c:v>
                </c:pt>
                <c:pt idx="1">
                  <c:v>82993</c:v>
                </c:pt>
                <c:pt idx="2">
                  <c:v>108252</c:v>
                </c:pt>
                <c:pt idx="3">
                  <c:v>93492</c:v>
                </c:pt>
                <c:pt idx="4">
                  <c:v>94796</c:v>
                </c:pt>
              </c:numCache>
            </c:numRef>
          </c:val>
          <c:smooth val="0"/>
          <c:extLst>
            <c:ext xmlns:c16="http://schemas.microsoft.com/office/drawing/2014/chart" uri="{C3380CC4-5D6E-409C-BE32-E72D297353CC}">
              <c16:uniqueId val="{00000000-BCB1-4E9E-BD0D-DA8D6449503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122268</c:v>
                </c:pt>
                <c:pt idx="1">
                  <c:v>60945</c:v>
                </c:pt>
                <c:pt idx="2">
                  <c:v>73084</c:v>
                </c:pt>
                <c:pt idx="3">
                  <c:v>96940</c:v>
                </c:pt>
                <c:pt idx="4">
                  <c:v>78077</c:v>
                </c:pt>
              </c:numCache>
            </c:numRef>
          </c:val>
          <c:smooth val="0"/>
          <c:extLst>
            <c:ext xmlns:c16="http://schemas.microsoft.com/office/drawing/2014/chart" uri="{C3380CC4-5D6E-409C-BE32-E72D297353CC}">
              <c16:uniqueId val="{00000001-BCB1-4E9E-BD0D-DA8D64495038}"/>
            </c:ext>
          </c:extLst>
        </c:ser>
        <c:dLbls>
          <c:showLegendKey val="0"/>
          <c:showVal val="0"/>
          <c:showCatName val="0"/>
          <c:showSerName val="0"/>
          <c:showPercent val="0"/>
          <c:showBubbleSize val="0"/>
        </c:dLbls>
        <c:marker val="1"/>
        <c:smooth val="0"/>
        <c:axId val="151490944"/>
        <c:axId val="151492864"/>
      </c:lineChart>
      <c:catAx>
        <c:axId val="1514909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1492864"/>
        <c:crosses val="autoZero"/>
        <c:auto val="1"/>
        <c:lblAlgn val="ctr"/>
        <c:lblOffset val="100"/>
        <c:tickLblSkip val="1"/>
        <c:tickMarkSkip val="1"/>
        <c:noMultiLvlLbl val="0"/>
      </c:catAx>
      <c:valAx>
        <c:axId val="15149286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14909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9.81</c:v>
                </c:pt>
                <c:pt idx="1">
                  <c:v>12.12</c:v>
                </c:pt>
                <c:pt idx="2">
                  <c:v>12.57</c:v>
                </c:pt>
                <c:pt idx="3">
                  <c:v>15.23</c:v>
                </c:pt>
                <c:pt idx="4">
                  <c:v>16.55</c:v>
                </c:pt>
              </c:numCache>
            </c:numRef>
          </c:val>
          <c:extLst>
            <c:ext xmlns:c16="http://schemas.microsoft.com/office/drawing/2014/chart" uri="{C3380CC4-5D6E-409C-BE32-E72D297353CC}">
              <c16:uniqueId val="{00000000-0124-4D5F-A3E9-429A5FBCCFD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15.14</c:v>
                </c:pt>
                <c:pt idx="1">
                  <c:v>16.059999999999999</c:v>
                </c:pt>
                <c:pt idx="2">
                  <c:v>14.47</c:v>
                </c:pt>
                <c:pt idx="3">
                  <c:v>15.66</c:v>
                </c:pt>
                <c:pt idx="4">
                  <c:v>19.25</c:v>
                </c:pt>
              </c:numCache>
            </c:numRef>
          </c:val>
          <c:extLst>
            <c:ext xmlns:c16="http://schemas.microsoft.com/office/drawing/2014/chart" uri="{C3380CC4-5D6E-409C-BE32-E72D297353CC}">
              <c16:uniqueId val="{00000001-0124-4D5F-A3E9-429A5FBCCFDE}"/>
            </c:ext>
          </c:extLst>
        </c:ser>
        <c:dLbls>
          <c:showLegendKey val="0"/>
          <c:showVal val="0"/>
          <c:showCatName val="0"/>
          <c:showSerName val="0"/>
          <c:showPercent val="0"/>
          <c:showBubbleSize val="0"/>
        </c:dLbls>
        <c:gapWidth val="250"/>
        <c:overlap val="100"/>
        <c:axId val="158517888"/>
        <c:axId val="1585200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0.57999999999999996</c:v>
                </c:pt>
                <c:pt idx="1">
                  <c:v>3.06</c:v>
                </c:pt>
                <c:pt idx="2">
                  <c:v>-1.25</c:v>
                </c:pt>
                <c:pt idx="3">
                  <c:v>3.94</c:v>
                </c:pt>
                <c:pt idx="4">
                  <c:v>6.49</c:v>
                </c:pt>
              </c:numCache>
            </c:numRef>
          </c:val>
          <c:smooth val="0"/>
          <c:extLst>
            <c:ext xmlns:c16="http://schemas.microsoft.com/office/drawing/2014/chart" uri="{C3380CC4-5D6E-409C-BE32-E72D297353CC}">
              <c16:uniqueId val="{00000002-0124-4D5F-A3E9-429A5FBCCFDE}"/>
            </c:ext>
          </c:extLst>
        </c:ser>
        <c:dLbls>
          <c:showLegendKey val="0"/>
          <c:showVal val="0"/>
          <c:showCatName val="0"/>
          <c:showSerName val="0"/>
          <c:showPercent val="0"/>
          <c:showBubbleSize val="0"/>
        </c:dLbls>
        <c:marker val="1"/>
        <c:smooth val="0"/>
        <c:axId val="158517888"/>
        <c:axId val="158520064"/>
      </c:lineChart>
      <c:catAx>
        <c:axId val="158517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8520064"/>
        <c:crosses val="autoZero"/>
        <c:auto val="1"/>
        <c:lblAlgn val="ctr"/>
        <c:lblOffset val="100"/>
        <c:tickLblSkip val="1"/>
        <c:tickMarkSkip val="1"/>
        <c:noMultiLvlLbl val="0"/>
      </c:catAx>
      <c:valAx>
        <c:axId val="158520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517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0.31</c:v>
                </c:pt>
                <c:pt idx="2">
                  <c:v>#N/A</c:v>
                </c:pt>
                <c:pt idx="3">
                  <c:v>0.41</c:v>
                </c:pt>
                <c:pt idx="4">
                  <c:v>#N/A</c:v>
                </c:pt>
                <c:pt idx="5">
                  <c:v>0.77</c:v>
                </c:pt>
                <c:pt idx="6">
                  <c:v>#N/A</c:v>
                </c:pt>
                <c:pt idx="7">
                  <c:v>1.08</c:v>
                </c:pt>
                <c:pt idx="8">
                  <c:v>0</c:v>
                </c:pt>
                <c:pt idx="9">
                  <c:v>0</c:v>
                </c:pt>
              </c:numCache>
            </c:numRef>
          </c:val>
          <c:extLst>
            <c:ext xmlns:c16="http://schemas.microsoft.com/office/drawing/2014/chart" uri="{C3380CC4-5D6E-409C-BE32-E72D297353CC}">
              <c16:uniqueId val="{00000000-0BD1-44D8-9EFD-B2EDD3DD470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BD1-44D8-9EFD-B2EDD3DD4707}"/>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BD1-44D8-9EFD-B2EDD3DD4707}"/>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0.44</c:v>
                </c:pt>
                <c:pt idx="2">
                  <c:v>#N/A</c:v>
                </c:pt>
                <c:pt idx="3">
                  <c:v>0.82</c:v>
                </c:pt>
                <c:pt idx="4">
                  <c:v>#N/A</c:v>
                </c:pt>
                <c:pt idx="5">
                  <c:v>0.49</c:v>
                </c:pt>
                <c:pt idx="6">
                  <c:v>#N/A</c:v>
                </c:pt>
                <c:pt idx="7">
                  <c:v>0.42</c:v>
                </c:pt>
                <c:pt idx="8">
                  <c:v>#N/A</c:v>
                </c:pt>
                <c:pt idx="9">
                  <c:v>0.53</c:v>
                </c:pt>
              </c:numCache>
            </c:numRef>
          </c:val>
          <c:extLst>
            <c:ext xmlns:c16="http://schemas.microsoft.com/office/drawing/2014/chart" uri="{C3380CC4-5D6E-409C-BE32-E72D297353CC}">
              <c16:uniqueId val="{00000003-0BD1-44D8-9EFD-B2EDD3DD4707}"/>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2.96</c:v>
                </c:pt>
                <c:pt idx="2">
                  <c:v>#N/A</c:v>
                </c:pt>
                <c:pt idx="3">
                  <c:v>2.61</c:v>
                </c:pt>
                <c:pt idx="4">
                  <c:v>#N/A</c:v>
                </c:pt>
                <c:pt idx="5">
                  <c:v>0.85</c:v>
                </c:pt>
                <c:pt idx="6">
                  <c:v>#N/A</c:v>
                </c:pt>
                <c:pt idx="7">
                  <c:v>0.52</c:v>
                </c:pt>
                <c:pt idx="8">
                  <c:v>#N/A</c:v>
                </c:pt>
                <c:pt idx="9">
                  <c:v>0.82</c:v>
                </c:pt>
              </c:numCache>
            </c:numRef>
          </c:val>
          <c:extLst>
            <c:ext xmlns:c16="http://schemas.microsoft.com/office/drawing/2014/chart" uri="{C3380CC4-5D6E-409C-BE32-E72D297353CC}">
              <c16:uniqueId val="{00000004-0BD1-44D8-9EFD-B2EDD3DD4707}"/>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2.75</c:v>
                </c:pt>
                <c:pt idx="2">
                  <c:v>#N/A</c:v>
                </c:pt>
                <c:pt idx="3">
                  <c:v>2.36</c:v>
                </c:pt>
                <c:pt idx="4">
                  <c:v>#N/A</c:v>
                </c:pt>
                <c:pt idx="5">
                  <c:v>3.49</c:v>
                </c:pt>
                <c:pt idx="6">
                  <c:v>#N/A</c:v>
                </c:pt>
                <c:pt idx="7">
                  <c:v>4</c:v>
                </c:pt>
                <c:pt idx="8">
                  <c:v>#N/A</c:v>
                </c:pt>
                <c:pt idx="9">
                  <c:v>3.75</c:v>
                </c:pt>
              </c:numCache>
            </c:numRef>
          </c:val>
          <c:extLst>
            <c:ext xmlns:c16="http://schemas.microsoft.com/office/drawing/2014/chart" uri="{C3380CC4-5D6E-409C-BE32-E72D297353CC}">
              <c16:uniqueId val="{00000005-0BD1-44D8-9EFD-B2EDD3DD4707}"/>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3.81</c:v>
                </c:pt>
              </c:numCache>
            </c:numRef>
          </c:val>
          <c:extLst>
            <c:ext xmlns:c16="http://schemas.microsoft.com/office/drawing/2014/chart" uri="{C3380CC4-5D6E-409C-BE32-E72D297353CC}">
              <c16:uniqueId val="{00000006-0BD1-44D8-9EFD-B2EDD3DD4707}"/>
            </c:ext>
          </c:extLst>
        </c:ser>
        <c:ser>
          <c:idx val="7"/>
          <c:order val="7"/>
          <c:tx>
            <c:strRef>
              <c:f>データシート!$A$34</c:f>
              <c:strCache>
                <c:ptCount val="1"/>
                <c:pt idx="0">
                  <c:v>地域開発事業特別会計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6.57</c:v>
                </c:pt>
              </c:numCache>
            </c:numRef>
          </c:val>
          <c:extLst>
            <c:ext xmlns:c16="http://schemas.microsoft.com/office/drawing/2014/chart" uri="{C3380CC4-5D6E-409C-BE32-E72D297353CC}">
              <c16:uniqueId val="{00000007-0BD1-44D8-9EFD-B2EDD3DD470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9.8000000000000007</c:v>
                </c:pt>
                <c:pt idx="2">
                  <c:v>#N/A</c:v>
                </c:pt>
                <c:pt idx="3">
                  <c:v>12.12</c:v>
                </c:pt>
                <c:pt idx="4">
                  <c:v>#N/A</c:v>
                </c:pt>
                <c:pt idx="5">
                  <c:v>12.56</c:v>
                </c:pt>
                <c:pt idx="6">
                  <c:v>#N/A</c:v>
                </c:pt>
                <c:pt idx="7">
                  <c:v>15.23</c:v>
                </c:pt>
                <c:pt idx="8">
                  <c:v>#N/A</c:v>
                </c:pt>
                <c:pt idx="9">
                  <c:v>16.55</c:v>
                </c:pt>
              </c:numCache>
            </c:numRef>
          </c:val>
          <c:extLst>
            <c:ext xmlns:c16="http://schemas.microsoft.com/office/drawing/2014/chart" uri="{C3380CC4-5D6E-409C-BE32-E72D297353CC}">
              <c16:uniqueId val="{00000008-0BD1-44D8-9EFD-B2EDD3DD470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28.51</c:v>
                </c:pt>
                <c:pt idx="2">
                  <c:v>#N/A</c:v>
                </c:pt>
                <c:pt idx="3">
                  <c:v>31.09</c:v>
                </c:pt>
                <c:pt idx="4">
                  <c:v>#N/A</c:v>
                </c:pt>
                <c:pt idx="5">
                  <c:v>34.08</c:v>
                </c:pt>
                <c:pt idx="6">
                  <c:v>#N/A</c:v>
                </c:pt>
                <c:pt idx="7">
                  <c:v>20.38</c:v>
                </c:pt>
                <c:pt idx="8">
                  <c:v>#N/A</c:v>
                </c:pt>
                <c:pt idx="9">
                  <c:v>19.27</c:v>
                </c:pt>
              </c:numCache>
            </c:numRef>
          </c:val>
          <c:extLst>
            <c:ext xmlns:c16="http://schemas.microsoft.com/office/drawing/2014/chart" uri="{C3380CC4-5D6E-409C-BE32-E72D297353CC}">
              <c16:uniqueId val="{00000009-0BD1-44D8-9EFD-B2EDD3DD4707}"/>
            </c:ext>
          </c:extLst>
        </c:ser>
        <c:dLbls>
          <c:showLegendKey val="0"/>
          <c:showVal val="0"/>
          <c:showCatName val="0"/>
          <c:showSerName val="0"/>
          <c:showPercent val="0"/>
          <c:showBubbleSize val="0"/>
        </c:dLbls>
        <c:gapWidth val="150"/>
        <c:overlap val="100"/>
        <c:axId val="158651136"/>
        <c:axId val="158652672"/>
      </c:barChart>
      <c:catAx>
        <c:axId val="158651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8652672"/>
        <c:crosses val="autoZero"/>
        <c:auto val="1"/>
        <c:lblAlgn val="ctr"/>
        <c:lblOffset val="100"/>
        <c:tickLblSkip val="1"/>
        <c:tickMarkSkip val="1"/>
        <c:noMultiLvlLbl val="0"/>
      </c:catAx>
      <c:valAx>
        <c:axId val="158652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6511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848</c:v>
                </c:pt>
                <c:pt idx="5">
                  <c:v>791</c:v>
                </c:pt>
                <c:pt idx="8">
                  <c:v>758</c:v>
                </c:pt>
                <c:pt idx="11">
                  <c:v>718</c:v>
                </c:pt>
                <c:pt idx="14">
                  <c:v>709</c:v>
                </c:pt>
              </c:numCache>
            </c:numRef>
          </c:val>
          <c:extLst>
            <c:ext xmlns:c16="http://schemas.microsoft.com/office/drawing/2014/chart" uri="{C3380CC4-5D6E-409C-BE32-E72D297353CC}">
              <c16:uniqueId val="{00000000-0DB5-4A9E-82A0-274E09C05C5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DB5-4A9E-82A0-274E09C05C5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40</c:v>
                </c:pt>
                <c:pt idx="3">
                  <c:v>39</c:v>
                </c:pt>
                <c:pt idx="6">
                  <c:v>39</c:v>
                </c:pt>
                <c:pt idx="9">
                  <c:v>39</c:v>
                </c:pt>
                <c:pt idx="12">
                  <c:v>31</c:v>
                </c:pt>
              </c:numCache>
            </c:numRef>
          </c:val>
          <c:extLst>
            <c:ext xmlns:c16="http://schemas.microsoft.com/office/drawing/2014/chart" uri="{C3380CC4-5D6E-409C-BE32-E72D297353CC}">
              <c16:uniqueId val="{00000002-0DB5-4A9E-82A0-274E09C05C5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12</c:v>
                </c:pt>
                <c:pt idx="3">
                  <c:v>13</c:v>
                </c:pt>
                <c:pt idx="6">
                  <c:v>6</c:v>
                </c:pt>
                <c:pt idx="9">
                  <c:v>5</c:v>
                </c:pt>
                <c:pt idx="12">
                  <c:v>17</c:v>
                </c:pt>
              </c:numCache>
            </c:numRef>
          </c:val>
          <c:extLst>
            <c:ext xmlns:c16="http://schemas.microsoft.com/office/drawing/2014/chart" uri="{C3380CC4-5D6E-409C-BE32-E72D297353CC}">
              <c16:uniqueId val="{00000003-0DB5-4A9E-82A0-274E09C05C5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458</c:v>
                </c:pt>
                <c:pt idx="3">
                  <c:v>467</c:v>
                </c:pt>
                <c:pt idx="6">
                  <c:v>447</c:v>
                </c:pt>
                <c:pt idx="9">
                  <c:v>376</c:v>
                </c:pt>
                <c:pt idx="12">
                  <c:v>395</c:v>
                </c:pt>
              </c:numCache>
            </c:numRef>
          </c:val>
          <c:extLst>
            <c:ext xmlns:c16="http://schemas.microsoft.com/office/drawing/2014/chart" uri="{C3380CC4-5D6E-409C-BE32-E72D297353CC}">
              <c16:uniqueId val="{00000004-0DB5-4A9E-82A0-274E09C05C5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DB5-4A9E-82A0-274E09C05C5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DB5-4A9E-82A0-274E09C05C5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834</c:v>
                </c:pt>
                <c:pt idx="3">
                  <c:v>696</c:v>
                </c:pt>
                <c:pt idx="6">
                  <c:v>558</c:v>
                </c:pt>
                <c:pt idx="9">
                  <c:v>524</c:v>
                </c:pt>
                <c:pt idx="12">
                  <c:v>527</c:v>
                </c:pt>
              </c:numCache>
            </c:numRef>
          </c:val>
          <c:extLst>
            <c:ext xmlns:c16="http://schemas.microsoft.com/office/drawing/2014/chart" uri="{C3380CC4-5D6E-409C-BE32-E72D297353CC}">
              <c16:uniqueId val="{00000007-0DB5-4A9E-82A0-274E09C05C54}"/>
            </c:ext>
          </c:extLst>
        </c:ser>
        <c:dLbls>
          <c:showLegendKey val="0"/>
          <c:showVal val="0"/>
          <c:showCatName val="0"/>
          <c:showSerName val="0"/>
          <c:showPercent val="0"/>
          <c:showBubbleSize val="0"/>
        </c:dLbls>
        <c:gapWidth val="100"/>
        <c:overlap val="100"/>
        <c:axId val="149446656"/>
        <c:axId val="1494485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496</c:v>
                </c:pt>
                <c:pt idx="2">
                  <c:v>#N/A</c:v>
                </c:pt>
                <c:pt idx="3">
                  <c:v>#N/A</c:v>
                </c:pt>
                <c:pt idx="4">
                  <c:v>424</c:v>
                </c:pt>
                <c:pt idx="5">
                  <c:v>#N/A</c:v>
                </c:pt>
                <c:pt idx="6">
                  <c:v>#N/A</c:v>
                </c:pt>
                <c:pt idx="7">
                  <c:v>292</c:v>
                </c:pt>
                <c:pt idx="8">
                  <c:v>#N/A</c:v>
                </c:pt>
                <c:pt idx="9">
                  <c:v>#N/A</c:v>
                </c:pt>
                <c:pt idx="10">
                  <c:v>226</c:v>
                </c:pt>
                <c:pt idx="11">
                  <c:v>#N/A</c:v>
                </c:pt>
                <c:pt idx="12">
                  <c:v>#N/A</c:v>
                </c:pt>
                <c:pt idx="13">
                  <c:v>261</c:v>
                </c:pt>
                <c:pt idx="14">
                  <c:v>#N/A</c:v>
                </c:pt>
              </c:numCache>
            </c:numRef>
          </c:val>
          <c:smooth val="0"/>
          <c:extLst>
            <c:ext xmlns:c16="http://schemas.microsoft.com/office/drawing/2014/chart" uri="{C3380CC4-5D6E-409C-BE32-E72D297353CC}">
              <c16:uniqueId val="{00000008-0DB5-4A9E-82A0-274E09C05C54}"/>
            </c:ext>
          </c:extLst>
        </c:ser>
        <c:dLbls>
          <c:showLegendKey val="0"/>
          <c:showVal val="0"/>
          <c:showCatName val="0"/>
          <c:showSerName val="0"/>
          <c:showPercent val="0"/>
          <c:showBubbleSize val="0"/>
        </c:dLbls>
        <c:marker val="1"/>
        <c:smooth val="0"/>
        <c:axId val="149446656"/>
        <c:axId val="149448576"/>
      </c:lineChart>
      <c:catAx>
        <c:axId val="149446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9448576"/>
        <c:crosses val="autoZero"/>
        <c:auto val="1"/>
        <c:lblAlgn val="ctr"/>
        <c:lblOffset val="100"/>
        <c:tickLblSkip val="1"/>
        <c:tickMarkSkip val="1"/>
        <c:noMultiLvlLbl val="0"/>
      </c:catAx>
      <c:valAx>
        <c:axId val="149448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446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8072</c:v>
                </c:pt>
                <c:pt idx="5">
                  <c:v>7685</c:v>
                </c:pt>
                <c:pt idx="8">
                  <c:v>7325</c:v>
                </c:pt>
                <c:pt idx="11">
                  <c:v>6980</c:v>
                </c:pt>
                <c:pt idx="14">
                  <c:v>6684</c:v>
                </c:pt>
              </c:numCache>
            </c:numRef>
          </c:val>
          <c:extLst>
            <c:ext xmlns:c16="http://schemas.microsoft.com/office/drawing/2014/chart" uri="{C3380CC4-5D6E-409C-BE32-E72D297353CC}">
              <c16:uniqueId val="{00000000-5E95-4F06-A93A-E8AA8AB68D7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5E95-4F06-A93A-E8AA8AB68D7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1240</c:v>
                </c:pt>
                <c:pt idx="5">
                  <c:v>1658</c:v>
                </c:pt>
                <c:pt idx="8">
                  <c:v>1879</c:v>
                </c:pt>
                <c:pt idx="11">
                  <c:v>1983</c:v>
                </c:pt>
                <c:pt idx="14">
                  <c:v>2294</c:v>
                </c:pt>
              </c:numCache>
            </c:numRef>
          </c:val>
          <c:extLst>
            <c:ext xmlns:c16="http://schemas.microsoft.com/office/drawing/2014/chart" uri="{C3380CC4-5D6E-409C-BE32-E72D297353CC}">
              <c16:uniqueId val="{00000002-5E95-4F06-A93A-E8AA8AB68D7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E95-4F06-A93A-E8AA8AB68D7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E95-4F06-A93A-E8AA8AB68D7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E95-4F06-A93A-E8AA8AB68D7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659</c:v>
                </c:pt>
                <c:pt idx="3">
                  <c:v>691</c:v>
                </c:pt>
                <c:pt idx="6">
                  <c:v>589</c:v>
                </c:pt>
                <c:pt idx="9">
                  <c:v>581</c:v>
                </c:pt>
                <c:pt idx="12">
                  <c:v>573</c:v>
                </c:pt>
              </c:numCache>
            </c:numRef>
          </c:val>
          <c:extLst>
            <c:ext xmlns:c16="http://schemas.microsoft.com/office/drawing/2014/chart" uri="{C3380CC4-5D6E-409C-BE32-E72D297353CC}">
              <c16:uniqueId val="{00000006-5E95-4F06-A93A-E8AA8AB68D7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156</c:v>
                </c:pt>
                <c:pt idx="3">
                  <c:v>326</c:v>
                </c:pt>
                <c:pt idx="6">
                  <c:v>258</c:v>
                </c:pt>
                <c:pt idx="9">
                  <c:v>253</c:v>
                </c:pt>
                <c:pt idx="12">
                  <c:v>233</c:v>
                </c:pt>
              </c:numCache>
            </c:numRef>
          </c:val>
          <c:extLst>
            <c:ext xmlns:c16="http://schemas.microsoft.com/office/drawing/2014/chart" uri="{C3380CC4-5D6E-409C-BE32-E72D297353CC}">
              <c16:uniqueId val="{00000007-5E95-4F06-A93A-E8AA8AB68D7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5712</c:v>
                </c:pt>
                <c:pt idx="3">
                  <c:v>5325</c:v>
                </c:pt>
                <c:pt idx="6">
                  <c:v>4862</c:v>
                </c:pt>
                <c:pt idx="9">
                  <c:v>4262</c:v>
                </c:pt>
                <c:pt idx="12">
                  <c:v>3752</c:v>
                </c:pt>
              </c:numCache>
            </c:numRef>
          </c:val>
          <c:extLst>
            <c:ext xmlns:c16="http://schemas.microsoft.com/office/drawing/2014/chart" uri="{C3380CC4-5D6E-409C-BE32-E72D297353CC}">
              <c16:uniqueId val="{00000008-5E95-4F06-A93A-E8AA8AB68D7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168</c:v>
                </c:pt>
                <c:pt idx="3">
                  <c:v>131</c:v>
                </c:pt>
                <c:pt idx="6">
                  <c:v>94</c:v>
                </c:pt>
                <c:pt idx="9">
                  <c:v>56</c:v>
                </c:pt>
                <c:pt idx="12">
                  <c:v>26</c:v>
                </c:pt>
              </c:numCache>
            </c:numRef>
          </c:val>
          <c:extLst>
            <c:ext xmlns:c16="http://schemas.microsoft.com/office/drawing/2014/chart" uri="{C3380CC4-5D6E-409C-BE32-E72D297353CC}">
              <c16:uniqueId val="{00000009-5E95-4F06-A93A-E8AA8AB68D7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6303</c:v>
                </c:pt>
                <c:pt idx="3">
                  <c:v>6082</c:v>
                </c:pt>
                <c:pt idx="6">
                  <c:v>5910</c:v>
                </c:pt>
                <c:pt idx="9">
                  <c:v>5863</c:v>
                </c:pt>
                <c:pt idx="12">
                  <c:v>5900</c:v>
                </c:pt>
              </c:numCache>
            </c:numRef>
          </c:val>
          <c:extLst>
            <c:ext xmlns:c16="http://schemas.microsoft.com/office/drawing/2014/chart" uri="{C3380CC4-5D6E-409C-BE32-E72D297353CC}">
              <c16:uniqueId val="{0000000A-5E95-4F06-A93A-E8AA8AB68D7C}"/>
            </c:ext>
          </c:extLst>
        </c:ser>
        <c:dLbls>
          <c:showLegendKey val="0"/>
          <c:showVal val="0"/>
          <c:showCatName val="0"/>
          <c:showSerName val="0"/>
          <c:showPercent val="0"/>
          <c:showBubbleSize val="0"/>
        </c:dLbls>
        <c:gapWidth val="100"/>
        <c:overlap val="100"/>
        <c:axId val="159303552"/>
        <c:axId val="1593057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3686</c:v>
                </c:pt>
                <c:pt idx="2">
                  <c:v>#N/A</c:v>
                </c:pt>
                <c:pt idx="3">
                  <c:v>#N/A</c:v>
                </c:pt>
                <c:pt idx="4">
                  <c:v>3213</c:v>
                </c:pt>
                <c:pt idx="5">
                  <c:v>#N/A</c:v>
                </c:pt>
                <c:pt idx="6">
                  <c:v>#N/A</c:v>
                </c:pt>
                <c:pt idx="7">
                  <c:v>2507</c:v>
                </c:pt>
                <c:pt idx="8">
                  <c:v>#N/A</c:v>
                </c:pt>
                <c:pt idx="9">
                  <c:v>#N/A</c:v>
                </c:pt>
                <c:pt idx="10">
                  <c:v>2054</c:v>
                </c:pt>
                <c:pt idx="11">
                  <c:v>#N/A</c:v>
                </c:pt>
                <c:pt idx="12">
                  <c:v>#N/A</c:v>
                </c:pt>
                <c:pt idx="13">
                  <c:v>1506</c:v>
                </c:pt>
                <c:pt idx="14">
                  <c:v>#N/A</c:v>
                </c:pt>
              </c:numCache>
            </c:numRef>
          </c:val>
          <c:smooth val="0"/>
          <c:extLst>
            <c:ext xmlns:c16="http://schemas.microsoft.com/office/drawing/2014/chart" uri="{C3380CC4-5D6E-409C-BE32-E72D297353CC}">
              <c16:uniqueId val="{0000000B-5E95-4F06-A93A-E8AA8AB68D7C}"/>
            </c:ext>
          </c:extLst>
        </c:ser>
        <c:dLbls>
          <c:showLegendKey val="0"/>
          <c:showVal val="0"/>
          <c:showCatName val="0"/>
          <c:showSerName val="0"/>
          <c:showPercent val="0"/>
          <c:showBubbleSize val="0"/>
        </c:dLbls>
        <c:marker val="1"/>
        <c:smooth val="0"/>
        <c:axId val="159303552"/>
        <c:axId val="159305728"/>
      </c:lineChart>
      <c:catAx>
        <c:axId val="159303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9305728"/>
        <c:crosses val="autoZero"/>
        <c:auto val="1"/>
        <c:lblAlgn val="ctr"/>
        <c:lblOffset val="100"/>
        <c:tickLblSkip val="1"/>
        <c:tickMarkSkip val="1"/>
        <c:noMultiLvlLbl val="0"/>
      </c:catAx>
      <c:valAx>
        <c:axId val="159305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303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566</c:v>
                </c:pt>
                <c:pt idx="1">
                  <c:v>615</c:v>
                </c:pt>
                <c:pt idx="2">
                  <c:v>796</c:v>
                </c:pt>
              </c:numCache>
            </c:numRef>
          </c:val>
          <c:extLst>
            <c:ext xmlns:c16="http://schemas.microsoft.com/office/drawing/2014/chart" uri="{C3380CC4-5D6E-409C-BE32-E72D297353CC}">
              <c16:uniqueId val="{00000000-89F4-4A4C-A627-009A2119C77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11</c:v>
                </c:pt>
                <c:pt idx="1">
                  <c:v>11</c:v>
                </c:pt>
                <c:pt idx="2">
                  <c:v>11</c:v>
                </c:pt>
              </c:numCache>
            </c:numRef>
          </c:val>
          <c:extLst>
            <c:ext xmlns:c16="http://schemas.microsoft.com/office/drawing/2014/chart" uri="{C3380CC4-5D6E-409C-BE32-E72D297353CC}">
              <c16:uniqueId val="{00000001-89F4-4A4C-A627-009A2119C77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1027</c:v>
                </c:pt>
                <c:pt idx="1">
                  <c:v>1081</c:v>
                </c:pt>
                <c:pt idx="2">
                  <c:v>1210</c:v>
                </c:pt>
              </c:numCache>
            </c:numRef>
          </c:val>
          <c:extLst>
            <c:ext xmlns:c16="http://schemas.microsoft.com/office/drawing/2014/chart" uri="{C3380CC4-5D6E-409C-BE32-E72D297353CC}">
              <c16:uniqueId val="{00000002-89F4-4A4C-A627-009A2119C77D}"/>
            </c:ext>
          </c:extLst>
        </c:ser>
        <c:dLbls>
          <c:showLegendKey val="0"/>
          <c:showVal val="0"/>
          <c:showCatName val="0"/>
          <c:showSerName val="0"/>
          <c:showPercent val="0"/>
          <c:showBubbleSize val="0"/>
        </c:dLbls>
        <c:gapWidth val="120"/>
        <c:overlap val="100"/>
        <c:axId val="159153152"/>
        <c:axId val="159159040"/>
      </c:barChart>
      <c:catAx>
        <c:axId val="159153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9159040"/>
        <c:crosses val="autoZero"/>
        <c:auto val="1"/>
        <c:lblAlgn val="ctr"/>
        <c:lblOffset val="100"/>
        <c:tickLblSkip val="1"/>
        <c:tickMarkSkip val="1"/>
        <c:noMultiLvlLbl val="0"/>
      </c:catAx>
      <c:valAx>
        <c:axId val="1591590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9153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{2A8FDC56-201C-4047-ADD3-9CD131C8866E}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273-42AF-95AA-AD201C5360F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{2D7F2791-B4A6-45F6-91EB-2CF90F67155C}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273-42AF-95AA-AD201C5360F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{11D4BC2D-AE5E-488F-84AE-F8E9945B4E36}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273-42AF-95AA-AD201C5360F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{93CB8B36-A210-4479-8712-D04983CF0913}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273-42AF-95AA-AD201C5360F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{92D599F2-EB81-40B0-AE4D-9187453CA849}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273-42AF-95AA-AD201C5360FC}"/>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{1CE4B4E6-326D-4705-82E4-771A32E02746}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273-42AF-95AA-AD201C5360FC}"/>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{7F427C1F-CEFA-44B7-89C7-60A911BE4547}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273-42AF-95AA-AD201C5360FC}"/>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{874580EF-3D45-416A-AA75-B5AF1800A89E}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273-42AF-95AA-AD201C5360FC}"/>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{9F873945-239B-4026-ABA0-C78681398D3F}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273-42AF-95AA-AD201C5360F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49.8</c:v>
                </c:pt>
                <c:pt idx="8">
                  <c:v>51.5</c:v>
                </c:pt>
                <c:pt idx="16">
                  <c:v>53.5</c:v>
                </c:pt>
                <c:pt idx="24">
                  <c:v>54.9</c:v>
                </c:pt>
                <c:pt idx="32">
                  <c:v>56.1</c:v>
                </c:pt>
              </c:numCache>
            </c:numRef>
          </c:xVal>
          <c:yVal>
            <c:numRef>
              <c:f>公会計指標分析・財政指標組合せ分析表!$BP$51:$DC$51</c:f>
              <c:numCache>
                <c:formatCode>#,##0.0;"▲ "#,##0.0</c:formatCode>
                <c:ptCount val="40"/>
                <c:pt idx="0">
                  <c:v>118.4</c:v>
                </c:pt>
                <c:pt idx="8">
                  <c:v>102.4</c:v>
                </c:pt>
                <c:pt idx="16">
                  <c:v>79.400000000000006</c:v>
                </c:pt>
                <c:pt idx="24">
                  <c:v>64</c:v>
                </c:pt>
                <c:pt idx="32">
                  <c:v>43.9</c:v>
                </c:pt>
              </c:numCache>
            </c:numRef>
          </c:yVal>
          <c:smooth val="0"/>
          <c:extLst>
            <c:ext xmlns:c16="http://schemas.microsoft.com/office/drawing/2014/chart" uri="{C3380CC4-5D6E-409C-BE32-E72D297353CC}">
              <c16:uniqueId val="{00000009-0273-42AF-95AA-AD201C5360F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{7BFA74AE-1C51-4F82-A68E-EEBD5F50BC75}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273-42AF-95AA-AD201C5360F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{57A6E6E6-24FE-438A-BE3A-017EF191E9BA}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273-42AF-95AA-AD201C5360F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{4287A173-87B1-4785-B63E-5B5E344612AB}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273-42AF-95AA-AD201C5360F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{079753C9-04C6-4E18-A68E-C3A59BB7A5EB}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273-42AF-95AA-AD201C5360F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{EC1EFE01-A387-4203-A7CA-213072321FC3}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273-42AF-95AA-AD201C5360F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{DEEDBC70-BE27-47CE-8078-B187072D2650}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273-42AF-95AA-AD201C5360FC}"/>
                </c:ext>
              </c:extLst>
            </c:dLbl>
            <c:dLbl>
              <c:idx val="16"/>
              <c:layout>
                <c:manualLayout>
                  <c:x val="-2.8435276400846535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{CC7577AE-EFA6-49C5-8A81-F89E2A266DF9}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273-42AF-95AA-AD201C5360FC}"/>
                </c:ext>
              </c:extLst>
            </c:dLbl>
            <c:dLbl>
              <c:idx val="24"/>
              <c:layout>
                <c:manualLayout>
                  <c:x val="-3.5725674718959925E-2"/>
                  <c:y val="-7.7403198711506749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{C652E552-712B-445C-B4D3-BE64E0E988C8}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273-42AF-95AA-AD201C5360FC}"/>
                </c:ext>
              </c:extLst>
            </c:dLbl>
            <c:dLbl>
              <c:idx val="32"/>
              <c:layout>
                <c:manualLayout>
                  <c:x val="-3.2015750650234161E-2"/>
                  <c:y val="-5.2074885500223621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{03CCBB21-6B0B-4DAE-A17E-C2F94659DE38}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273-42AF-95AA-AD201C5360F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57.6</c:v>
                </c:pt>
                <c:pt idx="8">
                  <c:v>58.9</c:v>
                </c:pt>
                <c:pt idx="16">
                  <c:v>60.5</c:v>
                </c:pt>
                <c:pt idx="24">
                  <c:v>61.2</c:v>
                </c:pt>
                <c:pt idx="32">
                  <c:v>61.8</c:v>
                </c:pt>
              </c:numCache>
            </c:numRef>
          </c:xVal>
          <c:yVal>
            <c:numRef>
              <c:f>公会計指標分析・財政指標組合せ分析表!$BP$55:$DC$55</c:f>
              <c:numCache>
                <c:formatCode>#,##0.0;"▲ "#,##0.0</c:formatCode>
                <c:ptCount val="40"/>
                <c:pt idx="0">
                  <c:v>38.5</c:v>
                </c:pt>
                <c:pt idx="8">
                  <c:v>32.799999999999997</c:v>
                </c:pt>
                <c:pt idx="16">
                  <c:v>20.9</c:v>
                </c:pt>
                <c:pt idx="24">
                  <c:v>21</c:v>
                </c:pt>
                <c:pt idx="32">
                  <c:v>23.5</c:v>
                </c:pt>
              </c:numCache>
            </c:numRef>
          </c:yVal>
          <c:smooth val="0"/>
          <c:extLst>
            <c:ext xmlns:c16="http://schemas.microsoft.com/office/drawing/2014/chart" uri="{C3380CC4-5D6E-409C-BE32-E72D297353CC}">
              <c16:uniqueId val="{00000013-0273-42AF-95AA-AD201C5360FC}"/>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{B9F90C27-FDAA-464C-9528-AD3A0DE3FE92}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FDFA-4DD3-92E6-B05D9F3A313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{0D381616-8379-4B3E-BB02-E619038AD75A}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DFA-4DD3-92E6-B05D9F3A313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{F24B082D-13E3-440A-A1A0-917FF567CB01}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DFA-4DD3-92E6-B05D9F3A313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{8EDFF909-21FB-46BD-BEBC-1859D83B4A7C}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DFA-4DD3-92E6-B05D9F3A313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{595CA638-5A58-40A2-8F07-6F1F0BA7A5C8}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DFA-4DD3-92E6-B05D9F3A313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{A17723ED-069A-456E-AB62-4CCF5CFEE8DF}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FDFA-4DD3-92E6-B05D9F3A313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{F8E0AEEE-8186-4F3B-A710-FF886A4DD03A}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FDFA-4DD3-92E6-B05D9F3A313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{1651D840-0D03-42C1-8CE5-99D5381D732D}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FDFA-4DD3-92E6-B05D9F3A313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{AF07622F-B375-41D5-9635-A5A7AC32C085}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FDFA-4DD3-92E6-B05D9F3A313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c:v>
                </c:pt>
                <c:pt idx="8">
                  <c:v>14.7</c:v>
                </c:pt>
                <c:pt idx="16">
                  <c:v>12.9</c:v>
                </c:pt>
                <c:pt idx="24">
                  <c:v>9.9</c:v>
                </c:pt>
                <c:pt idx="32">
                  <c:v>7.9</c:v>
                </c:pt>
              </c:numCache>
            </c:numRef>
          </c:xVal>
          <c:yVal>
            <c:numRef>
              <c:f>公会計指標分析・財政指標組合せ分析表!$BP$73:$DC$73</c:f>
              <c:numCache>
                <c:formatCode>#,##0.0;"▲ "#,##0.0</c:formatCode>
                <c:ptCount val="40"/>
                <c:pt idx="0">
                  <c:v>118.4</c:v>
                </c:pt>
                <c:pt idx="8">
                  <c:v>102.4</c:v>
                </c:pt>
                <c:pt idx="16">
                  <c:v>79.400000000000006</c:v>
                </c:pt>
                <c:pt idx="24">
                  <c:v>64</c:v>
                </c:pt>
                <c:pt idx="32">
                  <c:v>43.9</c:v>
                </c:pt>
              </c:numCache>
            </c:numRef>
          </c:yVal>
          <c:smooth val="0"/>
          <c:extLst>
            <c:ext xmlns:c16="http://schemas.microsoft.com/office/drawing/2014/chart" uri="{C3380CC4-5D6E-409C-BE32-E72D297353CC}">
              <c16:uniqueId val="{00000009-FDFA-4DD3-92E6-B05D9F3A313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0451848367472593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{05E06BB8-E27B-4210-AD0F-3017143E172B}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FDFA-4DD3-92E6-B05D9F3A313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{3F155156-54BD-48A4-A224-B74BE3816B96}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DFA-4DD3-92E6-B05D9F3A313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{1D2E03FC-408B-4D03-AC88-924C2B2DFECF}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DFA-4DD3-92E6-B05D9F3A313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{2948DC0A-76E3-44B2-8AE6-3F387F9D8010}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DFA-4DD3-92E6-B05D9F3A313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{BEABE782-995F-47F4-AF74-90888959E2B2}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DFA-4DD3-92E6-B05D9F3A3130}"/>
                </c:ext>
              </c:extLst>
            </c:dLbl>
            <c:dLbl>
              <c:idx val="8"/>
              <c:layout>
                <c:manualLayout>
                  <c:x val="-2.2944134870748676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{2FCDECB1-BA6F-4DB2-B3F3-3303A81DFC02}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FDFA-4DD3-92E6-B05D9F3A3130}"/>
                </c:ext>
              </c:extLst>
            </c:dLbl>
            <c:dLbl>
              <c:idx val="16"/>
              <c:layout>
                <c:manualLayout>
                  <c:x val="-2.288031042373114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{D86E9284-4E01-4998-BF62-CAB5FAD8FB94}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FDFA-4DD3-92E6-B05D9F3A3130}"/>
                </c:ext>
              </c:extLst>
            </c:dLbl>
            <c:dLbl>
              <c:idx val="24"/>
              <c:layout>
                <c:manualLayout>
                  <c:x val="-4.03880239204552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{5BDBA2AA-E7B3-49FD-BDAB-A219FBDD555E}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FDFA-4DD3-92E6-B05D9F3A313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{54828012-3424-4A7E-BCD1-A622275F7E45}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FDFA-4DD3-92E6-B05D9F3A313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9.1</c:v>
                </c:pt>
                <c:pt idx="16">
                  <c:v>9.1</c:v>
                </c:pt>
                <c:pt idx="24">
                  <c:v>9.1999999999999993</c:v>
                </c:pt>
                <c:pt idx="32">
                  <c:v>8.6</c:v>
                </c:pt>
              </c:numCache>
            </c:numRef>
          </c:xVal>
          <c:yVal>
            <c:numRef>
              <c:f>公会計指標分析・財政指標組合せ分析表!$BP$77:$DC$77</c:f>
              <c:numCache>
                <c:formatCode>#,##0.0;"▲ "#,##0.0</c:formatCode>
                <c:ptCount val="40"/>
                <c:pt idx="0">
                  <c:v>38.5</c:v>
                </c:pt>
                <c:pt idx="8">
                  <c:v>32.799999999999997</c:v>
                </c:pt>
                <c:pt idx="16">
                  <c:v>20.9</c:v>
                </c:pt>
                <c:pt idx="24">
                  <c:v>21</c:v>
                </c:pt>
                <c:pt idx="32">
                  <c:v>23.5</c:v>
                </c:pt>
              </c:numCache>
            </c:numRef>
          </c:yVal>
          <c:smooth val="0"/>
          <c:extLst>
            <c:ext xmlns:c16="http://schemas.microsoft.com/office/drawing/2014/chart" uri="{C3380CC4-5D6E-409C-BE32-E72D297353CC}">
              <c16:uniqueId val="{00000013-FDFA-4DD3-92E6-B05D9F3A3130}"/>
            </c:ext>
          </c:extLst>
        </c:ser>
        <c:dLbls>
          <c:showLegendKey val="0"/>
          <c:showVal val="1"/>
          <c:showCatName val="0"/>
          <c:showSerName val="0"/>
          <c:showPercent val="0"/>
          <c:showBubbleSize val="0"/>
        </c:dLbls>
        <c:axId val="84219776"/>
        <c:axId val="84234240"/>
      </c:scatterChart>
      <c:valAx>
        <c:axId val="84219776"/>
        <c:scaling>
          <c:orientation val="maxMin"/>
          <c:max val="16"/>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長野県高森町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実質公債費比率の分子については、償還元金・利子ともに減少傾向にあるがし、算入交際費等が減少したことで、前年度と比較して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元利償還金は今後も減少するが、施設の老朽化等による大規模事業が今後想定されるため、長期的視点に立った起債の発行に努める。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長野県高森町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比率の分子は、償還が進んでいることや下水道特別会計の起債残高が減少し公営企業債繰入見込額の減による将来負担比率の減、またふるさと元気づくり基金等の充当可能財源の増により、前年度と比較し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548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当町の将来負担比率は県内でも高い水準にあり、引き続き町債残高の削減に努めると同時に、基金残高の拡充による将来財源の確保を一体的に進め、将来負担比率の分子構造の改善と財政健全化を推進する。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長野県高森町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当町は類似団体より基金全体の積立額が低いこともあり、将来負担比率が県下でも高い。そのような中、財政調整基金についても類似団体と比較し残高が低い傾向にあり、計画的に積み増しを行っている。公共施設等整備更新基金については、保育園施設の建て替え等大型の建設整備工事に備えるため、計画的に積み増しを行っている。また、ふるさと元気づくり基金については、寄付額から返礼品や経費を差し引いた額を一度基金積み立て、翌年以降において寄付の目的に沿った事業に充当する運用を行っ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・財政調整基金においては、無計画に積み増しを行うのではなく、標準財政規模の概ね</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％である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億円を目標に積み立てを行う。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特定目的基金においては、それぞれ目的事業のための取り崩しを予定しているため、中長期で大きく増加していく見込みはないが、引き続き計画的な運用を行う。</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・公共施設等整備更新基金　：高森町が所有する建築物、道路、橋りょう等の施設の整備及び老朽化に伴う更新、改修等に要する経費に充当する。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・ふるさと元気づくり基金　：寄附金を通じ高森町に思いを寄せる人々の参画を広く募り、元気あふれるまちづくりを推進することを目的に、目的別にあつまったふるさと納税寄付金について、寄付額から返礼品や経費を差し引いた額を一度基金積み立て、翌年以降において寄付の目的に沿った事業に充当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　：高齢化社会の到来に対応して、高齢者の保健福祉事業の充実を図るため、特別養護老人施設からの納入金（減価償却相当分）を積み立てており、当年度の高齢者保健福祉事業へ充当している。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・ケーブルテレビ放送施設基金　：高森町ケーブルテレビ放送施設の整備充実を図るため、使用料等の積み立てを行い、放送施設の更新等に充当する。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・公共施設等整備更新基金　：保育園施設の建て替え等大型の建設整備工事に備えるため、計画的に積み増しを行っていることによる増。当面は保育園の建て替えを目指して、毎年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百万円程度を目安に積み増しを行う。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・ふるさと元気づくり基金　：ふるさと納税における寄付額の伸びから、基金の積み増しを行うことができている。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・公共施設等整備更新基金　：当面は保育園の建て替え分として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億円程度を目安に、毎年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百万円程度を目安に積み増しを行う。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・ふるさと元気づくり基金　：目的に沿った事業に毎年充当していく。</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H31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百万円を充当、</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R02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百万円を充当。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年度末の基金残高は約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億円の増となっている。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・類似団体と比較し残高が低い傾向にあり、計画的に積み増しを行っている。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・景気後退による町税の大幅な減収や、大規模災害の発生など不測の事態に備えるため、これまで同様、予算編成や予算執行における効率化の徹底はもとより、標準財政規模の概ね</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％である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億円を目標に積み立てを行う。</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年度末の基金残高は約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千万円となっており、前年とほぼ同額となっている。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・地方債の償還のピークは過ぎており、償還に備えるための大きな積み増し等は行っていないため、増減はない。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・地方債の償還のピークは過ぎているものの、今後の金利変動等の公債費の償還リスクに備えるため、また今後の地方債の発行や償還の計画を踏まえ、必要に応じて積立を行う。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長野県高森町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12,987
12,816
45.36
8,943,487
8,242,307
684,790
4,137,071
5,900,005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43.9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ここ数年、町債発行額を元金償還額の範囲内に抑えるとともに、平成</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年度竣工の中学校等の減価償却が進んているため、有形固定資産減価償却率は増となっている。</a:t>
          </a:r>
        </a:p>
        <a:p>
          <a:r>
            <a:rPr kumimoji="1" lang="ja-JP" altLang="en-US" sz="1100">
              <a:latin typeface="ＭＳ Ｐゴシック" panose="020B0600070205080204" pitchFamily="50" charset="-128"/>
              <a:ea typeface="ＭＳ Ｐゴシック" panose="020B0600070205080204" pitchFamily="50" charset="-128"/>
            </a:rPr>
            <a:t>　今後は、保育園の大規模改修事業等を予定しているため、有形固定資産減価償却率は減を見込んでいる。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113665</xdr:rowOff>
    </xdr:from>
    <xdr:to>
      <xdr:col>23</xdr:col>
      <xdr:colOff>85090</xdr:colOff>
      <xdr:row>33</xdr:row>
      <xdr:rowOff>130281</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760595" y="5514340"/>
          <a:ext cx="1270" cy="104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134108</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813300" y="6563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130281</xdr:rowOff>
    </xdr:from>
    <xdr:to>
      <xdr:col>23</xdr:col>
      <xdr:colOff>174625</xdr:colOff>
      <xdr:row>33</xdr:row>
      <xdr:rowOff>130281</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655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60342</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813300" y="5289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113665</xdr:rowOff>
    </xdr:from>
    <xdr:to>
      <xdr:col>23</xdr:col>
      <xdr:colOff>174625</xdr:colOff>
      <xdr:row>27</xdr:row>
      <xdr:rowOff>113665</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551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813300" y="599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75671</xdr:rowOff>
    </xdr:from>
    <xdr:to>
      <xdr:col>15</xdr:col>
      <xdr:colOff>187325</xdr:colOff>
      <xdr:row>31</xdr:row>
      <xdr:rowOff>5821</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3238500" y="599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46884</xdr:rowOff>
    </xdr:from>
    <xdr:to>
      <xdr:col>11</xdr:col>
      <xdr:colOff>187325</xdr:colOff>
      <xdr:row>30</xdr:row>
      <xdr:rowOff>148484</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476500" y="596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167958</xdr:rowOff>
    </xdr:from>
    <xdr:to>
      <xdr:col>23</xdr:col>
      <xdr:colOff>136525</xdr:colOff>
      <xdr:row>30</xdr:row>
      <xdr:rowOff>98108</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591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19385</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5762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146367</xdr:rowOff>
    </xdr:from>
    <xdr:to>
      <xdr:col>19</xdr:col>
      <xdr:colOff>187325</xdr:colOff>
      <xdr:row>30</xdr:row>
      <xdr:rowOff>76517</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58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25717</xdr:rowOff>
    </xdr:from>
    <xdr:to>
      <xdr:col>23</xdr:col>
      <xdr:colOff>85725</xdr:colOff>
      <xdr:row>30</xdr:row>
      <xdr:rowOff>47308</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4051300" y="5940742"/>
          <a:ext cx="7112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121179</xdr:rowOff>
    </xdr:from>
    <xdr:to>
      <xdr:col>15</xdr:col>
      <xdr:colOff>187325</xdr:colOff>
      <xdr:row>30</xdr:row>
      <xdr:rowOff>51329</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586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529</xdr:rowOff>
    </xdr:from>
    <xdr:to>
      <xdr:col>19</xdr:col>
      <xdr:colOff>136525</xdr:colOff>
      <xdr:row>30</xdr:row>
      <xdr:rowOff>25717</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3289300" y="5915554"/>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85196</xdr:rowOff>
    </xdr:from>
    <xdr:to>
      <xdr:col>11</xdr:col>
      <xdr:colOff>187325</xdr:colOff>
      <xdr:row>30</xdr:row>
      <xdr:rowOff>15346</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582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135996</xdr:rowOff>
    </xdr:from>
    <xdr:to>
      <xdr:col>15</xdr:col>
      <xdr:colOff>136525</xdr:colOff>
      <xdr:row>30</xdr:row>
      <xdr:rowOff>529</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527300" y="5879571"/>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54610</xdr:rowOff>
    </xdr:from>
    <xdr:to>
      <xdr:col>7</xdr:col>
      <xdr:colOff>187325</xdr:colOff>
      <xdr:row>29</xdr:row>
      <xdr:rowOff>156210</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1714500" y="57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105410</xdr:rowOff>
    </xdr:from>
    <xdr:to>
      <xdr:col>11</xdr:col>
      <xdr:colOff>136525</xdr:colOff>
      <xdr:row>29</xdr:row>
      <xdr:rowOff>135996</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1765300" y="5848985"/>
          <a:ext cx="7620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9542</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168398</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44" y="6083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139611</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324744" y="6054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116222</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562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93044</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836044" y="5665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67856</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3086744" y="563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31873</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324744" y="5603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1287</xdr:rowOff>
    </xdr:from>
    <xdr:ext cx="405111" cy="259045"/>
    <xdr:sp macro="" textlink="">
      <xdr:nvSpPr>
        <xdr:cNvPr id="98" name="n_4mainValue有形固定資産減価償却率">
          <a:extLst>
            <a:ext uri="{FF2B5EF4-FFF2-40B4-BE49-F238E27FC236}">
              <a16:creationId xmlns:a16="http://schemas.microsoft.com/office/drawing/2014/main" id="{00000000-0008-0000-0D00-000062000000}"/>
            </a:ext>
          </a:extLst>
        </xdr:cNvPr>
        <xdr:cNvSpPr txBox="1"/>
      </xdr:nvSpPr>
      <xdr:spPr>
        <a:xfrm>
          <a:off x="1562744" y="5573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債務償還可能年数については、年々全国平均値に近づいていたが、Ｒ</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で全国平均値を上回った。</a:t>
          </a:r>
        </a:p>
        <a:p>
          <a:r>
            <a:rPr kumimoji="1" lang="ja-JP" altLang="en-US" sz="1100">
              <a:latin typeface="ＭＳ Ｐゴシック" panose="020B0600070205080204" pitchFamily="50" charset="-128"/>
              <a:ea typeface="ＭＳ Ｐゴシック" panose="020B0600070205080204" pitchFamily="50" charset="-128"/>
            </a:rPr>
            <a:t>　ここ数年、町債発行額を元金償還額の範囲内に抑える方針の下、将来負担額を減少させるとともに、計画的に基金積立を実施しており、今後は実質債務の縮減により、債務償還可能年数の短縮を見込んでい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98496</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4793595" y="5312833"/>
          <a:ext cx="1269" cy="121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102323</xdr:rowOff>
    </xdr:from>
    <xdr:ext cx="560923" cy="259045"/>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4846300" y="65316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98496</xdr:rowOff>
    </xdr:from>
    <xdr:to>
      <xdr:col>76</xdr:col>
      <xdr:colOff>111125</xdr:colOff>
      <xdr:row>33</xdr:row>
      <xdr:rowOff>98496</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652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131391</xdr:rowOff>
    </xdr:from>
    <xdr:ext cx="469744" cy="259045"/>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4846300" y="5874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152964</xdr:rowOff>
    </xdr:from>
    <xdr:to>
      <xdr:col>76</xdr:col>
      <xdr:colOff>73025</xdr:colOff>
      <xdr:row>30</xdr:row>
      <xdr:rowOff>83114</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744700" y="589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137012</xdr:rowOff>
    </xdr:from>
    <xdr:to>
      <xdr:col>72</xdr:col>
      <xdr:colOff>123825</xdr:colOff>
      <xdr:row>30</xdr:row>
      <xdr:rowOff>67162</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033500" y="588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141570</xdr:rowOff>
    </xdr:from>
    <xdr:to>
      <xdr:col>68</xdr:col>
      <xdr:colOff>123825</xdr:colOff>
      <xdr:row>30</xdr:row>
      <xdr:rowOff>71720</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3271500" y="588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160281</xdr:rowOff>
    </xdr:from>
    <xdr:to>
      <xdr:col>64</xdr:col>
      <xdr:colOff>123825</xdr:colOff>
      <xdr:row>30</xdr:row>
      <xdr:rowOff>90431</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2509500" y="590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1785</xdr:rowOff>
    </xdr:from>
    <xdr:to>
      <xdr:col>60</xdr:col>
      <xdr:colOff>123825</xdr:colOff>
      <xdr:row>30</xdr:row>
      <xdr:rowOff>103385</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1747500" y="591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125497</xdr:rowOff>
    </xdr:from>
    <xdr:to>
      <xdr:col>76</xdr:col>
      <xdr:colOff>73025</xdr:colOff>
      <xdr:row>30</xdr:row>
      <xdr:rowOff>55647</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744700" y="586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148374</xdr:rowOff>
    </xdr:from>
    <xdr:ext cx="469744" cy="259045"/>
    <xdr:sp macro="" textlink="">
      <xdr:nvSpPr>
        <xdr:cNvPr id="144" name="債務償還比率該当値テキスト">
          <a:extLst>
            <a:ext uri="{FF2B5EF4-FFF2-40B4-BE49-F238E27FC236}">
              <a16:creationId xmlns:a16="http://schemas.microsoft.com/office/drawing/2014/main" id="{00000000-0008-0000-0D00-000090000000}"/>
            </a:ext>
          </a:extLst>
        </xdr:cNvPr>
        <xdr:cNvSpPr txBox="1"/>
      </xdr:nvSpPr>
      <xdr:spPr>
        <a:xfrm>
          <a:off x="14846300" y="5720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166878</xdr:rowOff>
    </xdr:from>
    <xdr:to>
      <xdr:col>72</xdr:col>
      <xdr:colOff>123825</xdr:colOff>
      <xdr:row>30</xdr:row>
      <xdr:rowOff>97028</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033500" y="591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4847</xdr:rowOff>
    </xdr:from>
    <xdr:to>
      <xdr:col>76</xdr:col>
      <xdr:colOff>22225</xdr:colOff>
      <xdr:row>30</xdr:row>
      <xdr:rowOff>46228</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flipV="1">
          <a:off x="14084300" y="5919872"/>
          <a:ext cx="711200" cy="4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50123</xdr:rowOff>
    </xdr:from>
    <xdr:to>
      <xdr:col>68</xdr:col>
      <xdr:colOff>123825</xdr:colOff>
      <xdr:row>30</xdr:row>
      <xdr:rowOff>151723</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3271500" y="596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46228</xdr:rowOff>
    </xdr:from>
    <xdr:to>
      <xdr:col>72</xdr:col>
      <xdr:colOff>73025</xdr:colOff>
      <xdr:row>30</xdr:row>
      <xdr:rowOff>100923</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3322300" y="5961253"/>
          <a:ext cx="762000" cy="5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116692</xdr:rowOff>
    </xdr:from>
    <xdr:to>
      <xdr:col>64</xdr:col>
      <xdr:colOff>123825</xdr:colOff>
      <xdr:row>31</xdr:row>
      <xdr:rowOff>46842</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2509500" y="603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100923</xdr:rowOff>
    </xdr:from>
    <xdr:to>
      <xdr:col>68</xdr:col>
      <xdr:colOff>73025</xdr:colOff>
      <xdr:row>30</xdr:row>
      <xdr:rowOff>167492</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2560300" y="6015948"/>
          <a:ext cx="762000" cy="6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162511</xdr:rowOff>
    </xdr:from>
    <xdr:to>
      <xdr:col>60</xdr:col>
      <xdr:colOff>123825</xdr:colOff>
      <xdr:row>31</xdr:row>
      <xdr:rowOff>92661</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747500" y="607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167492</xdr:rowOff>
    </xdr:from>
    <xdr:to>
      <xdr:col>64</xdr:col>
      <xdr:colOff>73025</xdr:colOff>
      <xdr:row>31</xdr:row>
      <xdr:rowOff>41861</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1798300" y="6082517"/>
          <a:ext cx="762000" cy="4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83689</xdr:rowOff>
    </xdr:from>
    <xdr:ext cx="469744" cy="259045"/>
    <xdr:sp macro="" textlink="">
      <xdr:nvSpPr>
        <xdr:cNvPr id="153" name="n_1aveValue債務償還比率">
          <a:extLst>
            <a:ext uri="{FF2B5EF4-FFF2-40B4-BE49-F238E27FC236}">
              <a16:creationId xmlns:a16="http://schemas.microsoft.com/office/drawing/2014/main" id="{00000000-0008-0000-0D00-000099000000}"/>
            </a:ext>
          </a:extLst>
        </xdr:cNvPr>
        <xdr:cNvSpPr txBox="1"/>
      </xdr:nvSpPr>
      <xdr:spPr>
        <a:xfrm>
          <a:off x="13836727" y="565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88247</xdr:rowOff>
    </xdr:from>
    <xdr:ext cx="469744" cy="259045"/>
    <xdr:sp macro="" textlink="">
      <xdr:nvSpPr>
        <xdr:cNvPr id="154" name="n_2aveValue債務償還比率">
          <a:extLst>
            <a:ext uri="{FF2B5EF4-FFF2-40B4-BE49-F238E27FC236}">
              <a16:creationId xmlns:a16="http://schemas.microsoft.com/office/drawing/2014/main" id="{00000000-0008-0000-0D00-00009A000000}"/>
            </a:ext>
          </a:extLst>
        </xdr:cNvPr>
        <xdr:cNvSpPr txBox="1"/>
      </xdr:nvSpPr>
      <xdr:spPr>
        <a:xfrm>
          <a:off x="13087427" y="566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106958</xdr:rowOff>
    </xdr:from>
    <xdr:ext cx="469744" cy="259045"/>
    <xdr:sp macro="" textlink="">
      <xdr:nvSpPr>
        <xdr:cNvPr id="155" name="n_3aveValue債務償還比率">
          <a:extLst>
            <a:ext uri="{FF2B5EF4-FFF2-40B4-BE49-F238E27FC236}">
              <a16:creationId xmlns:a16="http://schemas.microsoft.com/office/drawing/2014/main" id="{00000000-0008-0000-0D00-00009B000000}"/>
            </a:ext>
          </a:extLst>
        </xdr:cNvPr>
        <xdr:cNvSpPr txBox="1"/>
      </xdr:nvSpPr>
      <xdr:spPr>
        <a:xfrm>
          <a:off x="12325427" y="567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119912</xdr:rowOff>
    </xdr:from>
    <xdr:ext cx="469744" cy="259045"/>
    <xdr:sp macro="" textlink="">
      <xdr:nvSpPr>
        <xdr:cNvPr id="156" name="n_4aveValue債務償還比率">
          <a:extLst>
            <a:ext uri="{FF2B5EF4-FFF2-40B4-BE49-F238E27FC236}">
              <a16:creationId xmlns:a16="http://schemas.microsoft.com/office/drawing/2014/main" id="{00000000-0008-0000-0D00-00009C000000}"/>
            </a:ext>
          </a:extLst>
        </xdr:cNvPr>
        <xdr:cNvSpPr txBox="1"/>
      </xdr:nvSpPr>
      <xdr:spPr>
        <a:xfrm>
          <a:off x="11563427" y="569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88155</xdr:rowOff>
    </xdr:from>
    <xdr:ext cx="469744" cy="259045"/>
    <xdr:sp macro="" textlink="">
      <xdr:nvSpPr>
        <xdr:cNvPr id="157" name="n_1mainValue債務償還比率">
          <a:extLst>
            <a:ext uri="{FF2B5EF4-FFF2-40B4-BE49-F238E27FC236}">
              <a16:creationId xmlns:a16="http://schemas.microsoft.com/office/drawing/2014/main" id="{00000000-0008-0000-0D00-00009D000000}"/>
            </a:ext>
          </a:extLst>
        </xdr:cNvPr>
        <xdr:cNvSpPr txBox="1"/>
      </xdr:nvSpPr>
      <xdr:spPr>
        <a:xfrm>
          <a:off x="13836727" y="600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142850</xdr:rowOff>
    </xdr:from>
    <xdr:ext cx="469744" cy="259045"/>
    <xdr:sp macro="" textlink="">
      <xdr:nvSpPr>
        <xdr:cNvPr id="158" name="n_2mainValue債務償還比率">
          <a:extLst>
            <a:ext uri="{FF2B5EF4-FFF2-40B4-BE49-F238E27FC236}">
              <a16:creationId xmlns:a16="http://schemas.microsoft.com/office/drawing/2014/main" id="{00000000-0008-0000-0D00-00009E000000}"/>
            </a:ext>
          </a:extLst>
        </xdr:cNvPr>
        <xdr:cNvSpPr txBox="1"/>
      </xdr:nvSpPr>
      <xdr:spPr>
        <a:xfrm>
          <a:off x="13087427" y="6057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37969</xdr:rowOff>
    </xdr:from>
    <xdr:ext cx="469744" cy="259045"/>
    <xdr:sp macro="" textlink="">
      <xdr:nvSpPr>
        <xdr:cNvPr id="159" name="n_3mainValue債務償還比率">
          <a:extLst>
            <a:ext uri="{FF2B5EF4-FFF2-40B4-BE49-F238E27FC236}">
              <a16:creationId xmlns:a16="http://schemas.microsoft.com/office/drawing/2014/main" id="{00000000-0008-0000-0D00-00009F000000}"/>
            </a:ext>
          </a:extLst>
        </xdr:cNvPr>
        <xdr:cNvSpPr txBox="1"/>
      </xdr:nvSpPr>
      <xdr:spPr>
        <a:xfrm>
          <a:off x="12325427" y="612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83788</xdr:rowOff>
    </xdr:from>
    <xdr:ext cx="469744" cy="259045"/>
    <xdr:sp macro="" textlink="">
      <xdr:nvSpPr>
        <xdr:cNvPr id="160" name="n_4mainValue債務償還比率">
          <a:extLst>
            <a:ext uri="{FF2B5EF4-FFF2-40B4-BE49-F238E27FC236}">
              <a16:creationId xmlns:a16="http://schemas.microsoft.com/office/drawing/2014/main" id="{00000000-0008-0000-0D00-0000A0000000}"/>
            </a:ext>
          </a:extLst>
        </xdr:cNvPr>
        <xdr:cNvSpPr txBox="1"/>
      </xdr:nvSpPr>
      <xdr:spPr>
        <a:xfrm>
          <a:off x="11563427" y="617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長野県高森町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12,987
12,816
45.36
8,943,487
8,242,307
684,790
4,137,071
5,900,005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43.9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169545</xdr:rowOff>
    </xdr:from>
    <xdr:to>
      <xdr:col>24</xdr:col>
      <xdr:colOff>62865</xdr:colOff>
      <xdr:row>42</xdr:row>
      <xdr:rowOff>13335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827395"/>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116222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169545</xdr:rowOff>
    </xdr:from>
    <xdr:to>
      <xdr:col>24</xdr:col>
      <xdr:colOff>152400</xdr:colOff>
      <xdr:row>33</xdr:row>
      <xdr:rowOff>169545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133367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65405</xdr:rowOff>
    </xdr:from>
    <xdr:to>
      <xdr:col>20</xdr:col>
      <xdr:colOff>38100</xdr:colOff>
      <xdr:row>37</xdr:row>
      <xdr:rowOff>167005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33020</xdr:rowOff>
    </xdr:from>
    <xdr:to>
      <xdr:col>15</xdr:col>
      <xdr:colOff>101600</xdr:colOff>
      <xdr:row>37</xdr:row>
      <xdr:rowOff>134620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635</xdr:rowOff>
    </xdr:from>
    <xdr:to>
      <xdr:col>10</xdr:col>
      <xdr:colOff>165100</xdr:colOff>
      <xdr:row>37</xdr:row>
      <xdr:rowOff>102235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143510</xdr:rowOff>
    </xdr:from>
    <xdr:to>
      <xdr:col>6</xdr:col>
      <xdr:colOff>38100</xdr:colOff>
      <xdr:row>37</xdr:row>
      <xdr:rowOff>73660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44450</xdr:rowOff>
    </xdr:from>
    <xdr:to>
      <xdr:col>24</xdr:col>
      <xdr:colOff>114300</xdr:colOff>
      <xdr:row>36</xdr:row>
      <xdr:rowOff>146050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67327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34925</xdr:rowOff>
    </xdr:from>
    <xdr:to>
      <xdr:col>20</xdr:col>
      <xdr:colOff>38100</xdr:colOff>
      <xdr:row>36</xdr:row>
      <xdr:rowOff>136525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85725</xdr:rowOff>
    </xdr:from>
    <xdr:to>
      <xdr:col>24</xdr:col>
      <xdr:colOff>63500</xdr:colOff>
      <xdr:row>36</xdr:row>
      <xdr:rowOff>95250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25792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8255</xdr:rowOff>
    </xdr:from>
    <xdr:to>
      <xdr:col>15</xdr:col>
      <xdr:colOff>101600</xdr:colOff>
      <xdr:row>36</xdr:row>
      <xdr:rowOff>109855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59055</xdr:rowOff>
    </xdr:from>
    <xdr:to>
      <xdr:col>19</xdr:col>
      <xdr:colOff>177800</xdr:colOff>
      <xdr:row>36</xdr:row>
      <xdr:rowOff>85725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2312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141605</xdr:rowOff>
    </xdr:from>
    <xdr:to>
      <xdr:col>10</xdr:col>
      <xdr:colOff>165100</xdr:colOff>
      <xdr:row>36</xdr:row>
      <xdr:rowOff>71755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20955</xdr:rowOff>
    </xdr:from>
    <xdr:to>
      <xdr:col>15</xdr:col>
      <xdr:colOff>50800</xdr:colOff>
      <xdr:row>36</xdr:row>
      <xdr:rowOff>59055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1931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105410</xdr:rowOff>
    </xdr:from>
    <xdr:to>
      <xdr:col>6</xdr:col>
      <xdr:colOff>38100</xdr:colOff>
      <xdr:row>36</xdr:row>
      <xdr:rowOff>35560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156210</xdr:rowOff>
    </xdr:from>
    <xdr:to>
      <xdr:col>10</xdr:col>
      <xdr:colOff>114300</xdr:colOff>
      <xdr:row>36</xdr:row>
      <xdr:rowOff>20955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1569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158132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125747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93362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64787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153052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126382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88282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52087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66370</xdr:rowOff>
    </xdr:from>
    <xdr:to>
      <xdr:col>54</xdr:col>
      <xdr:colOff>189865</xdr:colOff>
      <xdr:row>42</xdr:row>
      <xdr:rowOff>5105</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724220"/>
          <a:ext cx="0" cy="1481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8932</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20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5105</xdr:rowOff>
    </xdr:from>
    <xdr:to>
      <xdr:col>55</xdr:col>
      <xdr:colOff>88900</xdr:colOff>
      <xdr:row>42</xdr:row>
      <xdr:rowOff>5105</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20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13047</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49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66370</xdr:rowOff>
    </xdr:from>
    <xdr:to>
      <xdr:col>55</xdr:col>
      <xdr:colOff>88900</xdr:colOff>
      <xdr:row>33</xdr:row>
      <xdr:rowOff>66370</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7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115485</xdr:rowOff>
    </xdr:from>
    <xdr:ext cx="534377"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459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92608</xdr:rowOff>
    </xdr:from>
    <xdr:to>
      <xdr:col>55</xdr:col>
      <xdr:colOff>50800</xdr:colOff>
      <xdr:row>39</xdr:row>
      <xdr:rowOff>22758</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660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108515</xdr:rowOff>
    </xdr:from>
    <xdr:to>
      <xdr:col>50</xdr:col>
      <xdr:colOff>165100</xdr:colOff>
      <xdr:row>39</xdr:row>
      <xdr:rowOff>38665</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66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118326</xdr:rowOff>
    </xdr:from>
    <xdr:to>
      <xdr:col>46</xdr:col>
      <xdr:colOff>38100</xdr:colOff>
      <xdr:row>39</xdr:row>
      <xdr:rowOff>48476</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663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126879</xdr:rowOff>
    </xdr:from>
    <xdr:to>
      <xdr:col>41</xdr:col>
      <xdr:colOff>101600</xdr:colOff>
      <xdr:row>39</xdr:row>
      <xdr:rowOff>57029</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126232</xdr:rowOff>
    </xdr:from>
    <xdr:to>
      <xdr:col>36</xdr:col>
      <xdr:colOff>165100</xdr:colOff>
      <xdr:row>39</xdr:row>
      <xdr:rowOff>56382</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40163</xdr:rowOff>
    </xdr:from>
    <xdr:to>
      <xdr:col>55</xdr:col>
      <xdr:colOff>50800</xdr:colOff>
      <xdr:row>39</xdr:row>
      <xdr:rowOff>141763</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672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18590</xdr:rowOff>
    </xdr:from>
    <xdr:ext cx="534377"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670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40374</xdr:rowOff>
    </xdr:from>
    <xdr:to>
      <xdr:col>50</xdr:col>
      <xdr:colOff>165100</xdr:colOff>
      <xdr:row>39</xdr:row>
      <xdr:rowOff>141974</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67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90963</xdr:rowOff>
    </xdr:from>
    <xdr:to>
      <xdr:col>55</xdr:col>
      <xdr:colOff>0</xdr:colOff>
      <xdr:row>39</xdr:row>
      <xdr:rowOff>91174</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6777513"/>
          <a:ext cx="838200" cy="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44679</xdr:rowOff>
    </xdr:from>
    <xdr:to>
      <xdr:col>46</xdr:col>
      <xdr:colOff>38100</xdr:colOff>
      <xdr:row>39</xdr:row>
      <xdr:rowOff>146279</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673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91174</xdr:rowOff>
    </xdr:from>
    <xdr:to>
      <xdr:col>50</xdr:col>
      <xdr:colOff>114300</xdr:colOff>
      <xdr:row>39</xdr:row>
      <xdr:rowOff>95479</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6777724"/>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46431</xdr:rowOff>
    </xdr:from>
    <xdr:to>
      <xdr:col>41</xdr:col>
      <xdr:colOff>101600</xdr:colOff>
      <xdr:row>39</xdr:row>
      <xdr:rowOff>148031</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673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95479</xdr:rowOff>
    </xdr:from>
    <xdr:to>
      <xdr:col>45</xdr:col>
      <xdr:colOff>177800</xdr:colOff>
      <xdr:row>39</xdr:row>
      <xdr:rowOff>97231</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861300" y="6782029"/>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48584</xdr:rowOff>
    </xdr:from>
    <xdr:to>
      <xdr:col>36</xdr:col>
      <xdr:colOff>165100</xdr:colOff>
      <xdr:row>39</xdr:row>
      <xdr:rowOff>150184</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673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97231</xdr:rowOff>
    </xdr:from>
    <xdr:to>
      <xdr:col>41</xdr:col>
      <xdr:colOff>50800</xdr:colOff>
      <xdr:row>39</xdr:row>
      <xdr:rowOff>99384</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972300" y="6783781"/>
          <a:ext cx="889000" cy="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55192</xdr:rowOff>
    </xdr:from>
    <xdr:ext cx="534377"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59411" y="639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65003</xdr:rowOff>
    </xdr:from>
    <xdr:ext cx="534377"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483111" y="640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73556</xdr:rowOff>
    </xdr:from>
    <xdr:ext cx="534377"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594111" y="64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72909</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05111" y="64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133101</xdr:rowOff>
    </xdr:from>
    <xdr:ext cx="534377"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59411" y="681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137406</xdr:rowOff>
    </xdr:from>
    <xdr:ext cx="534377"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483111" y="682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139158</xdr:rowOff>
    </xdr:from>
    <xdr:ext cx="534377"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594111" y="682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141311</xdr:rowOff>
    </xdr:from>
    <xdr:ext cx="534377"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05111" y="682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118671</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4673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4584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65133</xdr:rowOff>
    </xdr:from>
    <xdr:to>
      <xdr:col>10</xdr:col>
      <xdr:colOff>165100</xdr:colOff>
      <xdr:row>60</xdr:row>
      <xdr:rowOff>166733</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968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104322</xdr:rowOff>
    </xdr:from>
    <xdr:to>
      <xdr:col>24</xdr:col>
      <xdr:colOff>114300</xdr:colOff>
      <xdr:row>61</xdr:row>
      <xdr:rowOff>34472</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45847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127199</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4673600" y="10242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73297</xdr:rowOff>
    </xdr:from>
    <xdr:to>
      <xdr:col>20</xdr:col>
      <xdr:colOff>38100</xdr:colOff>
      <xdr:row>61</xdr:row>
      <xdr:rowOff>3447</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746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124097</xdr:rowOff>
    </xdr:from>
    <xdr:to>
      <xdr:col>24</xdr:col>
      <xdr:colOff>63500</xdr:colOff>
      <xdr:row>60</xdr:row>
      <xdr:rowOff>155122</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3797300" y="10411097"/>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105954</xdr:rowOff>
    </xdr:from>
    <xdr:to>
      <xdr:col>15</xdr:col>
      <xdr:colOff>101600</xdr:colOff>
      <xdr:row>61</xdr:row>
      <xdr:rowOff>36104</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857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124097</xdr:rowOff>
    </xdr:from>
    <xdr:to>
      <xdr:col>19</xdr:col>
      <xdr:colOff>177800</xdr:colOff>
      <xdr:row>60</xdr:row>
      <xdr:rowOff>156754</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flipV="1">
          <a:off x="2908300" y="1041109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74930</xdr:rowOff>
    </xdr:from>
    <xdr:to>
      <xdr:col>10</xdr:col>
      <xdr:colOff>165100</xdr:colOff>
      <xdr:row>61</xdr:row>
      <xdr:rowOff>5080</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968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125730</xdr:rowOff>
    </xdr:from>
    <xdr:to>
      <xdr:col>15</xdr:col>
      <xdr:colOff>50800</xdr:colOff>
      <xdr:row>60</xdr:row>
      <xdr:rowOff>156754</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019300" y="1041273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42273</xdr:rowOff>
    </xdr:from>
    <xdr:to>
      <xdr:col>6</xdr:col>
      <xdr:colOff>38100</xdr:colOff>
      <xdr:row>60</xdr:row>
      <xdr:rowOff>143873</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0795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93073</xdr:rowOff>
    </xdr:from>
    <xdr:to>
      <xdr:col>10</xdr:col>
      <xdr:colOff>114300</xdr:colOff>
      <xdr:row>60</xdr:row>
      <xdr:rowOff>125730</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1130300" y="103800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50092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5820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39568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705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11810</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816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19974</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5820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27231</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705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167657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8167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160400</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927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E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127734</xdr:rowOff>
    </xdr:from>
    <xdr:to>
      <xdr:col>54</xdr:col>
      <xdr:colOff>189865</xdr:colOff>
      <xdr:row>64</xdr:row>
      <xdr:rowOff>69388</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10476865" y="9557484"/>
          <a:ext cx="0" cy="1484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73215</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E00-0000E7000000}"/>
            </a:ext>
          </a:extLst>
        </xdr:cNvPr>
        <xdr:cNvSpPr txBox="1"/>
      </xdr:nvSpPr>
      <xdr:spPr>
        <a:xfrm>
          <a:off x="10515600" y="1104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69388</xdr:rowOff>
    </xdr:from>
    <xdr:to>
      <xdr:col>55</xdr:col>
      <xdr:colOff>88900</xdr:colOff>
      <xdr:row>64</xdr:row>
      <xdr:rowOff>69388</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11042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74411</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E00-0000E9000000}"/>
            </a:ext>
          </a:extLst>
        </xdr:cNvPr>
        <xdr:cNvSpPr txBox="1"/>
      </xdr:nvSpPr>
      <xdr:spPr>
        <a:xfrm>
          <a:off x="10515600" y="93327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127734</xdr:rowOff>
    </xdr:from>
    <xdr:to>
      <xdr:col>55</xdr:col>
      <xdr:colOff>88900</xdr:colOff>
      <xdr:row>55</xdr:row>
      <xdr:rowOff>127734</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10388600" y="955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50503</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E00-0000EB000000}"/>
            </a:ext>
          </a:extLst>
        </xdr:cNvPr>
        <xdr:cNvSpPr txBox="1"/>
      </xdr:nvSpPr>
      <xdr:spPr>
        <a:xfrm>
          <a:off x="10515600" y="105089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72076</xdr:rowOff>
    </xdr:from>
    <xdr:to>
      <xdr:col>55</xdr:col>
      <xdr:colOff>50800</xdr:colOff>
      <xdr:row>62</xdr:row>
      <xdr:rowOff>2226</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10426700" y="1053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53173</xdr:rowOff>
    </xdr:from>
    <xdr:to>
      <xdr:col>50</xdr:col>
      <xdr:colOff>165100</xdr:colOff>
      <xdr:row>61</xdr:row>
      <xdr:rowOff>154773</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9588500" y="1051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77499</xdr:rowOff>
    </xdr:from>
    <xdr:to>
      <xdr:col>46</xdr:col>
      <xdr:colOff>38100</xdr:colOff>
      <xdr:row>62</xdr:row>
      <xdr:rowOff>7649</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8699500" y="10535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76707</xdr:rowOff>
    </xdr:from>
    <xdr:to>
      <xdr:col>41</xdr:col>
      <xdr:colOff>101600</xdr:colOff>
      <xdr:row>62</xdr:row>
      <xdr:rowOff>6857</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7810500" y="1053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79514</xdr:rowOff>
    </xdr:from>
    <xdr:to>
      <xdr:col>36</xdr:col>
      <xdr:colOff>165100</xdr:colOff>
      <xdr:row>62</xdr:row>
      <xdr:rowOff>9664</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6921500" y="1053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162112</xdr:rowOff>
    </xdr:from>
    <xdr:to>
      <xdr:col>55</xdr:col>
      <xdr:colOff>50800</xdr:colOff>
      <xdr:row>57</xdr:row>
      <xdr:rowOff>92262</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10426700" y="976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13539</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E00-0000F7000000}"/>
            </a:ext>
          </a:extLst>
        </xdr:cNvPr>
        <xdr:cNvSpPr txBox="1"/>
      </xdr:nvSpPr>
      <xdr:spPr>
        <a:xfrm>
          <a:off x="10515600" y="9614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166187</xdr:rowOff>
    </xdr:from>
    <xdr:to>
      <xdr:col>50</xdr:col>
      <xdr:colOff>165100</xdr:colOff>
      <xdr:row>57</xdr:row>
      <xdr:rowOff>96337</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9588500" y="976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41462</xdr:rowOff>
    </xdr:from>
    <xdr:to>
      <xdr:col>55</xdr:col>
      <xdr:colOff>0</xdr:colOff>
      <xdr:row>57</xdr:row>
      <xdr:rowOff>45537</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9639300" y="9814112"/>
          <a:ext cx="838200" cy="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67984</xdr:rowOff>
    </xdr:from>
    <xdr:to>
      <xdr:col>46</xdr:col>
      <xdr:colOff>38100</xdr:colOff>
      <xdr:row>57</xdr:row>
      <xdr:rowOff>169584</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8699500" y="984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45537</xdr:rowOff>
    </xdr:from>
    <xdr:to>
      <xdr:col>50</xdr:col>
      <xdr:colOff>114300</xdr:colOff>
      <xdr:row>57</xdr:row>
      <xdr:rowOff>118784</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8750300" y="9818187"/>
          <a:ext cx="889000" cy="7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72458</xdr:rowOff>
    </xdr:from>
    <xdr:to>
      <xdr:col>41</xdr:col>
      <xdr:colOff>101600</xdr:colOff>
      <xdr:row>58</xdr:row>
      <xdr:rowOff>2608</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7810500" y="984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118784</xdr:rowOff>
    </xdr:from>
    <xdr:to>
      <xdr:col>45</xdr:col>
      <xdr:colOff>177800</xdr:colOff>
      <xdr:row>57</xdr:row>
      <xdr:rowOff>123258</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7861300" y="9891434"/>
          <a:ext cx="8890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76462</xdr:rowOff>
    </xdr:from>
    <xdr:to>
      <xdr:col>36</xdr:col>
      <xdr:colOff>165100</xdr:colOff>
      <xdr:row>58</xdr:row>
      <xdr:rowOff>6612</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6921500" y="984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123258</xdr:rowOff>
    </xdr:from>
    <xdr:to>
      <xdr:col>41</xdr:col>
      <xdr:colOff>50800</xdr:colOff>
      <xdr:row>57</xdr:row>
      <xdr:rowOff>127262</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6972300" y="9895908"/>
          <a:ext cx="889000" cy="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145900</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9327095" y="10604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170226</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8450795" y="10628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169434</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7561795" y="1062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791</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6672795" y="10630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55</xdr:row>
      <xdr:rowOff>112864</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9327095" y="954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56</xdr:row>
      <xdr:rowOff>14661</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8450795" y="9615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56</xdr:row>
      <xdr:rowOff>19135</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7561795" y="962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56</xdr:row>
      <xdr:rowOff>23139</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6672795" y="9624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E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flipV="1">
          <a:off x="4634865" y="1330833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E00-000021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E00-000023010000}"/>
            </a:ext>
          </a:extLst>
        </xdr:cNvPr>
        <xdr:cNvSpPr txBox="1"/>
      </xdr:nvSpPr>
      <xdr:spPr>
        <a:xfrm>
          <a:off x="46736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17797</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E00-000025010000}"/>
            </a:ext>
          </a:extLst>
        </xdr:cNvPr>
        <xdr:cNvSpPr txBox="1"/>
      </xdr:nvSpPr>
      <xdr:spPr>
        <a:xfrm>
          <a:off x="4673600" y="1390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166370</xdr:rowOff>
    </xdr:from>
    <xdr:to>
      <xdr:col>24</xdr:col>
      <xdr:colOff>114300</xdr:colOff>
      <xdr:row>82</xdr:row>
      <xdr:rowOff>96520</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45847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153036</xdr:rowOff>
    </xdr:from>
    <xdr:to>
      <xdr:col>20</xdr:col>
      <xdr:colOff>38100</xdr:colOff>
      <xdr:row>83</xdr:row>
      <xdr:rowOff>83186</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3746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2857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96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63500</xdr:rowOff>
    </xdr:from>
    <xdr:to>
      <xdr:col>6</xdr:col>
      <xdr:colOff>38100</xdr:colOff>
      <xdr:row>82</xdr:row>
      <xdr:rowOff>165100</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07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73025</xdr:rowOff>
    </xdr:from>
    <xdr:to>
      <xdr:col>24</xdr:col>
      <xdr:colOff>114300</xdr:colOff>
      <xdr:row>85</xdr:row>
      <xdr:rowOff>3175</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4584700" y="1447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51452</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E00-000031010000}"/>
            </a:ext>
          </a:extLst>
        </xdr:cNvPr>
        <xdr:cNvSpPr txBox="1"/>
      </xdr:nvSpPr>
      <xdr:spPr>
        <a:xfrm>
          <a:off x="4673600" y="1445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27305</xdr:rowOff>
    </xdr:from>
    <xdr:to>
      <xdr:col>20</xdr:col>
      <xdr:colOff>38100</xdr:colOff>
      <xdr:row>84</xdr:row>
      <xdr:rowOff>128905</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3746500" y="1442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78105</xdr:rowOff>
    </xdr:from>
    <xdr:to>
      <xdr:col>24</xdr:col>
      <xdr:colOff>63500</xdr:colOff>
      <xdr:row>84</xdr:row>
      <xdr:rowOff>123825</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3797300" y="1447990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151130</xdr:rowOff>
    </xdr:from>
    <xdr:to>
      <xdr:col>15</xdr:col>
      <xdr:colOff>101600</xdr:colOff>
      <xdr:row>84</xdr:row>
      <xdr:rowOff>81280</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28575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30480</xdr:rowOff>
    </xdr:from>
    <xdr:to>
      <xdr:col>19</xdr:col>
      <xdr:colOff>177800</xdr:colOff>
      <xdr:row>84</xdr:row>
      <xdr:rowOff>78105</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908300" y="1443228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105411</xdr:rowOff>
    </xdr:from>
    <xdr:to>
      <xdr:col>10</xdr:col>
      <xdr:colOff>165100</xdr:colOff>
      <xdr:row>84</xdr:row>
      <xdr:rowOff>35561</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9685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156211</xdr:rowOff>
    </xdr:from>
    <xdr:to>
      <xdr:col>15</xdr:col>
      <xdr:colOff>50800</xdr:colOff>
      <xdr:row>84</xdr:row>
      <xdr:rowOff>30480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019300" y="143865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59689</xdr:rowOff>
    </xdr:from>
    <xdr:to>
      <xdr:col>6</xdr:col>
      <xdr:colOff>38100</xdr:colOff>
      <xdr:row>83</xdr:row>
      <xdr:rowOff>161289</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0795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110489</xdr:rowOff>
    </xdr:from>
    <xdr:to>
      <xdr:col>10</xdr:col>
      <xdr:colOff>114300</xdr:colOff>
      <xdr:row>83</xdr:row>
      <xdr:rowOff>156211</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1130300" y="143408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99713</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E00-00003A010000}"/>
            </a:ext>
          </a:extLst>
        </xdr:cNvPr>
        <xdr:cNvSpPr txBox="1"/>
      </xdr:nvSpPr>
      <xdr:spPr>
        <a:xfrm>
          <a:off x="3582044" y="1398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67327</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E00-00003B010000}"/>
            </a:ext>
          </a:extLst>
        </xdr:cNvPr>
        <xdr:cNvSpPr txBox="1"/>
      </xdr:nvSpPr>
      <xdr:spPr>
        <a:xfrm>
          <a:off x="2705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42563</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E00-00003C010000}"/>
            </a:ext>
          </a:extLst>
        </xdr:cNvPr>
        <xdr:cNvSpPr txBox="1"/>
      </xdr:nvSpPr>
      <xdr:spPr>
        <a:xfrm>
          <a:off x="1816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10177</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E00-00003D010000}"/>
            </a:ext>
          </a:extLst>
        </xdr:cNvPr>
        <xdr:cNvSpPr txBox="1"/>
      </xdr:nvSpPr>
      <xdr:spPr>
        <a:xfrm>
          <a:off x="927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120032</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E00-00003E010000}"/>
            </a:ext>
          </a:extLst>
        </xdr:cNvPr>
        <xdr:cNvSpPr txBox="1"/>
      </xdr:nvSpPr>
      <xdr:spPr>
        <a:xfrm>
          <a:off x="3582044" y="1452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72407</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E00-00003F010000}"/>
            </a:ext>
          </a:extLst>
        </xdr:cNvPr>
        <xdr:cNvSpPr txBox="1"/>
      </xdr:nvSpPr>
      <xdr:spPr>
        <a:xfrm>
          <a:off x="2705744" y="1447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26688</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E00-000040010000}"/>
            </a:ext>
          </a:extLst>
        </xdr:cNvPr>
        <xdr:cNvSpPr txBox="1"/>
      </xdr:nvSpPr>
      <xdr:spPr>
        <a:xfrm>
          <a:off x="1816744" y="1442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152416</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E00-000041010000}"/>
            </a:ext>
          </a:extLst>
        </xdr:cNvPr>
        <xdr:cNvSpPr txBox="1"/>
      </xdr:nvSpPr>
      <xdr:spPr>
        <a:xfrm>
          <a:off x="927744"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E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130454</xdr:rowOff>
    </xdr:from>
    <xdr:to>
      <xdr:col>54</xdr:col>
      <xdr:colOff>189865</xdr:colOff>
      <xdr:row>86</xdr:row>
      <xdr:rowOff>12954</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flipV="1">
          <a:off x="10476865" y="13332104"/>
          <a:ext cx="0" cy="14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16781</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E00-000058010000}"/>
            </a:ext>
          </a:extLst>
        </xdr:cNvPr>
        <xdr:cNvSpPr txBox="1"/>
      </xdr:nvSpPr>
      <xdr:spPr>
        <a:xfrm>
          <a:off x="10515600" y="1476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12954</xdr:rowOff>
    </xdr:from>
    <xdr:to>
      <xdr:col>55</xdr:col>
      <xdr:colOff>88900</xdr:colOff>
      <xdr:row>86</xdr:row>
      <xdr:rowOff>12954</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0388600" y="1475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77131</xdr:rowOff>
    </xdr:from>
    <xdr:ext cx="469744" cy="259045"/>
    <xdr:sp macro="" textlink="">
      <xdr:nvSpPr>
        <xdr:cNvPr id="346" name="【公営住宅】&#10;一人当たり面積最大値テキスト">
          <a:extLst>
            <a:ext uri="{FF2B5EF4-FFF2-40B4-BE49-F238E27FC236}">
              <a16:creationId xmlns:a16="http://schemas.microsoft.com/office/drawing/2014/main" id="{00000000-0008-0000-0E00-00005A010000}"/>
            </a:ext>
          </a:extLst>
        </xdr:cNvPr>
        <xdr:cNvSpPr txBox="1"/>
      </xdr:nvSpPr>
      <xdr:spPr>
        <a:xfrm>
          <a:off x="10515600" y="1310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130454</xdr:rowOff>
    </xdr:from>
    <xdr:to>
      <xdr:col>55</xdr:col>
      <xdr:colOff>88900</xdr:colOff>
      <xdr:row>77</xdr:row>
      <xdr:rowOff>130454</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0388600" y="1333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28464</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E00-00005C010000}"/>
            </a:ext>
          </a:extLst>
        </xdr:cNvPr>
        <xdr:cNvSpPr txBox="1"/>
      </xdr:nvSpPr>
      <xdr:spPr>
        <a:xfrm>
          <a:off x="10515600" y="1425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5587</xdr:rowOff>
    </xdr:from>
    <xdr:to>
      <xdr:col>55</xdr:col>
      <xdr:colOff>50800</xdr:colOff>
      <xdr:row>84</xdr:row>
      <xdr:rowOff>107187</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10426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142291</xdr:rowOff>
    </xdr:from>
    <xdr:to>
      <xdr:col>50</xdr:col>
      <xdr:colOff>165100</xdr:colOff>
      <xdr:row>84</xdr:row>
      <xdr:rowOff>72441</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9588500" y="1437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134976</xdr:rowOff>
    </xdr:from>
    <xdr:to>
      <xdr:col>46</xdr:col>
      <xdr:colOff>38100</xdr:colOff>
      <xdr:row>84</xdr:row>
      <xdr:rowOff>65126</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86995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137719</xdr:rowOff>
    </xdr:from>
    <xdr:to>
      <xdr:col>41</xdr:col>
      <xdr:colOff>101600</xdr:colOff>
      <xdr:row>84</xdr:row>
      <xdr:rowOff>67869</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7810500" y="143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129947</xdr:rowOff>
    </xdr:from>
    <xdr:to>
      <xdr:col>36</xdr:col>
      <xdr:colOff>165100</xdr:colOff>
      <xdr:row>84</xdr:row>
      <xdr:rowOff>60097</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6921500" y="14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77369</xdr:rowOff>
    </xdr:from>
    <xdr:to>
      <xdr:col>55</xdr:col>
      <xdr:colOff>50800</xdr:colOff>
      <xdr:row>86</xdr:row>
      <xdr:rowOff>7519</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10426700" y="146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163746</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E00-000068010000}"/>
            </a:ext>
          </a:extLst>
        </xdr:cNvPr>
        <xdr:cNvSpPr txBox="1"/>
      </xdr:nvSpPr>
      <xdr:spPr>
        <a:xfrm>
          <a:off x="10515600" y="1456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77369</xdr:rowOff>
    </xdr:from>
    <xdr:to>
      <xdr:col>50</xdr:col>
      <xdr:colOff>165100</xdr:colOff>
      <xdr:row>86</xdr:row>
      <xdr:rowOff>7519</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9588500" y="146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128169</xdr:rowOff>
    </xdr:from>
    <xdr:to>
      <xdr:col>55</xdr:col>
      <xdr:colOff>0</xdr:colOff>
      <xdr:row>85</xdr:row>
      <xdr:rowOff>128169</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a:off x="9639300" y="147014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78282</xdr:rowOff>
    </xdr:from>
    <xdr:to>
      <xdr:col>46</xdr:col>
      <xdr:colOff>38100</xdr:colOff>
      <xdr:row>86</xdr:row>
      <xdr:rowOff>8432</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8699500" y="1465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128169</xdr:rowOff>
    </xdr:from>
    <xdr:to>
      <xdr:col>50</xdr:col>
      <xdr:colOff>114300</xdr:colOff>
      <xdr:row>85</xdr:row>
      <xdr:rowOff>129082</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8750300" y="14701419"/>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78282</xdr:rowOff>
    </xdr:from>
    <xdr:to>
      <xdr:col>41</xdr:col>
      <xdr:colOff>101600</xdr:colOff>
      <xdr:row>86</xdr:row>
      <xdr:rowOff>8432</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7810500" y="1465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129082</xdr:rowOff>
    </xdr:from>
    <xdr:to>
      <xdr:col>45</xdr:col>
      <xdr:colOff>177800</xdr:colOff>
      <xdr:row>85</xdr:row>
      <xdr:rowOff>129082</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a:off x="7861300" y="147023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78739</xdr:rowOff>
    </xdr:from>
    <xdr:to>
      <xdr:col>36</xdr:col>
      <xdr:colOff>165100</xdr:colOff>
      <xdr:row>86</xdr:row>
      <xdr:rowOff>8889</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6921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129082</xdr:rowOff>
    </xdr:from>
    <xdr:to>
      <xdr:col>41</xdr:col>
      <xdr:colOff>50800</xdr:colOff>
      <xdr:row>85</xdr:row>
      <xdr:rowOff>129539</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6972300" y="1470233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88968</xdr:rowOff>
    </xdr:from>
    <xdr:ext cx="469744" cy="259045"/>
    <xdr:sp macro="" textlink="">
      <xdr:nvSpPr>
        <xdr:cNvPr id="369" name="n_1aveValue【公営住宅】&#10;一人当たり面積">
          <a:extLst>
            <a:ext uri="{FF2B5EF4-FFF2-40B4-BE49-F238E27FC236}">
              <a16:creationId xmlns:a16="http://schemas.microsoft.com/office/drawing/2014/main" id="{00000000-0008-0000-0E00-000071010000}"/>
            </a:ext>
          </a:extLst>
        </xdr:cNvPr>
        <xdr:cNvSpPr txBox="1"/>
      </xdr:nvSpPr>
      <xdr:spPr>
        <a:xfrm>
          <a:off x="9391727" y="1414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81653</xdr:rowOff>
    </xdr:from>
    <xdr:ext cx="469744" cy="259045"/>
    <xdr:sp macro="" textlink="">
      <xdr:nvSpPr>
        <xdr:cNvPr id="370" name="n_2aveValue【公営住宅】&#10;一人当たり面積">
          <a:extLst>
            <a:ext uri="{FF2B5EF4-FFF2-40B4-BE49-F238E27FC236}">
              <a16:creationId xmlns:a16="http://schemas.microsoft.com/office/drawing/2014/main" id="{00000000-0008-0000-0E00-000072010000}"/>
            </a:ext>
          </a:extLst>
        </xdr:cNvPr>
        <xdr:cNvSpPr txBox="1"/>
      </xdr:nvSpPr>
      <xdr:spPr>
        <a:xfrm>
          <a:off x="8515427" y="1414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84396</xdr:rowOff>
    </xdr:from>
    <xdr:ext cx="469744" cy="259045"/>
    <xdr:sp macro="" textlink="">
      <xdr:nvSpPr>
        <xdr:cNvPr id="371" name="n_3aveValue【公営住宅】&#10;一人当たり面積">
          <a:extLst>
            <a:ext uri="{FF2B5EF4-FFF2-40B4-BE49-F238E27FC236}">
              <a16:creationId xmlns:a16="http://schemas.microsoft.com/office/drawing/2014/main" id="{00000000-0008-0000-0E00-000073010000}"/>
            </a:ext>
          </a:extLst>
        </xdr:cNvPr>
        <xdr:cNvSpPr txBox="1"/>
      </xdr:nvSpPr>
      <xdr:spPr>
        <a:xfrm>
          <a:off x="7626427" y="1414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76624</xdr:rowOff>
    </xdr:from>
    <xdr:ext cx="469744" cy="259045"/>
    <xdr:sp macro="" textlink="">
      <xdr:nvSpPr>
        <xdr:cNvPr id="372" name="n_4aveValue【公営住宅】&#10;一人当たり面積">
          <a:extLst>
            <a:ext uri="{FF2B5EF4-FFF2-40B4-BE49-F238E27FC236}">
              <a16:creationId xmlns:a16="http://schemas.microsoft.com/office/drawing/2014/main" id="{00000000-0008-0000-0E00-000074010000}"/>
            </a:ext>
          </a:extLst>
        </xdr:cNvPr>
        <xdr:cNvSpPr txBox="1"/>
      </xdr:nvSpPr>
      <xdr:spPr>
        <a:xfrm>
          <a:off x="6737427" y="1413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170096</xdr:rowOff>
    </xdr:from>
    <xdr:ext cx="469744" cy="259045"/>
    <xdr:sp macro="" textlink="">
      <xdr:nvSpPr>
        <xdr:cNvPr id="373" name="n_1mainValue【公営住宅】&#10;一人当たり面積">
          <a:extLst>
            <a:ext uri="{FF2B5EF4-FFF2-40B4-BE49-F238E27FC236}">
              <a16:creationId xmlns:a16="http://schemas.microsoft.com/office/drawing/2014/main" id="{00000000-0008-0000-0E00-000075010000}"/>
            </a:ext>
          </a:extLst>
        </xdr:cNvPr>
        <xdr:cNvSpPr txBox="1"/>
      </xdr:nvSpPr>
      <xdr:spPr>
        <a:xfrm>
          <a:off x="9391727" y="1474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171009</xdr:rowOff>
    </xdr:from>
    <xdr:ext cx="469744" cy="259045"/>
    <xdr:sp macro="" textlink="">
      <xdr:nvSpPr>
        <xdr:cNvPr id="374" name="n_2mainValue【公営住宅】&#10;一人当たり面積">
          <a:extLst>
            <a:ext uri="{FF2B5EF4-FFF2-40B4-BE49-F238E27FC236}">
              <a16:creationId xmlns:a16="http://schemas.microsoft.com/office/drawing/2014/main" id="{00000000-0008-0000-0E00-000076010000}"/>
            </a:ext>
          </a:extLst>
        </xdr:cNvPr>
        <xdr:cNvSpPr txBox="1"/>
      </xdr:nvSpPr>
      <xdr:spPr>
        <a:xfrm>
          <a:off x="8515427" y="14744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171009</xdr:rowOff>
    </xdr:from>
    <xdr:ext cx="469744" cy="259045"/>
    <xdr:sp macro="" textlink="">
      <xdr:nvSpPr>
        <xdr:cNvPr id="375" name="n_3mainValue【公営住宅】&#10;一人当たり面積">
          <a:extLst>
            <a:ext uri="{FF2B5EF4-FFF2-40B4-BE49-F238E27FC236}">
              <a16:creationId xmlns:a16="http://schemas.microsoft.com/office/drawing/2014/main" id="{00000000-0008-0000-0E00-000077010000}"/>
            </a:ext>
          </a:extLst>
        </xdr:cNvPr>
        <xdr:cNvSpPr txBox="1"/>
      </xdr:nvSpPr>
      <xdr:spPr>
        <a:xfrm>
          <a:off x="7626427" y="14744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16</xdr:rowOff>
    </xdr:from>
    <xdr:ext cx="469744" cy="259045"/>
    <xdr:sp macro="" textlink="">
      <xdr:nvSpPr>
        <xdr:cNvPr id="376" name="n_4mainValue【公営住宅】&#10;一人当たり面積">
          <a:extLst>
            <a:ext uri="{FF2B5EF4-FFF2-40B4-BE49-F238E27FC236}">
              <a16:creationId xmlns:a16="http://schemas.microsoft.com/office/drawing/2014/main" id="{00000000-0008-0000-0E00-000078010000}"/>
            </a:ext>
          </a:extLst>
        </xdr:cNvPr>
        <xdr:cNvSpPr txBox="1"/>
      </xdr:nvSpPr>
      <xdr:spPr>
        <a:xfrm>
          <a:off x="67374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00000000-0008-0000-0E00-0000A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43815</xdr:rowOff>
    </xdr:from>
    <xdr:to>
      <xdr:col>85</xdr:col>
      <xdr:colOff>126364</xdr:colOff>
      <xdr:row>42</xdr:row>
      <xdr:rowOff>38100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flipV="1">
          <a:off x="16318864" y="5701665"/>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8" name="【認定こども園・幼稚園・保育所】&#10;有形固定資産減価償却率最小値テキスト">
          <a:extLst>
            <a:ext uri="{FF2B5EF4-FFF2-40B4-BE49-F238E27FC236}">
              <a16:creationId xmlns:a16="http://schemas.microsoft.com/office/drawing/2014/main" id="{00000000-0008-0000-0E00-0000A2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161942</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id="{00000000-0008-0000-0E00-0000A4010000}"/>
            </a:ext>
          </a:extLst>
        </xdr:cNvPr>
        <xdr:cNvSpPr txBox="1"/>
      </xdr:nvSpPr>
      <xdr:spPr>
        <a:xfrm>
          <a:off x="16357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43815</xdr:rowOff>
    </xdr:from>
    <xdr:to>
      <xdr:col>86</xdr:col>
      <xdr:colOff>25400</xdr:colOff>
      <xdr:row>33</xdr:row>
      <xdr:rowOff>43815</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6230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132097</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00000000-0008-0000-0E00-0000A6010000}"/>
            </a:ext>
          </a:extLst>
        </xdr:cNvPr>
        <xdr:cNvSpPr txBox="1"/>
      </xdr:nvSpPr>
      <xdr:spPr>
        <a:xfrm>
          <a:off x="16357600" y="630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109220</xdr:rowOff>
    </xdr:from>
    <xdr:to>
      <xdr:col>85</xdr:col>
      <xdr:colOff>177800</xdr:colOff>
      <xdr:row>38</xdr:row>
      <xdr:rowOff>39370</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162687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52070</xdr:rowOff>
    </xdr:from>
    <xdr:to>
      <xdr:col>81</xdr:col>
      <xdr:colOff>101600</xdr:colOff>
      <xdr:row>37</xdr:row>
      <xdr:rowOff>153670</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5430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4541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29210</xdr:rowOff>
    </xdr:from>
    <xdr:to>
      <xdr:col>72</xdr:col>
      <xdr:colOff>38100</xdr:colOff>
      <xdr:row>37</xdr:row>
      <xdr:rowOff>130810</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3652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78740</xdr:rowOff>
    </xdr:from>
    <xdr:to>
      <xdr:col>85</xdr:col>
      <xdr:colOff>177800</xdr:colOff>
      <xdr:row>42</xdr:row>
      <xdr:rowOff>8890</xdr:rowOff>
    </xdr:to>
    <xdr:sp macro="" textlink="">
      <xdr:nvSpPr>
        <xdr:cNvPr id="433" name="楕円 432">
          <a:extLst>
            <a:ext uri="{FF2B5EF4-FFF2-40B4-BE49-F238E27FC236}">
              <a16:creationId xmlns:a16="http://schemas.microsoft.com/office/drawing/2014/main" id="{00000000-0008-0000-0E00-0000B1010000}"/>
            </a:ext>
          </a:extLst>
        </xdr:cNvPr>
        <xdr:cNvSpPr/>
      </xdr:nvSpPr>
      <xdr:spPr>
        <a:xfrm>
          <a:off x="162687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165117</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00000000-0008-0000-0E00-0000B2010000}"/>
            </a:ext>
          </a:extLst>
        </xdr:cNvPr>
        <xdr:cNvSpPr txBox="1"/>
      </xdr:nvSpPr>
      <xdr:spPr>
        <a:xfrm>
          <a:off x="16357600" y="702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82550</xdr:rowOff>
    </xdr:from>
    <xdr:to>
      <xdr:col>81</xdr:col>
      <xdr:colOff>101600</xdr:colOff>
      <xdr:row>42</xdr:row>
      <xdr:rowOff>12700</xdr:rowOff>
    </xdr:to>
    <xdr:sp macro="" textlink="">
      <xdr:nvSpPr>
        <xdr:cNvPr id="435" name="楕円 434">
          <a:extLst>
            <a:ext uri="{FF2B5EF4-FFF2-40B4-BE49-F238E27FC236}">
              <a16:creationId xmlns:a16="http://schemas.microsoft.com/office/drawing/2014/main" id="{00000000-0008-0000-0E00-0000B3010000}"/>
            </a:ext>
          </a:extLst>
        </xdr:cNvPr>
        <xdr:cNvSpPr/>
      </xdr:nvSpPr>
      <xdr:spPr>
        <a:xfrm>
          <a:off x="15430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129540</xdr:rowOff>
    </xdr:from>
    <xdr:to>
      <xdr:col>85</xdr:col>
      <xdr:colOff>127000</xdr:colOff>
      <xdr:row>41</xdr:row>
      <xdr:rowOff>133350</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flipV="1">
          <a:off x="15481300" y="71589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78740</xdr:rowOff>
    </xdr:from>
    <xdr:to>
      <xdr:col>76</xdr:col>
      <xdr:colOff>165100</xdr:colOff>
      <xdr:row>42</xdr:row>
      <xdr:rowOff>8890</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4541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129540</xdr:rowOff>
    </xdr:from>
    <xdr:to>
      <xdr:col>81</xdr:col>
      <xdr:colOff>50800</xdr:colOff>
      <xdr:row>41</xdr:row>
      <xdr:rowOff>133350</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4592300" y="71589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74930</xdr:rowOff>
    </xdr:from>
    <xdr:to>
      <xdr:col>72</xdr:col>
      <xdr:colOff>38100</xdr:colOff>
      <xdr:row>42</xdr:row>
      <xdr:rowOff>5080</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36525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125730</xdr:rowOff>
    </xdr:from>
    <xdr:to>
      <xdr:col>76</xdr:col>
      <xdr:colOff>114300</xdr:colOff>
      <xdr:row>41</xdr:row>
      <xdr:rowOff>129540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3703300" y="71551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61595</xdr:rowOff>
    </xdr:from>
    <xdr:to>
      <xdr:col>67</xdr:col>
      <xdr:colOff>101600</xdr:colOff>
      <xdr:row>41</xdr:row>
      <xdr:rowOff>163195</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12763500" y="70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112395</xdr:rowOff>
    </xdr:from>
    <xdr:to>
      <xdr:col>71</xdr:col>
      <xdr:colOff>177800</xdr:colOff>
      <xdr:row>41</xdr:row>
      <xdr:rowOff>125730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2814300" y="714184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170197</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00000000-0008-0000-0E00-0000BB010000}"/>
            </a:ext>
          </a:extLst>
        </xdr:cNvPr>
        <xdr:cNvSpPr txBox="1"/>
      </xdr:nvSpPr>
      <xdr:spPr>
        <a:xfrm>
          <a:off x="152660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132097</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4389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147337</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35007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90187</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2611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3827</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5266044"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17</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4389744"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167657</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3500744" y="719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154322</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2611744"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00000000-0008-0000-0E00-0000D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150495</xdr:rowOff>
    </xdr:from>
    <xdr:to>
      <xdr:col>116</xdr:col>
      <xdr:colOff>62864</xdr:colOff>
      <xdr:row>41</xdr:row>
      <xdr:rowOff>99060</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flipV="1">
          <a:off x="22160864" y="5979795"/>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00000000-0008-0000-0E00-0000DB010000}"/>
            </a:ext>
          </a:extLst>
        </xdr:cNvPr>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97172</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00000000-0008-0000-0E00-0000DD010000}"/>
            </a:ext>
          </a:extLst>
        </xdr:cNvPr>
        <xdr:cNvSpPr txBox="1"/>
      </xdr:nvSpPr>
      <xdr:spPr>
        <a:xfrm>
          <a:off x="22199600" y="575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150495</xdr:rowOff>
    </xdr:from>
    <xdr:to>
      <xdr:col>116</xdr:col>
      <xdr:colOff>152400</xdr:colOff>
      <xdr:row>34</xdr:row>
      <xdr:rowOff>150495</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22072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132097</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00000000-0008-0000-0E00-0000DF010000}"/>
            </a:ext>
          </a:extLst>
        </xdr:cNvPr>
        <xdr:cNvSpPr txBox="1"/>
      </xdr:nvSpPr>
      <xdr:spPr>
        <a:xfrm>
          <a:off x="22199600" y="647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84455</xdr:rowOff>
    </xdr:from>
    <xdr:to>
      <xdr:col>112</xdr:col>
      <xdr:colOff>38100</xdr:colOff>
      <xdr:row>39</xdr:row>
      <xdr:rowOff>14605</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21272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116840</xdr:rowOff>
    </xdr:from>
    <xdr:to>
      <xdr:col>107</xdr:col>
      <xdr:colOff>101600</xdr:colOff>
      <xdr:row>39</xdr:row>
      <xdr:rowOff>46990</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20383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126365</xdr:rowOff>
    </xdr:from>
    <xdr:to>
      <xdr:col>102</xdr:col>
      <xdr:colOff>165100</xdr:colOff>
      <xdr:row>39</xdr:row>
      <xdr:rowOff>56515</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19494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74930</xdr:rowOff>
    </xdr:from>
    <xdr:to>
      <xdr:col>98</xdr:col>
      <xdr:colOff>38100</xdr:colOff>
      <xdr:row>39</xdr:row>
      <xdr:rowOff>5080</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186055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145415</xdr:rowOff>
    </xdr:from>
    <xdr:to>
      <xdr:col>116</xdr:col>
      <xdr:colOff>114300</xdr:colOff>
      <xdr:row>40</xdr:row>
      <xdr:rowOff>75565</xdr:rowOff>
    </xdr:to>
    <xdr:sp macro="" textlink="">
      <xdr:nvSpPr>
        <xdr:cNvPr id="490" name="楕円 489">
          <a:extLst>
            <a:ext uri="{FF2B5EF4-FFF2-40B4-BE49-F238E27FC236}">
              <a16:creationId xmlns:a16="http://schemas.microsoft.com/office/drawing/2014/main" id="{00000000-0008-0000-0E00-0000EA010000}"/>
            </a:ext>
          </a:extLst>
        </xdr:cNvPr>
        <xdr:cNvSpPr/>
      </xdr:nvSpPr>
      <xdr:spPr>
        <a:xfrm>
          <a:off x="22110700" y="683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123842</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00000000-0008-0000-0E00-0000EB010000}"/>
            </a:ext>
          </a:extLst>
        </xdr:cNvPr>
        <xdr:cNvSpPr txBox="1"/>
      </xdr:nvSpPr>
      <xdr:spPr>
        <a:xfrm>
          <a:off x="22199600" y="681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145415</xdr:rowOff>
    </xdr:from>
    <xdr:to>
      <xdr:col>112</xdr:col>
      <xdr:colOff>38100</xdr:colOff>
      <xdr:row>40</xdr:row>
      <xdr:rowOff>75565</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21272500" y="683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24765</xdr:rowOff>
    </xdr:from>
    <xdr:to>
      <xdr:col>116</xdr:col>
      <xdr:colOff>63500</xdr:colOff>
      <xdr:row>40</xdr:row>
      <xdr:rowOff>24765</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a:off x="21323300" y="68827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149225</xdr:rowOff>
    </xdr:from>
    <xdr:to>
      <xdr:col>107</xdr:col>
      <xdr:colOff>101600</xdr:colOff>
      <xdr:row>40</xdr:row>
      <xdr:rowOff>79375</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20383500" y="683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24765</xdr:rowOff>
    </xdr:from>
    <xdr:to>
      <xdr:col>111</xdr:col>
      <xdr:colOff>177800</xdr:colOff>
      <xdr:row>40</xdr:row>
      <xdr:rowOff>28575</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flipV="1">
          <a:off x="20434300" y="688276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151130</xdr:rowOff>
    </xdr:from>
    <xdr:to>
      <xdr:col>102</xdr:col>
      <xdr:colOff>165100</xdr:colOff>
      <xdr:row>40</xdr:row>
      <xdr:rowOff>81280</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19494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28575</xdr:rowOff>
    </xdr:from>
    <xdr:to>
      <xdr:col>107</xdr:col>
      <xdr:colOff>50800</xdr:colOff>
      <xdr:row>40</xdr:row>
      <xdr:rowOff>30480</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flipV="1">
          <a:off x="19545300" y="68865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151130</xdr:rowOff>
    </xdr:from>
    <xdr:to>
      <xdr:col>98</xdr:col>
      <xdr:colOff>38100</xdr:colOff>
      <xdr:row>40</xdr:row>
      <xdr:rowOff>81280</xdr:rowOff>
    </xdr:to>
    <xdr:sp macro="" textlink="">
      <xdr:nvSpPr>
        <xdr:cNvPr id="498" name="楕円 497">
          <a:extLst>
            <a:ext uri="{FF2B5EF4-FFF2-40B4-BE49-F238E27FC236}">
              <a16:creationId xmlns:a16="http://schemas.microsoft.com/office/drawing/2014/main" id="{00000000-0008-0000-0E00-0000F2010000}"/>
            </a:ext>
          </a:extLst>
        </xdr:cNvPr>
        <xdr:cNvSpPr/>
      </xdr:nvSpPr>
      <xdr:spPr>
        <a:xfrm>
          <a:off x="18605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30480</xdr:rowOff>
    </xdr:from>
    <xdr:to>
      <xdr:col>102</xdr:col>
      <xdr:colOff>114300</xdr:colOff>
      <xdr:row>40</xdr:row>
      <xdr:rowOff>30480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18656300" y="688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31132</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21075727" y="637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63517</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20199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73042</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9310427" y="641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21607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1842142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66692</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1075727" y="692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70502</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20199427" y="692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72407</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9310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72407</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18421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a:extLst>
            <a:ext uri="{FF2B5EF4-FFF2-40B4-BE49-F238E27FC236}">
              <a16:creationId xmlns:a16="http://schemas.microsoft.com/office/drawing/2014/main" id="{00000000-0008-0000-0E00-00001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96338</xdr:rowOff>
    </xdr:from>
    <xdr:to>
      <xdr:col>85</xdr:col>
      <xdr:colOff>126364</xdr:colOff>
      <xdr:row>63</xdr:row>
      <xdr:rowOff>150223</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flipV="1">
          <a:off x="16318864" y="969753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405111" cy="259045"/>
    <xdr:sp macro="" textlink="">
      <xdr:nvSpPr>
        <xdr:cNvPr id="534" name="【学校施設】&#10;有形固定資産減価償却率最小値テキスト">
          <a:extLst>
            <a:ext uri="{FF2B5EF4-FFF2-40B4-BE49-F238E27FC236}">
              <a16:creationId xmlns:a16="http://schemas.microsoft.com/office/drawing/2014/main" id="{00000000-0008-0000-0E00-000016020000}"/>
            </a:ext>
          </a:extLst>
        </xdr:cNvPr>
        <xdr:cNvSpPr txBox="1"/>
      </xdr:nvSpPr>
      <xdr:spPr>
        <a:xfrm>
          <a:off x="16357600" y="10955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43015</xdr:rowOff>
    </xdr:from>
    <xdr:ext cx="405111" cy="259045"/>
    <xdr:sp macro="" textlink="">
      <xdr:nvSpPr>
        <xdr:cNvPr id="536" name="【学校施設】&#10;有形固定資産減価償却率最大値テキスト">
          <a:extLst>
            <a:ext uri="{FF2B5EF4-FFF2-40B4-BE49-F238E27FC236}">
              <a16:creationId xmlns:a16="http://schemas.microsoft.com/office/drawing/2014/main" id="{00000000-0008-0000-0E00-000018020000}"/>
            </a:ext>
          </a:extLst>
        </xdr:cNvPr>
        <xdr:cNvSpPr txBox="1"/>
      </xdr:nvSpPr>
      <xdr:spPr>
        <a:xfrm>
          <a:off x="16357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96338</xdr:rowOff>
    </xdr:from>
    <xdr:to>
      <xdr:col>86</xdr:col>
      <xdr:colOff>25400</xdr:colOff>
      <xdr:row>56</xdr:row>
      <xdr:rowOff>96338</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6230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538" name="【学校施設】&#10;有形固定資産減価償却率平均値テキスト">
          <a:extLst>
            <a:ext uri="{FF2B5EF4-FFF2-40B4-BE49-F238E27FC236}">
              <a16:creationId xmlns:a16="http://schemas.microsoft.com/office/drawing/2014/main" id="{00000000-0008-0000-0E00-00001A020000}"/>
            </a:ext>
          </a:extLst>
        </xdr:cNvPr>
        <xdr:cNvSpPr txBox="1"/>
      </xdr:nvSpPr>
      <xdr:spPr>
        <a:xfrm>
          <a:off x="16357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112485</xdr:rowOff>
    </xdr:from>
    <xdr:to>
      <xdr:col>81</xdr:col>
      <xdr:colOff>101600</xdr:colOff>
      <xdr:row>61</xdr:row>
      <xdr:rowOff>42635</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5430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92891</xdr:rowOff>
    </xdr:from>
    <xdr:to>
      <xdr:col>76</xdr:col>
      <xdr:colOff>165100</xdr:colOff>
      <xdr:row>61</xdr:row>
      <xdr:rowOff>23041</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4541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40640</xdr:rowOff>
    </xdr:from>
    <xdr:to>
      <xdr:col>72</xdr:col>
      <xdr:colOff>38100</xdr:colOff>
      <xdr:row>60</xdr:row>
      <xdr:rowOff>142240</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3652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7983</xdr:rowOff>
    </xdr:from>
    <xdr:to>
      <xdr:col>67</xdr:col>
      <xdr:colOff>101600</xdr:colOff>
      <xdr:row>60</xdr:row>
      <xdr:rowOff>109583</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2763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35741</xdr:rowOff>
    </xdr:from>
    <xdr:to>
      <xdr:col>85</xdr:col>
      <xdr:colOff>177800</xdr:colOff>
      <xdr:row>59</xdr:row>
      <xdr:rowOff>137341</xdr:rowOff>
    </xdr:to>
    <xdr:sp macro="" textlink="">
      <xdr:nvSpPr>
        <xdr:cNvPr id="549" name="楕円 548">
          <a:extLst>
            <a:ext uri="{FF2B5EF4-FFF2-40B4-BE49-F238E27FC236}">
              <a16:creationId xmlns:a16="http://schemas.microsoft.com/office/drawing/2014/main" id="{00000000-0008-0000-0E00-000025020000}"/>
            </a:ext>
          </a:extLst>
        </xdr:cNvPr>
        <xdr:cNvSpPr/>
      </xdr:nvSpPr>
      <xdr:spPr>
        <a:xfrm>
          <a:off x="162687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58618</xdr:rowOff>
    </xdr:from>
    <xdr:ext cx="405111" cy="259045"/>
    <xdr:sp macro="" textlink="">
      <xdr:nvSpPr>
        <xdr:cNvPr id="550" name="【学校施設】&#10;有形固定資産減価償却率該当値テキスト">
          <a:extLst>
            <a:ext uri="{FF2B5EF4-FFF2-40B4-BE49-F238E27FC236}">
              <a16:creationId xmlns:a16="http://schemas.microsoft.com/office/drawing/2014/main" id="{00000000-0008-0000-0E00-000026020000}"/>
            </a:ext>
          </a:extLst>
        </xdr:cNvPr>
        <xdr:cNvSpPr txBox="1"/>
      </xdr:nvSpPr>
      <xdr:spPr>
        <a:xfrm>
          <a:off x="16357600" y="10002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1451</xdr:rowOff>
    </xdr:from>
    <xdr:to>
      <xdr:col>81</xdr:col>
      <xdr:colOff>101600</xdr:colOff>
      <xdr:row>59</xdr:row>
      <xdr:rowOff>103051</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5430500" y="1011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52251</xdr:rowOff>
    </xdr:from>
    <xdr:to>
      <xdr:col>85</xdr:col>
      <xdr:colOff>127000</xdr:colOff>
      <xdr:row>59</xdr:row>
      <xdr:rowOff>86541</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5481300" y="1016780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140244</xdr:rowOff>
    </xdr:from>
    <xdr:to>
      <xdr:col>76</xdr:col>
      <xdr:colOff>165100</xdr:colOff>
      <xdr:row>59</xdr:row>
      <xdr:rowOff>70394</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4541500" y="100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19594</xdr:rowOff>
    </xdr:from>
    <xdr:to>
      <xdr:col>81</xdr:col>
      <xdr:colOff>50800</xdr:colOff>
      <xdr:row>59</xdr:row>
      <xdr:rowOff>52251</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4592300" y="1013514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105954</xdr:rowOff>
    </xdr:from>
    <xdr:to>
      <xdr:col>72</xdr:col>
      <xdr:colOff>38100</xdr:colOff>
      <xdr:row>59</xdr:row>
      <xdr:rowOff>36104</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13652500" y="1005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156754</xdr:rowOff>
    </xdr:from>
    <xdr:to>
      <xdr:col>76</xdr:col>
      <xdr:colOff>114300</xdr:colOff>
      <xdr:row>59</xdr:row>
      <xdr:rowOff>19594</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3703300" y="1010085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73297</xdr:rowOff>
    </xdr:from>
    <xdr:to>
      <xdr:col>67</xdr:col>
      <xdr:colOff>101600</xdr:colOff>
      <xdr:row>59</xdr:row>
      <xdr:rowOff>3447</xdr:rowOff>
    </xdr:to>
    <xdr:sp macro="" textlink="">
      <xdr:nvSpPr>
        <xdr:cNvPr id="557" name="楕円 556">
          <a:extLst>
            <a:ext uri="{FF2B5EF4-FFF2-40B4-BE49-F238E27FC236}">
              <a16:creationId xmlns:a16="http://schemas.microsoft.com/office/drawing/2014/main" id="{00000000-0008-0000-0E00-00002D020000}"/>
            </a:ext>
          </a:extLst>
        </xdr:cNvPr>
        <xdr:cNvSpPr/>
      </xdr:nvSpPr>
      <xdr:spPr>
        <a:xfrm>
          <a:off x="12763500" y="1001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124097</xdr:rowOff>
    </xdr:from>
    <xdr:to>
      <xdr:col>71</xdr:col>
      <xdr:colOff>177800</xdr:colOff>
      <xdr:row>58</xdr:row>
      <xdr:rowOff>156754</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2814300" y="1006819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33762</xdr:rowOff>
    </xdr:from>
    <xdr:ext cx="405111" cy="259045"/>
    <xdr:sp macro="" textlink="">
      <xdr:nvSpPr>
        <xdr:cNvPr id="559" name="n_1aveValue【学校施設】&#10;有形固定資産減価償却率">
          <a:extLst>
            <a:ext uri="{FF2B5EF4-FFF2-40B4-BE49-F238E27FC236}">
              <a16:creationId xmlns:a16="http://schemas.microsoft.com/office/drawing/2014/main" id="{00000000-0008-0000-0E00-00002F020000}"/>
            </a:ext>
          </a:extLst>
        </xdr:cNvPr>
        <xdr:cNvSpPr txBox="1"/>
      </xdr:nvSpPr>
      <xdr:spPr>
        <a:xfrm>
          <a:off x="15266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14168</xdr:rowOff>
    </xdr:from>
    <xdr:ext cx="405111" cy="259045"/>
    <xdr:sp macro="" textlink="">
      <xdr:nvSpPr>
        <xdr:cNvPr id="560" name="n_2aveValue【学校施設】&#10;有形固定資産減価償却率">
          <a:extLst>
            <a:ext uri="{FF2B5EF4-FFF2-40B4-BE49-F238E27FC236}">
              <a16:creationId xmlns:a16="http://schemas.microsoft.com/office/drawing/2014/main" id="{00000000-0008-0000-0E00-000030020000}"/>
            </a:ext>
          </a:extLst>
        </xdr:cNvPr>
        <xdr:cNvSpPr txBox="1"/>
      </xdr:nvSpPr>
      <xdr:spPr>
        <a:xfrm>
          <a:off x="14389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133367</xdr:rowOff>
    </xdr:from>
    <xdr:ext cx="405111" cy="259045"/>
    <xdr:sp macro="" textlink="">
      <xdr:nvSpPr>
        <xdr:cNvPr id="561" name="n_3aveValue【学校施設】&#10;有形固定資産減価償却率">
          <a:extLst>
            <a:ext uri="{FF2B5EF4-FFF2-40B4-BE49-F238E27FC236}">
              <a16:creationId xmlns:a16="http://schemas.microsoft.com/office/drawing/2014/main" id="{00000000-0008-0000-0E00-000031020000}"/>
            </a:ext>
          </a:extLst>
        </xdr:cNvPr>
        <xdr:cNvSpPr txBox="1"/>
      </xdr:nvSpPr>
      <xdr:spPr>
        <a:xfrm>
          <a:off x="13500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100710</xdr:rowOff>
    </xdr:from>
    <xdr:ext cx="405111" cy="259045"/>
    <xdr:sp macro="" textlink="">
      <xdr:nvSpPr>
        <xdr:cNvPr id="562" name="n_4aveValue【学校施設】&#10;有形固定資産減価償却率">
          <a:extLst>
            <a:ext uri="{FF2B5EF4-FFF2-40B4-BE49-F238E27FC236}">
              <a16:creationId xmlns:a16="http://schemas.microsoft.com/office/drawing/2014/main" id="{00000000-0008-0000-0E00-000032020000}"/>
            </a:ext>
          </a:extLst>
        </xdr:cNvPr>
        <xdr:cNvSpPr txBox="1"/>
      </xdr:nvSpPr>
      <xdr:spPr>
        <a:xfrm>
          <a:off x="12611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119578</xdr:rowOff>
    </xdr:from>
    <xdr:ext cx="405111" cy="259045"/>
    <xdr:sp macro="" textlink="">
      <xdr:nvSpPr>
        <xdr:cNvPr id="563" name="n_1mainValue【学校施設】&#10;有形固定資産減価償却率">
          <a:extLst>
            <a:ext uri="{FF2B5EF4-FFF2-40B4-BE49-F238E27FC236}">
              <a16:creationId xmlns:a16="http://schemas.microsoft.com/office/drawing/2014/main" id="{00000000-0008-0000-0E00-000033020000}"/>
            </a:ext>
          </a:extLst>
        </xdr:cNvPr>
        <xdr:cNvSpPr txBox="1"/>
      </xdr:nvSpPr>
      <xdr:spPr>
        <a:xfrm>
          <a:off x="152660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86921</xdr:rowOff>
    </xdr:from>
    <xdr:ext cx="405111" cy="259045"/>
    <xdr:sp macro="" textlink="">
      <xdr:nvSpPr>
        <xdr:cNvPr id="564" name="n_2mainValue【学校施設】&#10;有形固定資産減価償却率">
          <a:extLst>
            <a:ext uri="{FF2B5EF4-FFF2-40B4-BE49-F238E27FC236}">
              <a16:creationId xmlns:a16="http://schemas.microsoft.com/office/drawing/2014/main" id="{00000000-0008-0000-0E00-000034020000}"/>
            </a:ext>
          </a:extLst>
        </xdr:cNvPr>
        <xdr:cNvSpPr txBox="1"/>
      </xdr:nvSpPr>
      <xdr:spPr>
        <a:xfrm>
          <a:off x="143897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52631</xdr:rowOff>
    </xdr:from>
    <xdr:ext cx="405111" cy="259045"/>
    <xdr:sp macro="" textlink="">
      <xdr:nvSpPr>
        <xdr:cNvPr id="565" name="n_3mainValue【学校施設】&#10;有形固定資産減価償却率">
          <a:extLst>
            <a:ext uri="{FF2B5EF4-FFF2-40B4-BE49-F238E27FC236}">
              <a16:creationId xmlns:a16="http://schemas.microsoft.com/office/drawing/2014/main" id="{00000000-0008-0000-0E00-000035020000}"/>
            </a:ext>
          </a:extLst>
        </xdr:cNvPr>
        <xdr:cNvSpPr txBox="1"/>
      </xdr:nvSpPr>
      <xdr:spPr>
        <a:xfrm>
          <a:off x="13500744" y="982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19974</xdr:rowOff>
    </xdr:from>
    <xdr:ext cx="405111" cy="259045"/>
    <xdr:sp macro="" textlink="">
      <xdr:nvSpPr>
        <xdr:cNvPr id="566" name="n_4mainValue【学校施設】&#10;有形固定資産減価償却率">
          <a:extLst>
            <a:ext uri="{FF2B5EF4-FFF2-40B4-BE49-F238E27FC236}">
              <a16:creationId xmlns:a16="http://schemas.microsoft.com/office/drawing/2014/main" id="{00000000-0008-0000-0E00-000036020000}"/>
            </a:ext>
          </a:extLst>
        </xdr:cNvPr>
        <xdr:cNvSpPr txBox="1"/>
      </xdr:nvSpPr>
      <xdr:spPr>
        <a:xfrm>
          <a:off x="12611744" y="979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id="{00000000-0008-0000-0E00-00004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136017</xdr:rowOff>
    </xdr:from>
    <xdr:to>
      <xdr:col>116</xdr:col>
      <xdr:colOff>62864</xdr:colOff>
      <xdr:row>64</xdr:row>
      <xdr:rowOff>4572</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flipV="1">
          <a:off x="22160864" y="9565767"/>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8399</xdr:rowOff>
    </xdr:from>
    <xdr:ext cx="469744" cy="259045"/>
    <xdr:sp macro="" textlink="">
      <xdr:nvSpPr>
        <xdr:cNvPr id="592" name="【学校施設】&#10;一人当たり面積最小値テキスト">
          <a:extLst>
            <a:ext uri="{FF2B5EF4-FFF2-40B4-BE49-F238E27FC236}">
              <a16:creationId xmlns:a16="http://schemas.microsoft.com/office/drawing/2014/main" id="{00000000-0008-0000-0E00-000050020000}"/>
            </a:ext>
          </a:extLst>
        </xdr:cNvPr>
        <xdr:cNvSpPr txBox="1"/>
      </xdr:nvSpPr>
      <xdr:spPr>
        <a:xfrm>
          <a:off x="22199600" y="1098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4572</xdr:rowOff>
    </xdr:from>
    <xdr:to>
      <xdr:col>116</xdr:col>
      <xdr:colOff>152400</xdr:colOff>
      <xdr:row>64</xdr:row>
      <xdr:rowOff>4572</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22072600" y="1097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82694</xdr:rowOff>
    </xdr:from>
    <xdr:ext cx="469744" cy="259045"/>
    <xdr:sp macro="" textlink="">
      <xdr:nvSpPr>
        <xdr:cNvPr id="594" name="【学校施設】&#10;一人当たり面積最大値テキスト">
          <a:extLst>
            <a:ext uri="{FF2B5EF4-FFF2-40B4-BE49-F238E27FC236}">
              <a16:creationId xmlns:a16="http://schemas.microsoft.com/office/drawing/2014/main" id="{00000000-0008-0000-0E00-000052020000}"/>
            </a:ext>
          </a:extLst>
        </xdr:cNvPr>
        <xdr:cNvSpPr txBox="1"/>
      </xdr:nvSpPr>
      <xdr:spPr>
        <a:xfrm>
          <a:off x="22199600" y="934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136017</xdr:rowOff>
    </xdr:from>
    <xdr:to>
      <xdr:col>116</xdr:col>
      <xdr:colOff>152400</xdr:colOff>
      <xdr:row>55</xdr:row>
      <xdr:rowOff>136017</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22072600" y="9565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124477</xdr:rowOff>
    </xdr:from>
    <xdr:ext cx="469744" cy="259045"/>
    <xdr:sp macro="" textlink="">
      <xdr:nvSpPr>
        <xdr:cNvPr id="596" name="【学校施設】&#10;一人当たり面積平均値テキスト">
          <a:extLst>
            <a:ext uri="{FF2B5EF4-FFF2-40B4-BE49-F238E27FC236}">
              <a16:creationId xmlns:a16="http://schemas.microsoft.com/office/drawing/2014/main" id="{00000000-0008-0000-0E00-000054020000}"/>
            </a:ext>
          </a:extLst>
        </xdr:cNvPr>
        <xdr:cNvSpPr txBox="1"/>
      </xdr:nvSpPr>
      <xdr:spPr>
        <a:xfrm>
          <a:off x="22199600" y="1041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101600</xdr:rowOff>
    </xdr:from>
    <xdr:to>
      <xdr:col>116</xdr:col>
      <xdr:colOff>114300</xdr:colOff>
      <xdr:row>62</xdr:row>
      <xdr:rowOff>31750</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221107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48641</xdr:rowOff>
    </xdr:from>
    <xdr:to>
      <xdr:col>112</xdr:col>
      <xdr:colOff>38100</xdr:colOff>
      <xdr:row>61</xdr:row>
      <xdr:rowOff>150241</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21272500" y="1050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71120</xdr:rowOff>
    </xdr:from>
    <xdr:to>
      <xdr:col>107</xdr:col>
      <xdr:colOff>101600</xdr:colOff>
      <xdr:row>62</xdr:row>
      <xdr:rowOff>1270</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20383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93218</xdr:rowOff>
    </xdr:from>
    <xdr:to>
      <xdr:col>102</xdr:col>
      <xdr:colOff>165100</xdr:colOff>
      <xdr:row>62</xdr:row>
      <xdr:rowOff>23368</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19494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87503</xdr:rowOff>
    </xdr:from>
    <xdr:to>
      <xdr:col>98</xdr:col>
      <xdr:colOff>38100</xdr:colOff>
      <xdr:row>62</xdr:row>
      <xdr:rowOff>17653</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18605500" y="105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31877</xdr:rowOff>
    </xdr:from>
    <xdr:to>
      <xdr:col>116</xdr:col>
      <xdr:colOff>114300</xdr:colOff>
      <xdr:row>62</xdr:row>
      <xdr:rowOff>133477</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22110700" y="106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10304</xdr:rowOff>
    </xdr:from>
    <xdr:ext cx="469744" cy="259045"/>
    <xdr:sp macro="" textlink="">
      <xdr:nvSpPr>
        <xdr:cNvPr id="608" name="【学校施設】&#10;一人当たり面積該当値テキスト">
          <a:extLst>
            <a:ext uri="{FF2B5EF4-FFF2-40B4-BE49-F238E27FC236}">
              <a16:creationId xmlns:a16="http://schemas.microsoft.com/office/drawing/2014/main" id="{00000000-0008-0000-0E00-000060020000}"/>
            </a:ext>
          </a:extLst>
        </xdr:cNvPr>
        <xdr:cNvSpPr txBox="1"/>
      </xdr:nvSpPr>
      <xdr:spPr>
        <a:xfrm>
          <a:off x="22199600" y="106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34544</xdr:rowOff>
    </xdr:from>
    <xdr:to>
      <xdr:col>112</xdr:col>
      <xdr:colOff>38100</xdr:colOff>
      <xdr:row>62</xdr:row>
      <xdr:rowOff>136144</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21272500" y="1066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82677</xdr:rowOff>
    </xdr:from>
    <xdr:to>
      <xdr:col>116</xdr:col>
      <xdr:colOff>63500</xdr:colOff>
      <xdr:row>62</xdr:row>
      <xdr:rowOff>85344</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flipV="1">
          <a:off x="21323300" y="10712577"/>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40640</xdr:rowOff>
    </xdr:from>
    <xdr:to>
      <xdr:col>107</xdr:col>
      <xdr:colOff>101600</xdr:colOff>
      <xdr:row>62</xdr:row>
      <xdr:rowOff>142240</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20383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85344</xdr:rowOff>
    </xdr:from>
    <xdr:to>
      <xdr:col>111</xdr:col>
      <xdr:colOff>177800</xdr:colOff>
      <xdr:row>62</xdr:row>
      <xdr:rowOff>91440</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flipV="1">
          <a:off x="20434300" y="10715244"/>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43688</xdr:rowOff>
    </xdr:from>
    <xdr:to>
      <xdr:col>102</xdr:col>
      <xdr:colOff>165100</xdr:colOff>
      <xdr:row>62</xdr:row>
      <xdr:rowOff>145288</xdr:rowOff>
    </xdr:to>
    <xdr:sp macro="" textlink="">
      <xdr:nvSpPr>
        <xdr:cNvPr id="613" name="楕円 612">
          <a:extLst>
            <a:ext uri="{FF2B5EF4-FFF2-40B4-BE49-F238E27FC236}">
              <a16:creationId xmlns:a16="http://schemas.microsoft.com/office/drawing/2014/main" id="{00000000-0008-0000-0E00-000065020000}"/>
            </a:ext>
          </a:extLst>
        </xdr:cNvPr>
        <xdr:cNvSpPr/>
      </xdr:nvSpPr>
      <xdr:spPr>
        <a:xfrm>
          <a:off x="19494500" y="1067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91440</xdr:rowOff>
    </xdr:from>
    <xdr:to>
      <xdr:col>107</xdr:col>
      <xdr:colOff>50800</xdr:colOff>
      <xdr:row>62</xdr:row>
      <xdr:rowOff>94488</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flipV="1">
          <a:off x="19545300" y="1072134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48260</xdr:rowOff>
    </xdr:from>
    <xdr:to>
      <xdr:col>98</xdr:col>
      <xdr:colOff>38100</xdr:colOff>
      <xdr:row>62</xdr:row>
      <xdr:rowOff>149860</xdr:rowOff>
    </xdr:to>
    <xdr:sp macro="" textlink="">
      <xdr:nvSpPr>
        <xdr:cNvPr id="615" name="楕円 614">
          <a:extLst>
            <a:ext uri="{FF2B5EF4-FFF2-40B4-BE49-F238E27FC236}">
              <a16:creationId xmlns:a16="http://schemas.microsoft.com/office/drawing/2014/main" id="{00000000-0008-0000-0E00-000067020000}"/>
            </a:ext>
          </a:extLst>
        </xdr:cNvPr>
        <xdr:cNvSpPr/>
      </xdr:nvSpPr>
      <xdr:spPr>
        <a:xfrm>
          <a:off x="18605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94488</xdr:rowOff>
    </xdr:from>
    <xdr:to>
      <xdr:col>102</xdr:col>
      <xdr:colOff>114300</xdr:colOff>
      <xdr:row>62</xdr:row>
      <xdr:rowOff>99060</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flipV="1">
          <a:off x="18656300" y="107243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166768</xdr:rowOff>
    </xdr:from>
    <xdr:ext cx="469744" cy="259045"/>
    <xdr:sp macro="" textlink="">
      <xdr:nvSpPr>
        <xdr:cNvPr id="617" name="n_1aveValue【学校施設】&#10;一人当たり面積">
          <a:extLst>
            <a:ext uri="{FF2B5EF4-FFF2-40B4-BE49-F238E27FC236}">
              <a16:creationId xmlns:a16="http://schemas.microsoft.com/office/drawing/2014/main" id="{00000000-0008-0000-0E00-000069020000}"/>
            </a:ext>
          </a:extLst>
        </xdr:cNvPr>
        <xdr:cNvSpPr txBox="1"/>
      </xdr:nvSpPr>
      <xdr:spPr>
        <a:xfrm>
          <a:off x="21075727" y="1028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17797</xdr:rowOff>
    </xdr:from>
    <xdr:ext cx="469744" cy="259045"/>
    <xdr:sp macro="" textlink="">
      <xdr:nvSpPr>
        <xdr:cNvPr id="618" name="n_2aveValue【学校施設】&#10;一人当たり面積">
          <a:extLst>
            <a:ext uri="{FF2B5EF4-FFF2-40B4-BE49-F238E27FC236}">
              <a16:creationId xmlns:a16="http://schemas.microsoft.com/office/drawing/2014/main" id="{00000000-0008-0000-0E00-00006A020000}"/>
            </a:ext>
          </a:extLst>
        </xdr:cNvPr>
        <xdr:cNvSpPr txBox="1"/>
      </xdr:nvSpPr>
      <xdr:spPr>
        <a:xfrm>
          <a:off x="201994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39895</xdr:rowOff>
    </xdr:from>
    <xdr:ext cx="469744" cy="259045"/>
    <xdr:sp macro="" textlink="">
      <xdr:nvSpPr>
        <xdr:cNvPr id="619" name="n_3aveValue【学校施設】&#10;一人当たり面積">
          <a:extLst>
            <a:ext uri="{FF2B5EF4-FFF2-40B4-BE49-F238E27FC236}">
              <a16:creationId xmlns:a16="http://schemas.microsoft.com/office/drawing/2014/main" id="{00000000-0008-0000-0E00-00006B020000}"/>
            </a:ext>
          </a:extLst>
        </xdr:cNvPr>
        <xdr:cNvSpPr txBox="1"/>
      </xdr:nvSpPr>
      <xdr:spPr>
        <a:xfrm>
          <a:off x="19310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34180</xdr:rowOff>
    </xdr:from>
    <xdr:ext cx="469744" cy="259045"/>
    <xdr:sp macro="" textlink="">
      <xdr:nvSpPr>
        <xdr:cNvPr id="620" name="n_4aveValue【学校施設】&#10;一人当たり面積">
          <a:extLst>
            <a:ext uri="{FF2B5EF4-FFF2-40B4-BE49-F238E27FC236}">
              <a16:creationId xmlns:a16="http://schemas.microsoft.com/office/drawing/2014/main" id="{00000000-0008-0000-0E00-00006C020000}"/>
            </a:ext>
          </a:extLst>
        </xdr:cNvPr>
        <xdr:cNvSpPr txBox="1"/>
      </xdr:nvSpPr>
      <xdr:spPr>
        <a:xfrm>
          <a:off x="18421427" y="1032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127271</xdr:rowOff>
    </xdr:from>
    <xdr:ext cx="469744" cy="259045"/>
    <xdr:sp macro="" textlink="">
      <xdr:nvSpPr>
        <xdr:cNvPr id="621" name="n_1mainValue【学校施設】&#10;一人当たり面積">
          <a:extLst>
            <a:ext uri="{FF2B5EF4-FFF2-40B4-BE49-F238E27FC236}">
              <a16:creationId xmlns:a16="http://schemas.microsoft.com/office/drawing/2014/main" id="{00000000-0008-0000-0E00-00006D020000}"/>
            </a:ext>
          </a:extLst>
        </xdr:cNvPr>
        <xdr:cNvSpPr txBox="1"/>
      </xdr:nvSpPr>
      <xdr:spPr>
        <a:xfrm>
          <a:off x="21075727" y="1075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133367</xdr:rowOff>
    </xdr:from>
    <xdr:ext cx="469744" cy="259045"/>
    <xdr:sp macro="" textlink="">
      <xdr:nvSpPr>
        <xdr:cNvPr id="622" name="n_2mainValue【学校施設】&#10;一人当たり面積">
          <a:extLst>
            <a:ext uri="{FF2B5EF4-FFF2-40B4-BE49-F238E27FC236}">
              <a16:creationId xmlns:a16="http://schemas.microsoft.com/office/drawing/2014/main" id="{00000000-0008-0000-0E00-00006E020000}"/>
            </a:ext>
          </a:extLst>
        </xdr:cNvPr>
        <xdr:cNvSpPr txBox="1"/>
      </xdr:nvSpPr>
      <xdr:spPr>
        <a:xfrm>
          <a:off x="20199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136415</xdr:rowOff>
    </xdr:from>
    <xdr:ext cx="469744" cy="259045"/>
    <xdr:sp macro="" textlink="">
      <xdr:nvSpPr>
        <xdr:cNvPr id="623" name="n_3mainValue【学校施設】&#10;一人当たり面積">
          <a:extLst>
            <a:ext uri="{FF2B5EF4-FFF2-40B4-BE49-F238E27FC236}">
              <a16:creationId xmlns:a16="http://schemas.microsoft.com/office/drawing/2014/main" id="{00000000-0008-0000-0E00-00006F020000}"/>
            </a:ext>
          </a:extLst>
        </xdr:cNvPr>
        <xdr:cNvSpPr txBox="1"/>
      </xdr:nvSpPr>
      <xdr:spPr>
        <a:xfrm>
          <a:off x="19310427" y="1076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140987</xdr:rowOff>
    </xdr:from>
    <xdr:ext cx="469744" cy="259045"/>
    <xdr:sp macro="" textlink="">
      <xdr:nvSpPr>
        <xdr:cNvPr id="624" name="n_4mainValue【学校施設】&#10;一人当たり面積">
          <a:extLst>
            <a:ext uri="{FF2B5EF4-FFF2-40B4-BE49-F238E27FC236}">
              <a16:creationId xmlns:a16="http://schemas.microsoft.com/office/drawing/2014/main" id="{00000000-0008-0000-0E00-000070020000}"/>
            </a:ext>
          </a:extLst>
        </xdr:cNvPr>
        <xdr:cNvSpPr txBox="1"/>
      </xdr:nvSpPr>
      <xdr:spPr>
        <a:xfrm>
          <a:off x="184214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a:extLst>
            <a:ext uri="{FF2B5EF4-FFF2-40B4-BE49-F238E27FC236}">
              <a16:creationId xmlns:a16="http://schemas.microsoft.com/office/drawing/2014/main" id="{00000000-0008-0000-0E00-000099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7" name="【公民館】&#10;有形固定資産減価償却率最小値テキスト">
          <a:extLst>
            <a:ext uri="{FF2B5EF4-FFF2-40B4-BE49-F238E27FC236}">
              <a16:creationId xmlns:a16="http://schemas.microsoft.com/office/drawing/2014/main" id="{00000000-0008-0000-0E00-00009B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669" name="【公民館】&#10;有形固定資産減価償却率最大値テキスト">
          <a:extLst>
            <a:ext uri="{FF2B5EF4-FFF2-40B4-BE49-F238E27FC236}">
              <a16:creationId xmlns:a16="http://schemas.microsoft.com/office/drawing/2014/main" id="{00000000-0008-0000-0E00-00009D020000}"/>
            </a:ext>
          </a:extLst>
        </xdr:cNvPr>
        <xdr:cNvSpPr txBox="1"/>
      </xdr:nvSpPr>
      <xdr:spPr>
        <a:xfrm>
          <a:off x="16357600" y="1693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133185</xdr:rowOff>
    </xdr:from>
    <xdr:ext cx="405111" cy="259045"/>
    <xdr:sp macro="" textlink="">
      <xdr:nvSpPr>
        <xdr:cNvPr id="671" name="【公民館】&#10;有形固定資産減価償却率平均値テキスト">
          <a:extLst>
            <a:ext uri="{FF2B5EF4-FFF2-40B4-BE49-F238E27FC236}">
              <a16:creationId xmlns:a16="http://schemas.microsoft.com/office/drawing/2014/main" id="{00000000-0008-0000-0E00-00009F020000}"/>
            </a:ext>
          </a:extLst>
        </xdr:cNvPr>
        <xdr:cNvSpPr txBox="1"/>
      </xdr:nvSpPr>
      <xdr:spPr>
        <a:xfrm>
          <a:off x="16357600" y="179639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110308</xdr:rowOff>
    </xdr:from>
    <xdr:to>
      <xdr:col>85</xdr:col>
      <xdr:colOff>177800</xdr:colOff>
      <xdr:row>106</xdr:row>
      <xdr:rowOff>40458</xdr:rowOff>
    </xdr:to>
    <xdr:sp macro="" textlink="">
      <xdr:nvSpPr>
        <xdr:cNvPr id="672" name="フローチャート: 判断 671">
          <a:extLst>
            <a:ext uri="{FF2B5EF4-FFF2-40B4-BE49-F238E27FC236}">
              <a16:creationId xmlns:a16="http://schemas.microsoft.com/office/drawing/2014/main" id="{00000000-0008-0000-0E00-0000A0020000}"/>
            </a:ext>
          </a:extLst>
        </xdr:cNvPr>
        <xdr:cNvSpPr/>
      </xdr:nvSpPr>
      <xdr:spPr>
        <a:xfrm>
          <a:off x="162687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126637</xdr:rowOff>
    </xdr:from>
    <xdr:to>
      <xdr:col>81</xdr:col>
      <xdr:colOff>101600</xdr:colOff>
      <xdr:row>106</xdr:row>
      <xdr:rowOff>56787</xdr:rowOff>
    </xdr:to>
    <xdr:sp macro="" textlink="">
      <xdr:nvSpPr>
        <xdr:cNvPr id="673" name="フローチャート: 判断 672">
          <a:extLst>
            <a:ext uri="{FF2B5EF4-FFF2-40B4-BE49-F238E27FC236}">
              <a16:creationId xmlns:a16="http://schemas.microsoft.com/office/drawing/2014/main" id="{00000000-0008-0000-0E00-0000A1020000}"/>
            </a:ext>
          </a:extLst>
        </xdr:cNvPr>
        <xdr:cNvSpPr/>
      </xdr:nvSpPr>
      <xdr:spPr>
        <a:xfrm>
          <a:off x="15430500" y="1812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907</xdr:rowOff>
    </xdr:from>
    <xdr:to>
      <xdr:col>76</xdr:col>
      <xdr:colOff>165100</xdr:colOff>
      <xdr:row>106</xdr:row>
      <xdr:rowOff>102507</xdr:rowOff>
    </xdr:to>
    <xdr:sp macro="" textlink="">
      <xdr:nvSpPr>
        <xdr:cNvPr id="674" name="フローチャート: 判断 673">
          <a:extLst>
            <a:ext uri="{FF2B5EF4-FFF2-40B4-BE49-F238E27FC236}">
              <a16:creationId xmlns:a16="http://schemas.microsoft.com/office/drawing/2014/main" id="{00000000-0008-0000-0E00-0000A2020000}"/>
            </a:ext>
          </a:extLst>
        </xdr:cNvPr>
        <xdr:cNvSpPr/>
      </xdr:nvSpPr>
      <xdr:spPr>
        <a:xfrm>
          <a:off x="145415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144599</xdr:rowOff>
    </xdr:from>
    <xdr:to>
      <xdr:col>72</xdr:col>
      <xdr:colOff>38100</xdr:colOff>
      <xdr:row>106</xdr:row>
      <xdr:rowOff>74749</xdr:rowOff>
    </xdr:to>
    <xdr:sp macro="" textlink="">
      <xdr:nvSpPr>
        <xdr:cNvPr id="675" name="フローチャート: 判断 674">
          <a:extLst>
            <a:ext uri="{FF2B5EF4-FFF2-40B4-BE49-F238E27FC236}">
              <a16:creationId xmlns:a16="http://schemas.microsoft.com/office/drawing/2014/main" id="{00000000-0008-0000-0E00-0000A3020000}"/>
            </a:ext>
          </a:extLst>
        </xdr:cNvPr>
        <xdr:cNvSpPr/>
      </xdr:nvSpPr>
      <xdr:spPr>
        <a:xfrm>
          <a:off x="136525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129902</xdr:rowOff>
    </xdr:from>
    <xdr:to>
      <xdr:col>67</xdr:col>
      <xdr:colOff>101600</xdr:colOff>
      <xdr:row>106</xdr:row>
      <xdr:rowOff>60052</xdr:rowOff>
    </xdr:to>
    <xdr:sp macro="" textlink="">
      <xdr:nvSpPr>
        <xdr:cNvPr id="676" name="フローチャート: 判断 675">
          <a:extLst>
            <a:ext uri="{FF2B5EF4-FFF2-40B4-BE49-F238E27FC236}">
              <a16:creationId xmlns:a16="http://schemas.microsoft.com/office/drawing/2014/main" id="{00000000-0008-0000-0E00-0000A4020000}"/>
            </a:ext>
          </a:extLst>
        </xdr:cNvPr>
        <xdr:cNvSpPr/>
      </xdr:nvSpPr>
      <xdr:spPr>
        <a:xfrm>
          <a:off x="127635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72752</xdr:rowOff>
    </xdr:from>
    <xdr:to>
      <xdr:col>85</xdr:col>
      <xdr:colOff>177800</xdr:colOff>
      <xdr:row>108</xdr:row>
      <xdr:rowOff>2902</xdr:rowOff>
    </xdr:to>
    <xdr:sp macro="" textlink="">
      <xdr:nvSpPr>
        <xdr:cNvPr id="682" name="楕円 681">
          <a:extLst>
            <a:ext uri="{FF2B5EF4-FFF2-40B4-BE49-F238E27FC236}">
              <a16:creationId xmlns:a16="http://schemas.microsoft.com/office/drawing/2014/main" id="{00000000-0008-0000-0E00-0000AA020000}"/>
            </a:ext>
          </a:extLst>
        </xdr:cNvPr>
        <xdr:cNvSpPr/>
      </xdr:nvSpPr>
      <xdr:spPr>
        <a:xfrm>
          <a:off x="162687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51179</xdr:rowOff>
    </xdr:from>
    <xdr:ext cx="405111" cy="259045"/>
    <xdr:sp macro="" textlink="">
      <xdr:nvSpPr>
        <xdr:cNvPr id="683" name="【公民館】&#10;有形固定資産減価償却率該当値テキスト">
          <a:extLst>
            <a:ext uri="{FF2B5EF4-FFF2-40B4-BE49-F238E27FC236}">
              <a16:creationId xmlns:a16="http://schemas.microsoft.com/office/drawing/2014/main" id="{00000000-0008-0000-0E00-0000AB020000}"/>
            </a:ext>
          </a:extLst>
        </xdr:cNvPr>
        <xdr:cNvSpPr txBox="1"/>
      </xdr:nvSpPr>
      <xdr:spPr>
        <a:xfrm>
          <a:off x="16357600" y="1839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35198</xdr:rowOff>
    </xdr:from>
    <xdr:to>
      <xdr:col>81</xdr:col>
      <xdr:colOff>101600</xdr:colOff>
      <xdr:row>107</xdr:row>
      <xdr:rowOff>136798</xdr:rowOff>
    </xdr:to>
    <xdr:sp macro="" textlink="">
      <xdr:nvSpPr>
        <xdr:cNvPr id="684" name="楕円 683">
          <a:extLst>
            <a:ext uri="{FF2B5EF4-FFF2-40B4-BE49-F238E27FC236}">
              <a16:creationId xmlns:a16="http://schemas.microsoft.com/office/drawing/2014/main" id="{00000000-0008-0000-0E00-0000AC020000}"/>
            </a:ext>
          </a:extLst>
        </xdr:cNvPr>
        <xdr:cNvSpPr/>
      </xdr:nvSpPr>
      <xdr:spPr>
        <a:xfrm>
          <a:off x="15430500" y="1838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85998</xdr:rowOff>
    </xdr:from>
    <xdr:to>
      <xdr:col>85</xdr:col>
      <xdr:colOff>127000</xdr:colOff>
      <xdr:row>107</xdr:row>
      <xdr:rowOff>123552</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a:off x="15481300" y="18431148"/>
          <a:ext cx="838200" cy="3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159294</xdr:rowOff>
    </xdr:from>
    <xdr:to>
      <xdr:col>76</xdr:col>
      <xdr:colOff>165100</xdr:colOff>
      <xdr:row>107</xdr:row>
      <xdr:rowOff>89444</xdr:rowOff>
    </xdr:to>
    <xdr:sp macro="" textlink="">
      <xdr:nvSpPr>
        <xdr:cNvPr id="686" name="楕円 685">
          <a:extLst>
            <a:ext uri="{FF2B5EF4-FFF2-40B4-BE49-F238E27FC236}">
              <a16:creationId xmlns:a16="http://schemas.microsoft.com/office/drawing/2014/main" id="{00000000-0008-0000-0E00-0000AE020000}"/>
            </a:ext>
          </a:extLst>
        </xdr:cNvPr>
        <xdr:cNvSpPr/>
      </xdr:nvSpPr>
      <xdr:spPr>
        <a:xfrm>
          <a:off x="14541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38644</xdr:rowOff>
    </xdr:from>
    <xdr:to>
      <xdr:col>81</xdr:col>
      <xdr:colOff>50800</xdr:colOff>
      <xdr:row>107</xdr:row>
      <xdr:rowOff>85998</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4592300" y="18383794"/>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113574</xdr:rowOff>
    </xdr:from>
    <xdr:to>
      <xdr:col>72</xdr:col>
      <xdr:colOff>38100</xdr:colOff>
      <xdr:row>107</xdr:row>
      <xdr:rowOff>43724</xdr:rowOff>
    </xdr:to>
    <xdr:sp macro="" textlink="">
      <xdr:nvSpPr>
        <xdr:cNvPr id="688" name="楕円 687">
          <a:extLst>
            <a:ext uri="{FF2B5EF4-FFF2-40B4-BE49-F238E27FC236}">
              <a16:creationId xmlns:a16="http://schemas.microsoft.com/office/drawing/2014/main" id="{00000000-0008-0000-0E00-0000B0020000}"/>
            </a:ext>
          </a:extLst>
        </xdr:cNvPr>
        <xdr:cNvSpPr/>
      </xdr:nvSpPr>
      <xdr:spPr>
        <a:xfrm>
          <a:off x="136525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164374</xdr:rowOff>
    </xdr:from>
    <xdr:to>
      <xdr:col>76</xdr:col>
      <xdr:colOff>114300</xdr:colOff>
      <xdr:row>107</xdr:row>
      <xdr:rowOff>38644</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3703300" y="1833807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80918</xdr:rowOff>
    </xdr:from>
    <xdr:to>
      <xdr:col>67</xdr:col>
      <xdr:colOff>101600</xdr:colOff>
      <xdr:row>107</xdr:row>
      <xdr:rowOff>11068</xdr:rowOff>
    </xdr:to>
    <xdr:sp macro="" textlink="">
      <xdr:nvSpPr>
        <xdr:cNvPr id="690" name="楕円 689">
          <a:extLst>
            <a:ext uri="{FF2B5EF4-FFF2-40B4-BE49-F238E27FC236}">
              <a16:creationId xmlns:a16="http://schemas.microsoft.com/office/drawing/2014/main" id="{00000000-0008-0000-0E00-0000B2020000}"/>
            </a:ext>
          </a:extLst>
        </xdr:cNvPr>
        <xdr:cNvSpPr/>
      </xdr:nvSpPr>
      <xdr:spPr>
        <a:xfrm>
          <a:off x="127635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131718</xdr:rowOff>
    </xdr:from>
    <xdr:to>
      <xdr:col>71</xdr:col>
      <xdr:colOff>177800</xdr:colOff>
      <xdr:row>106</xdr:row>
      <xdr:rowOff>164374</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2814300" y="1830541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73314</xdr:rowOff>
    </xdr:from>
    <xdr:ext cx="405111" cy="259045"/>
    <xdr:sp macro="" textlink="">
      <xdr:nvSpPr>
        <xdr:cNvPr id="692" name="n_1aveValue【公民館】&#10;有形固定資産減価償却率">
          <a:extLst>
            <a:ext uri="{FF2B5EF4-FFF2-40B4-BE49-F238E27FC236}">
              <a16:creationId xmlns:a16="http://schemas.microsoft.com/office/drawing/2014/main" id="{00000000-0008-0000-0E00-0000B4020000}"/>
            </a:ext>
          </a:extLst>
        </xdr:cNvPr>
        <xdr:cNvSpPr txBox="1"/>
      </xdr:nvSpPr>
      <xdr:spPr>
        <a:xfrm>
          <a:off x="15266044" y="1790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119034</xdr:rowOff>
    </xdr:from>
    <xdr:ext cx="405111" cy="259045"/>
    <xdr:sp macro="" textlink="">
      <xdr:nvSpPr>
        <xdr:cNvPr id="693" name="n_2aveValue【公民館】&#10;有形固定資産減価償却率">
          <a:extLst>
            <a:ext uri="{FF2B5EF4-FFF2-40B4-BE49-F238E27FC236}">
              <a16:creationId xmlns:a16="http://schemas.microsoft.com/office/drawing/2014/main" id="{00000000-0008-0000-0E00-0000B5020000}"/>
            </a:ext>
          </a:extLst>
        </xdr:cNvPr>
        <xdr:cNvSpPr txBox="1"/>
      </xdr:nvSpPr>
      <xdr:spPr>
        <a:xfrm>
          <a:off x="14389744" y="17949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91276</xdr:rowOff>
    </xdr:from>
    <xdr:ext cx="405111" cy="259045"/>
    <xdr:sp macro="" textlink="">
      <xdr:nvSpPr>
        <xdr:cNvPr id="694" name="n_3aveValue【公民館】&#10;有形固定資産減価償却率">
          <a:extLst>
            <a:ext uri="{FF2B5EF4-FFF2-40B4-BE49-F238E27FC236}">
              <a16:creationId xmlns:a16="http://schemas.microsoft.com/office/drawing/2014/main" id="{00000000-0008-0000-0E00-0000B6020000}"/>
            </a:ext>
          </a:extLst>
        </xdr:cNvPr>
        <xdr:cNvSpPr txBox="1"/>
      </xdr:nvSpPr>
      <xdr:spPr>
        <a:xfrm>
          <a:off x="13500744" y="17922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76579</xdr:rowOff>
    </xdr:from>
    <xdr:ext cx="405111" cy="259045"/>
    <xdr:sp macro="" textlink="">
      <xdr:nvSpPr>
        <xdr:cNvPr id="695" name="n_4aveValue【公民館】&#10;有形固定資産減価償却率">
          <a:extLst>
            <a:ext uri="{FF2B5EF4-FFF2-40B4-BE49-F238E27FC236}">
              <a16:creationId xmlns:a16="http://schemas.microsoft.com/office/drawing/2014/main" id="{00000000-0008-0000-0E00-0000B7020000}"/>
            </a:ext>
          </a:extLst>
        </xdr:cNvPr>
        <xdr:cNvSpPr txBox="1"/>
      </xdr:nvSpPr>
      <xdr:spPr>
        <a:xfrm>
          <a:off x="12611744" y="1790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127925</xdr:rowOff>
    </xdr:from>
    <xdr:ext cx="405111" cy="259045"/>
    <xdr:sp macro="" textlink="">
      <xdr:nvSpPr>
        <xdr:cNvPr id="696" name="n_1mainValue【公民館】&#10;有形固定資産減価償却率">
          <a:extLst>
            <a:ext uri="{FF2B5EF4-FFF2-40B4-BE49-F238E27FC236}">
              <a16:creationId xmlns:a16="http://schemas.microsoft.com/office/drawing/2014/main" id="{00000000-0008-0000-0E00-0000B8020000}"/>
            </a:ext>
          </a:extLst>
        </xdr:cNvPr>
        <xdr:cNvSpPr txBox="1"/>
      </xdr:nvSpPr>
      <xdr:spPr>
        <a:xfrm>
          <a:off x="15266044" y="18473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80571</xdr:rowOff>
    </xdr:from>
    <xdr:ext cx="405111" cy="259045"/>
    <xdr:sp macro="" textlink="">
      <xdr:nvSpPr>
        <xdr:cNvPr id="697" name="n_2mainValue【公民館】&#10;有形固定資産減価償却率">
          <a:extLst>
            <a:ext uri="{FF2B5EF4-FFF2-40B4-BE49-F238E27FC236}">
              <a16:creationId xmlns:a16="http://schemas.microsoft.com/office/drawing/2014/main" id="{00000000-0008-0000-0E00-0000B9020000}"/>
            </a:ext>
          </a:extLst>
        </xdr:cNvPr>
        <xdr:cNvSpPr txBox="1"/>
      </xdr:nvSpPr>
      <xdr:spPr>
        <a:xfrm>
          <a:off x="14389744" y="1842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34851</xdr:rowOff>
    </xdr:from>
    <xdr:ext cx="405111" cy="259045"/>
    <xdr:sp macro="" textlink="">
      <xdr:nvSpPr>
        <xdr:cNvPr id="698" name="n_3mainValue【公民館】&#10;有形固定資産減価償却率">
          <a:extLst>
            <a:ext uri="{FF2B5EF4-FFF2-40B4-BE49-F238E27FC236}">
              <a16:creationId xmlns:a16="http://schemas.microsoft.com/office/drawing/2014/main" id="{00000000-0008-0000-0E00-0000BA020000}"/>
            </a:ext>
          </a:extLst>
        </xdr:cNvPr>
        <xdr:cNvSpPr txBox="1"/>
      </xdr:nvSpPr>
      <xdr:spPr>
        <a:xfrm>
          <a:off x="13500744" y="1838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2195</xdr:rowOff>
    </xdr:from>
    <xdr:ext cx="405111" cy="259045"/>
    <xdr:sp macro="" textlink="">
      <xdr:nvSpPr>
        <xdr:cNvPr id="699" name="n_4mainValue【公民館】&#10;有形固定資産減価償却率">
          <a:extLst>
            <a:ext uri="{FF2B5EF4-FFF2-40B4-BE49-F238E27FC236}">
              <a16:creationId xmlns:a16="http://schemas.microsoft.com/office/drawing/2014/main" id="{00000000-0008-0000-0E00-0000BB020000}"/>
            </a:ext>
          </a:extLst>
        </xdr:cNvPr>
        <xdr:cNvSpPr txBox="1"/>
      </xdr:nvSpPr>
      <xdr:spPr>
        <a:xfrm>
          <a:off x="12611744" y="1834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a:extLst>
            <a:ext uri="{FF2B5EF4-FFF2-40B4-BE49-F238E27FC236}">
              <a16:creationId xmlns:a16="http://schemas.microsoft.com/office/drawing/2014/main" id="{00000000-0008-0000-0E00-0000BC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a:extLst>
            <a:ext uri="{FF2B5EF4-FFF2-40B4-BE49-F238E27FC236}">
              <a16:creationId xmlns:a16="http://schemas.microsoft.com/office/drawing/2014/main" id="{00000000-0008-0000-0E00-0000BF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a:extLst>
            <a:ext uri="{FF2B5EF4-FFF2-40B4-BE49-F238E27FC236}">
              <a16:creationId xmlns:a16="http://schemas.microsoft.com/office/drawing/2014/main" id="{00000000-0008-0000-0E00-0000C0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a:extLst>
            <a:ext uri="{FF2B5EF4-FFF2-40B4-BE49-F238E27FC236}">
              <a16:creationId xmlns:a16="http://schemas.microsoft.com/office/drawing/2014/main" id="{00000000-0008-0000-0E00-0000C1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a:extLst>
            <a:ext uri="{FF2B5EF4-FFF2-40B4-BE49-F238E27FC236}">
              <a16:creationId xmlns:a16="http://schemas.microsoft.com/office/drawing/2014/main" id="{00000000-0008-0000-0E00-0000C2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a:extLst>
            <a:ext uri="{FF2B5EF4-FFF2-40B4-BE49-F238E27FC236}">
              <a16:creationId xmlns:a16="http://schemas.microsoft.com/office/drawing/2014/main" id="{00000000-0008-0000-0E00-0000C3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1" name="テキスト ボックス 710">
          <a:extLst>
            <a:ext uri="{FF2B5EF4-FFF2-40B4-BE49-F238E27FC236}">
              <a16:creationId xmlns:a16="http://schemas.microsoft.com/office/drawing/2014/main" id="{00000000-0008-0000-0E00-0000C7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6" name="直線コネクタ 715">
          <a:extLst>
            <a:ext uri="{FF2B5EF4-FFF2-40B4-BE49-F238E27FC236}">
              <a16:creationId xmlns:a16="http://schemas.microsoft.com/office/drawing/2014/main" id="{00000000-0008-0000-0E00-0000CC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8" name="直線コネクタ 717">
          <a:extLst>
            <a:ext uri="{FF2B5EF4-FFF2-40B4-BE49-F238E27FC236}">
              <a16:creationId xmlns:a16="http://schemas.microsoft.com/office/drawing/2014/main" id="{00000000-0008-0000-0E00-0000CE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0" name="直線コネクタ 719">
          <a:extLst>
            <a:ext uri="{FF2B5EF4-FFF2-40B4-BE49-F238E27FC236}">
              <a16:creationId xmlns:a16="http://schemas.microsoft.com/office/drawing/2014/main" id="{00000000-0008-0000-0E00-0000D0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a:extLst>
            <a:ext uri="{FF2B5EF4-FFF2-40B4-BE49-F238E27FC236}">
              <a16:creationId xmlns:a16="http://schemas.microsoft.com/office/drawing/2014/main" id="{00000000-0008-0000-0E00-0000D3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a:extLst>
            <a:ext uri="{FF2B5EF4-FFF2-40B4-BE49-F238E27FC236}">
              <a16:creationId xmlns:a16="http://schemas.microsoft.com/office/drawing/2014/main" id="{00000000-0008-0000-0E00-0000D4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106680</xdr:rowOff>
    </xdr:from>
    <xdr:to>
      <xdr:col>116</xdr:col>
      <xdr:colOff>62864</xdr:colOff>
      <xdr:row>109</xdr:row>
      <xdr:rowOff>25581</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flipV="1">
          <a:off x="22160864" y="17251680"/>
          <a:ext cx="0" cy="1461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726" name="【公民館】&#10;一人当たり面積最小値テキスト">
          <a:extLst>
            <a:ext uri="{FF2B5EF4-FFF2-40B4-BE49-F238E27FC236}">
              <a16:creationId xmlns:a16="http://schemas.microsoft.com/office/drawing/2014/main" id="{00000000-0008-0000-0E00-0000D6020000}"/>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53357</xdr:rowOff>
    </xdr:from>
    <xdr:ext cx="469744" cy="259045"/>
    <xdr:sp macro="" textlink="">
      <xdr:nvSpPr>
        <xdr:cNvPr id="728" name="【公民館】&#10;一人当たり面積最大値テキスト">
          <a:extLst>
            <a:ext uri="{FF2B5EF4-FFF2-40B4-BE49-F238E27FC236}">
              <a16:creationId xmlns:a16="http://schemas.microsoft.com/office/drawing/2014/main" id="{00000000-0008-0000-0E00-0000D8020000}"/>
            </a:ext>
          </a:extLst>
        </xdr:cNvPr>
        <xdr:cNvSpPr txBox="1"/>
      </xdr:nvSpPr>
      <xdr:spPr>
        <a:xfrm>
          <a:off x="22199600" y="1702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106680</xdr:rowOff>
    </xdr:from>
    <xdr:to>
      <xdr:col>116</xdr:col>
      <xdr:colOff>152400</xdr:colOff>
      <xdr:row>100</xdr:row>
      <xdr:rowOff>106680</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a:off x="22072600" y="1725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3283</xdr:rowOff>
    </xdr:from>
    <xdr:ext cx="469744" cy="259045"/>
    <xdr:sp macro="" textlink="">
      <xdr:nvSpPr>
        <xdr:cNvPr id="730" name="【公民館】&#10;一人当たり面積平均値テキスト">
          <a:extLst>
            <a:ext uri="{FF2B5EF4-FFF2-40B4-BE49-F238E27FC236}">
              <a16:creationId xmlns:a16="http://schemas.microsoft.com/office/drawing/2014/main" id="{00000000-0008-0000-0E00-0000DA020000}"/>
            </a:ext>
          </a:extLst>
        </xdr:cNvPr>
        <xdr:cNvSpPr txBox="1"/>
      </xdr:nvSpPr>
      <xdr:spPr>
        <a:xfrm>
          <a:off x="22199600" y="18348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24856</xdr:rowOff>
    </xdr:from>
    <xdr:to>
      <xdr:col>116</xdr:col>
      <xdr:colOff>114300</xdr:colOff>
      <xdr:row>107</xdr:row>
      <xdr:rowOff>126456</xdr:rowOff>
    </xdr:to>
    <xdr:sp macro="" textlink="">
      <xdr:nvSpPr>
        <xdr:cNvPr id="731" name="フローチャート: 判断 730">
          <a:extLst>
            <a:ext uri="{FF2B5EF4-FFF2-40B4-BE49-F238E27FC236}">
              <a16:creationId xmlns:a16="http://schemas.microsoft.com/office/drawing/2014/main" id="{00000000-0008-0000-0E00-0000DB020000}"/>
            </a:ext>
          </a:extLst>
        </xdr:cNvPr>
        <xdr:cNvSpPr/>
      </xdr:nvSpPr>
      <xdr:spPr>
        <a:xfrm>
          <a:off x="22110700" y="183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9616</xdr:rowOff>
    </xdr:from>
    <xdr:to>
      <xdr:col>112</xdr:col>
      <xdr:colOff>38100</xdr:colOff>
      <xdr:row>107</xdr:row>
      <xdr:rowOff>111216</xdr:rowOff>
    </xdr:to>
    <xdr:sp macro="" textlink="">
      <xdr:nvSpPr>
        <xdr:cNvPr id="732" name="フローチャート: 判断 731">
          <a:extLst>
            <a:ext uri="{FF2B5EF4-FFF2-40B4-BE49-F238E27FC236}">
              <a16:creationId xmlns:a16="http://schemas.microsoft.com/office/drawing/2014/main" id="{00000000-0008-0000-0E00-0000DC020000}"/>
            </a:ext>
          </a:extLst>
        </xdr:cNvPr>
        <xdr:cNvSpPr/>
      </xdr:nvSpPr>
      <xdr:spPr>
        <a:xfrm>
          <a:off x="21272500" y="1835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907</xdr:rowOff>
    </xdr:from>
    <xdr:to>
      <xdr:col>107</xdr:col>
      <xdr:colOff>101600</xdr:colOff>
      <xdr:row>107</xdr:row>
      <xdr:rowOff>102507</xdr:rowOff>
    </xdr:to>
    <xdr:sp macro="" textlink="">
      <xdr:nvSpPr>
        <xdr:cNvPr id="733" name="フローチャート: 判断 732">
          <a:extLst>
            <a:ext uri="{FF2B5EF4-FFF2-40B4-BE49-F238E27FC236}">
              <a16:creationId xmlns:a16="http://schemas.microsoft.com/office/drawing/2014/main" id="{00000000-0008-0000-0E00-0000DD020000}"/>
            </a:ext>
          </a:extLst>
        </xdr:cNvPr>
        <xdr:cNvSpPr/>
      </xdr:nvSpPr>
      <xdr:spPr>
        <a:xfrm>
          <a:off x="20383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907</xdr:rowOff>
    </xdr:from>
    <xdr:to>
      <xdr:col>102</xdr:col>
      <xdr:colOff>165100</xdr:colOff>
      <xdr:row>107</xdr:row>
      <xdr:rowOff>102507</xdr:rowOff>
    </xdr:to>
    <xdr:sp macro="" textlink="">
      <xdr:nvSpPr>
        <xdr:cNvPr id="734" name="フローチャート: 判断 733">
          <a:extLst>
            <a:ext uri="{FF2B5EF4-FFF2-40B4-BE49-F238E27FC236}">
              <a16:creationId xmlns:a16="http://schemas.microsoft.com/office/drawing/2014/main" id="{00000000-0008-0000-0E00-0000DE020000}"/>
            </a:ext>
          </a:extLst>
        </xdr:cNvPr>
        <xdr:cNvSpPr/>
      </xdr:nvSpPr>
      <xdr:spPr>
        <a:xfrm>
          <a:off x="19494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5262</xdr:rowOff>
    </xdr:from>
    <xdr:to>
      <xdr:col>98</xdr:col>
      <xdr:colOff>38100</xdr:colOff>
      <xdr:row>107</xdr:row>
      <xdr:rowOff>106862</xdr:rowOff>
    </xdr:to>
    <xdr:sp macro="" textlink="">
      <xdr:nvSpPr>
        <xdr:cNvPr id="735" name="フローチャート: 判断 734">
          <a:extLst>
            <a:ext uri="{FF2B5EF4-FFF2-40B4-BE49-F238E27FC236}">
              <a16:creationId xmlns:a16="http://schemas.microsoft.com/office/drawing/2014/main" id="{00000000-0008-0000-0E00-0000DF020000}"/>
            </a:ext>
          </a:extLst>
        </xdr:cNvPr>
        <xdr:cNvSpPr/>
      </xdr:nvSpPr>
      <xdr:spPr>
        <a:xfrm>
          <a:off x="18605500" y="1835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E00-0000E1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E00-0000E3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150042</xdr:rowOff>
    </xdr:from>
    <xdr:to>
      <xdr:col>116</xdr:col>
      <xdr:colOff>114300</xdr:colOff>
      <xdr:row>104</xdr:row>
      <xdr:rowOff>80192</xdr:rowOff>
    </xdr:to>
    <xdr:sp macro="" textlink="">
      <xdr:nvSpPr>
        <xdr:cNvPr id="741" name="楕円 740">
          <a:extLst>
            <a:ext uri="{FF2B5EF4-FFF2-40B4-BE49-F238E27FC236}">
              <a16:creationId xmlns:a16="http://schemas.microsoft.com/office/drawing/2014/main" id="{00000000-0008-0000-0E00-0000E5020000}"/>
            </a:ext>
          </a:extLst>
        </xdr:cNvPr>
        <xdr:cNvSpPr/>
      </xdr:nvSpPr>
      <xdr:spPr>
        <a:xfrm>
          <a:off x="22110700" y="1780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1469</xdr:rowOff>
    </xdr:from>
    <xdr:ext cx="469744" cy="259045"/>
    <xdr:sp macro="" textlink="">
      <xdr:nvSpPr>
        <xdr:cNvPr id="742" name="【公民館】&#10;一人当たり面積該当値テキスト">
          <a:extLst>
            <a:ext uri="{FF2B5EF4-FFF2-40B4-BE49-F238E27FC236}">
              <a16:creationId xmlns:a16="http://schemas.microsoft.com/office/drawing/2014/main" id="{00000000-0008-0000-0E00-0000E6020000}"/>
            </a:ext>
          </a:extLst>
        </xdr:cNvPr>
        <xdr:cNvSpPr txBox="1"/>
      </xdr:nvSpPr>
      <xdr:spPr>
        <a:xfrm>
          <a:off x="22199600" y="1766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153307</xdr:rowOff>
    </xdr:from>
    <xdr:to>
      <xdr:col>112</xdr:col>
      <xdr:colOff>38100</xdr:colOff>
      <xdr:row>104</xdr:row>
      <xdr:rowOff>83457</xdr:rowOff>
    </xdr:to>
    <xdr:sp macro="" textlink="">
      <xdr:nvSpPr>
        <xdr:cNvPr id="743" name="楕円 742">
          <a:extLst>
            <a:ext uri="{FF2B5EF4-FFF2-40B4-BE49-F238E27FC236}">
              <a16:creationId xmlns:a16="http://schemas.microsoft.com/office/drawing/2014/main" id="{00000000-0008-0000-0E00-0000E7020000}"/>
            </a:ext>
          </a:extLst>
        </xdr:cNvPr>
        <xdr:cNvSpPr/>
      </xdr:nvSpPr>
      <xdr:spPr>
        <a:xfrm>
          <a:off x="21272500" y="1781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29392</xdr:rowOff>
    </xdr:from>
    <xdr:to>
      <xdr:col>116</xdr:col>
      <xdr:colOff>63500</xdr:colOff>
      <xdr:row>104</xdr:row>
      <xdr:rowOff>32657</xdr:rowOff>
    </xdr:to>
    <xdr:cxnSp macro="">
      <xdr:nvCxnSpPr>
        <xdr:cNvPr id="744" name="直線コネクタ 743">
          <a:extLst>
            <a:ext uri="{FF2B5EF4-FFF2-40B4-BE49-F238E27FC236}">
              <a16:creationId xmlns:a16="http://schemas.microsoft.com/office/drawing/2014/main" id="{00000000-0008-0000-0E00-0000E8020000}"/>
            </a:ext>
          </a:extLst>
        </xdr:cNvPr>
        <xdr:cNvCxnSpPr/>
      </xdr:nvCxnSpPr>
      <xdr:spPr>
        <a:xfrm flipV="1">
          <a:off x="21323300" y="1786019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160927</xdr:rowOff>
    </xdr:from>
    <xdr:to>
      <xdr:col>107</xdr:col>
      <xdr:colOff>101600</xdr:colOff>
      <xdr:row>104</xdr:row>
      <xdr:rowOff>91077</xdr:rowOff>
    </xdr:to>
    <xdr:sp macro="" textlink="">
      <xdr:nvSpPr>
        <xdr:cNvPr id="745" name="楕円 744">
          <a:extLst>
            <a:ext uri="{FF2B5EF4-FFF2-40B4-BE49-F238E27FC236}">
              <a16:creationId xmlns:a16="http://schemas.microsoft.com/office/drawing/2014/main" id="{00000000-0008-0000-0E00-0000E9020000}"/>
            </a:ext>
          </a:extLst>
        </xdr:cNvPr>
        <xdr:cNvSpPr/>
      </xdr:nvSpPr>
      <xdr:spPr>
        <a:xfrm>
          <a:off x="203835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32657</xdr:rowOff>
    </xdr:from>
    <xdr:to>
      <xdr:col>111</xdr:col>
      <xdr:colOff>177800</xdr:colOff>
      <xdr:row>104</xdr:row>
      <xdr:rowOff>40277</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flipV="1">
          <a:off x="20434300" y="17863457"/>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34108</xdr:rowOff>
    </xdr:from>
    <xdr:to>
      <xdr:col>102</xdr:col>
      <xdr:colOff>165100</xdr:colOff>
      <xdr:row>104</xdr:row>
      <xdr:rowOff>135708</xdr:rowOff>
    </xdr:to>
    <xdr:sp macro="" textlink="">
      <xdr:nvSpPr>
        <xdr:cNvPr id="747" name="楕円 746">
          <a:extLst>
            <a:ext uri="{FF2B5EF4-FFF2-40B4-BE49-F238E27FC236}">
              <a16:creationId xmlns:a16="http://schemas.microsoft.com/office/drawing/2014/main" id="{00000000-0008-0000-0E00-0000EB020000}"/>
            </a:ext>
          </a:extLst>
        </xdr:cNvPr>
        <xdr:cNvSpPr/>
      </xdr:nvSpPr>
      <xdr:spPr>
        <a:xfrm>
          <a:off x="19494500" y="1786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40277</xdr:rowOff>
    </xdr:from>
    <xdr:to>
      <xdr:col>107</xdr:col>
      <xdr:colOff>50800</xdr:colOff>
      <xdr:row>104</xdr:row>
      <xdr:rowOff>84908</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flipV="1">
          <a:off x="19545300" y="17871077"/>
          <a:ext cx="889000" cy="4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54792</xdr:rowOff>
    </xdr:from>
    <xdr:to>
      <xdr:col>98</xdr:col>
      <xdr:colOff>38100</xdr:colOff>
      <xdr:row>104</xdr:row>
      <xdr:rowOff>156392</xdr:rowOff>
    </xdr:to>
    <xdr:sp macro="" textlink="">
      <xdr:nvSpPr>
        <xdr:cNvPr id="749" name="楕円 748">
          <a:extLst>
            <a:ext uri="{FF2B5EF4-FFF2-40B4-BE49-F238E27FC236}">
              <a16:creationId xmlns:a16="http://schemas.microsoft.com/office/drawing/2014/main" id="{00000000-0008-0000-0E00-0000ED020000}"/>
            </a:ext>
          </a:extLst>
        </xdr:cNvPr>
        <xdr:cNvSpPr/>
      </xdr:nvSpPr>
      <xdr:spPr>
        <a:xfrm>
          <a:off x="18605500" y="178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84908</xdr:rowOff>
    </xdr:from>
    <xdr:to>
      <xdr:col>102</xdr:col>
      <xdr:colOff>114300</xdr:colOff>
      <xdr:row>104</xdr:row>
      <xdr:rowOff>105592</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flipV="1">
          <a:off x="18656300" y="17915708"/>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102343</xdr:rowOff>
    </xdr:from>
    <xdr:ext cx="469744" cy="259045"/>
    <xdr:sp macro="" textlink="">
      <xdr:nvSpPr>
        <xdr:cNvPr id="751" name="n_1aveValue【公民館】&#10;一人当たり面積">
          <a:extLst>
            <a:ext uri="{FF2B5EF4-FFF2-40B4-BE49-F238E27FC236}">
              <a16:creationId xmlns:a16="http://schemas.microsoft.com/office/drawing/2014/main" id="{00000000-0008-0000-0E00-0000EF020000}"/>
            </a:ext>
          </a:extLst>
        </xdr:cNvPr>
        <xdr:cNvSpPr txBox="1"/>
      </xdr:nvSpPr>
      <xdr:spPr>
        <a:xfrm>
          <a:off x="21075727" y="1844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93634</xdr:rowOff>
    </xdr:from>
    <xdr:ext cx="469744" cy="259045"/>
    <xdr:sp macro="" textlink="">
      <xdr:nvSpPr>
        <xdr:cNvPr id="752" name="n_2aveValue【公民館】&#10;一人当たり面積">
          <a:extLst>
            <a:ext uri="{FF2B5EF4-FFF2-40B4-BE49-F238E27FC236}">
              <a16:creationId xmlns:a16="http://schemas.microsoft.com/office/drawing/2014/main" id="{00000000-0008-0000-0E00-0000F0020000}"/>
            </a:ext>
          </a:extLst>
        </xdr:cNvPr>
        <xdr:cNvSpPr txBox="1"/>
      </xdr:nvSpPr>
      <xdr:spPr>
        <a:xfrm>
          <a:off x="20199427"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93634</xdr:rowOff>
    </xdr:from>
    <xdr:ext cx="469744" cy="259045"/>
    <xdr:sp macro="" textlink="">
      <xdr:nvSpPr>
        <xdr:cNvPr id="753" name="n_3aveValue【公民館】&#10;一人当たり面積">
          <a:extLst>
            <a:ext uri="{FF2B5EF4-FFF2-40B4-BE49-F238E27FC236}">
              <a16:creationId xmlns:a16="http://schemas.microsoft.com/office/drawing/2014/main" id="{00000000-0008-0000-0E00-0000F1020000}"/>
            </a:ext>
          </a:extLst>
        </xdr:cNvPr>
        <xdr:cNvSpPr txBox="1"/>
      </xdr:nvSpPr>
      <xdr:spPr>
        <a:xfrm>
          <a:off x="19310427"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97989</xdr:rowOff>
    </xdr:from>
    <xdr:ext cx="469744" cy="259045"/>
    <xdr:sp macro="" textlink="">
      <xdr:nvSpPr>
        <xdr:cNvPr id="754" name="n_4aveValue【公民館】&#10;一人当たり面積">
          <a:extLst>
            <a:ext uri="{FF2B5EF4-FFF2-40B4-BE49-F238E27FC236}">
              <a16:creationId xmlns:a16="http://schemas.microsoft.com/office/drawing/2014/main" id="{00000000-0008-0000-0E00-0000F2020000}"/>
            </a:ext>
          </a:extLst>
        </xdr:cNvPr>
        <xdr:cNvSpPr txBox="1"/>
      </xdr:nvSpPr>
      <xdr:spPr>
        <a:xfrm>
          <a:off x="18421427" y="1844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99984</xdr:rowOff>
    </xdr:from>
    <xdr:ext cx="469744" cy="259045"/>
    <xdr:sp macro="" textlink="">
      <xdr:nvSpPr>
        <xdr:cNvPr id="755" name="n_1mainValue【公民館】&#10;一人当たり面積">
          <a:extLst>
            <a:ext uri="{FF2B5EF4-FFF2-40B4-BE49-F238E27FC236}">
              <a16:creationId xmlns:a16="http://schemas.microsoft.com/office/drawing/2014/main" id="{00000000-0008-0000-0E00-0000F3020000}"/>
            </a:ext>
          </a:extLst>
        </xdr:cNvPr>
        <xdr:cNvSpPr txBox="1"/>
      </xdr:nvSpPr>
      <xdr:spPr>
        <a:xfrm>
          <a:off x="21075727" y="1758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107604</xdr:rowOff>
    </xdr:from>
    <xdr:ext cx="469744" cy="259045"/>
    <xdr:sp macro="" textlink="">
      <xdr:nvSpPr>
        <xdr:cNvPr id="756" name="n_2mainValue【公民館】&#10;一人当たり面積">
          <a:extLst>
            <a:ext uri="{FF2B5EF4-FFF2-40B4-BE49-F238E27FC236}">
              <a16:creationId xmlns:a16="http://schemas.microsoft.com/office/drawing/2014/main" id="{00000000-0008-0000-0E00-0000F4020000}"/>
            </a:ext>
          </a:extLst>
        </xdr:cNvPr>
        <xdr:cNvSpPr txBox="1"/>
      </xdr:nvSpPr>
      <xdr:spPr>
        <a:xfrm>
          <a:off x="20199427" y="1759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152235</xdr:rowOff>
    </xdr:from>
    <xdr:ext cx="469744" cy="259045"/>
    <xdr:sp macro="" textlink="">
      <xdr:nvSpPr>
        <xdr:cNvPr id="757" name="n_3mainValue【公民館】&#10;一人当たり面積">
          <a:extLst>
            <a:ext uri="{FF2B5EF4-FFF2-40B4-BE49-F238E27FC236}">
              <a16:creationId xmlns:a16="http://schemas.microsoft.com/office/drawing/2014/main" id="{00000000-0008-0000-0E00-0000F5020000}"/>
            </a:ext>
          </a:extLst>
        </xdr:cNvPr>
        <xdr:cNvSpPr txBox="1"/>
      </xdr:nvSpPr>
      <xdr:spPr>
        <a:xfrm>
          <a:off x="19310427" y="176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1469</xdr:rowOff>
    </xdr:from>
    <xdr:ext cx="469744" cy="259045"/>
    <xdr:sp macro="" textlink="">
      <xdr:nvSpPr>
        <xdr:cNvPr id="758" name="n_4mainValue【公民館】&#10;一人当たり面積">
          <a:extLst>
            <a:ext uri="{FF2B5EF4-FFF2-40B4-BE49-F238E27FC236}">
              <a16:creationId xmlns:a16="http://schemas.microsoft.com/office/drawing/2014/main" id="{00000000-0008-0000-0E00-0000F6020000}"/>
            </a:ext>
          </a:extLst>
        </xdr:cNvPr>
        <xdr:cNvSpPr txBox="1"/>
      </xdr:nvSpPr>
      <xdr:spPr>
        <a:xfrm>
          <a:off x="18421427" y="1766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a:extLst>
            <a:ext uri="{FF2B5EF4-FFF2-40B4-BE49-F238E27FC236}">
              <a16:creationId xmlns:a16="http://schemas.microsoft.com/office/drawing/2014/main" id="{00000000-0008-0000-0E00-0000F7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a:extLst>
            <a:ext uri="{FF2B5EF4-FFF2-40B4-BE49-F238E27FC236}">
              <a16:creationId xmlns:a16="http://schemas.microsoft.com/office/drawing/2014/main" id="{00000000-0008-0000-0E00-0000F8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a:extLst>
            <a:ext uri="{FF2B5EF4-FFF2-40B4-BE49-F238E27FC236}">
              <a16:creationId xmlns:a16="http://schemas.microsoft.com/office/drawing/2014/main" id="{00000000-0008-0000-0E00-0000F9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道路については、地元要望（地区計画）等を考慮し、計画的に道路改良を実施している。道路舗装は、舗装長寿命化修繕計画を策定し、順次整備をおこなっているが、単年度では減価償却額を上回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橋りょう・トンネルについては、橋りょう長寿命化修繕計画に基づき順次整備を行っているが、単年度では減価償却額が資産増加額を上回っている。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保育園、学校施設については、概ね築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年を目途に大規模改修もしくは建て替えを予定している。町立保育園</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園のうち</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園は減価償却を終了している。今後は、築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年を目途とする長寿命化改良事業へと移行予定である。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長野県高森町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12,987
12,816
45.36
8,943,487
8,242,307
684,790
4,137,071
5,900,005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43.9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F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F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F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0000000-0008-0000-0F00-00003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00000000-0008-0000-0F00-00003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0000000-0008-0000-0F00-00004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0000000-0008-0000-0F00-00004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0000000-0008-0000-0F00-00004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F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F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36195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00000000-0008-0000-0F00-000049000000}"/>
            </a:ext>
          </a:extLst>
        </xdr:cNvPr>
        <xdr:cNvCxnSpPr/>
      </xdr:nvCxnSpPr>
      <xdr:spPr>
        <a:xfrm flipV="1">
          <a:off x="4634865" y="963739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00000000-0008-0000-0F00-00004A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154322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0000000-0008-0000-0F00-00004C000000}"/>
            </a:ext>
          </a:extLst>
        </xdr:cNvPr>
        <xdr:cNvSpPr txBox="1"/>
      </xdr:nvSpPr>
      <xdr:spPr>
        <a:xfrm>
          <a:off x="4673600" y="941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36195</xdr:rowOff>
    </xdr:from>
    <xdr:to>
      <xdr:col>24</xdr:col>
      <xdr:colOff>152400</xdr:colOff>
      <xdr:row>56</xdr:row>
      <xdr:rowOff>36195</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4546600" y="963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118762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F00-00004E000000}"/>
            </a:ext>
          </a:extLst>
        </xdr:cNvPr>
        <xdr:cNvSpPr txBox="1"/>
      </xdr:nvSpPr>
      <xdr:spPr>
        <a:xfrm>
          <a:off x="4673600" y="10234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79" name="フローチャート: 判断 78">
          <a:extLst>
            <a:ext uri="{FF2B5EF4-FFF2-40B4-BE49-F238E27FC236}">
              <a16:creationId xmlns:a16="http://schemas.microsoft.com/office/drawing/2014/main" id="{00000000-0008-0000-0F00-00004F000000}"/>
            </a:ext>
          </a:extLst>
        </xdr:cNvPr>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80" name="フローチャート: 判断 79">
          <a:extLst>
            <a:ext uri="{FF2B5EF4-FFF2-40B4-BE49-F238E27FC236}">
              <a16:creationId xmlns:a16="http://schemas.microsoft.com/office/drawing/2014/main" id="{00000000-0008-0000-0F00-000050000000}"/>
            </a:ext>
          </a:extLst>
        </xdr:cNvPr>
        <xdr:cNvSpPr/>
      </xdr:nvSpPr>
      <xdr:spPr>
        <a:xfrm>
          <a:off x="3746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145415</xdr:rowOff>
    </xdr:from>
    <xdr:to>
      <xdr:col>10</xdr:col>
      <xdr:colOff>165100</xdr:colOff>
      <xdr:row>60</xdr:row>
      <xdr:rowOff>75565</xdr:rowOff>
    </xdr:to>
    <xdr:sp macro="" textlink="">
      <xdr:nvSpPr>
        <xdr:cNvPr id="82" name="フローチャート: 判断 81">
          <a:extLst>
            <a:ext uri="{FF2B5EF4-FFF2-40B4-BE49-F238E27FC236}">
              <a16:creationId xmlns:a16="http://schemas.microsoft.com/office/drawing/2014/main" id="{00000000-0008-0000-0F00-000052000000}"/>
            </a:ext>
          </a:extLst>
        </xdr:cNvPr>
        <xdr:cNvSpPr/>
      </xdr:nvSpPr>
      <xdr:spPr>
        <a:xfrm>
          <a:off x="1968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124460</xdr:rowOff>
    </xdr:from>
    <xdr:to>
      <xdr:col>6</xdr:col>
      <xdr:colOff>38100</xdr:colOff>
      <xdr:row>60</xdr:row>
      <xdr:rowOff>54610</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079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F00-00005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107315</xdr:rowOff>
    </xdr:from>
    <xdr:to>
      <xdr:col>24</xdr:col>
      <xdr:colOff>114300</xdr:colOff>
      <xdr:row>62</xdr:row>
      <xdr:rowOff>37465</xdr:rowOff>
    </xdr:to>
    <xdr:sp macro="" textlink="">
      <xdr:nvSpPr>
        <xdr:cNvPr id="89" name="楕円 88">
          <a:extLst>
            <a:ext uri="{FF2B5EF4-FFF2-40B4-BE49-F238E27FC236}">
              <a16:creationId xmlns:a16="http://schemas.microsoft.com/office/drawing/2014/main" id="{00000000-0008-0000-0F00-000059000000}"/>
            </a:ext>
          </a:extLst>
        </xdr:cNvPr>
        <xdr:cNvSpPr/>
      </xdr:nvSpPr>
      <xdr:spPr>
        <a:xfrm>
          <a:off x="45847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85742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0000000-0008-0000-0F00-00005A000000}"/>
            </a:ext>
          </a:extLst>
        </xdr:cNvPr>
        <xdr:cNvSpPr txBox="1"/>
      </xdr:nvSpPr>
      <xdr:spPr>
        <a:xfrm>
          <a:off x="4673600"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65405</xdr:rowOff>
    </xdr:from>
    <xdr:to>
      <xdr:col>20</xdr:col>
      <xdr:colOff>38100</xdr:colOff>
      <xdr:row>61</xdr:row>
      <xdr:rowOff>167005</xdr:rowOff>
    </xdr:to>
    <xdr:sp macro="" textlink="">
      <xdr:nvSpPr>
        <xdr:cNvPr id="91" name="楕円 90">
          <a:extLst>
            <a:ext uri="{FF2B5EF4-FFF2-40B4-BE49-F238E27FC236}">
              <a16:creationId xmlns:a16="http://schemas.microsoft.com/office/drawing/2014/main" id="{00000000-0008-0000-0F00-00005B000000}"/>
            </a:ext>
          </a:extLst>
        </xdr:cNvPr>
        <xdr:cNvSpPr/>
      </xdr:nvSpPr>
      <xdr:spPr>
        <a:xfrm>
          <a:off x="37465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116205</xdr:rowOff>
    </xdr:from>
    <xdr:to>
      <xdr:col>24</xdr:col>
      <xdr:colOff>63500</xdr:colOff>
      <xdr:row>61</xdr:row>
      <xdr:rowOff>158115</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a:off x="3797300" y="1057465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170180</xdr:rowOff>
    </xdr:from>
    <xdr:to>
      <xdr:col>15</xdr:col>
      <xdr:colOff>101600</xdr:colOff>
      <xdr:row>62</xdr:row>
      <xdr:rowOff>100330</xdr:rowOff>
    </xdr:to>
    <xdr:sp macro="" textlink="">
      <xdr:nvSpPr>
        <xdr:cNvPr id="93" name="楕円 92">
          <a:extLst>
            <a:ext uri="{FF2B5EF4-FFF2-40B4-BE49-F238E27FC236}">
              <a16:creationId xmlns:a16="http://schemas.microsoft.com/office/drawing/2014/main" id="{00000000-0008-0000-0F00-00005D000000}"/>
            </a:ext>
          </a:extLst>
        </xdr:cNvPr>
        <xdr:cNvSpPr/>
      </xdr:nvSpPr>
      <xdr:spPr>
        <a:xfrm>
          <a:off x="2857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116205</xdr:rowOff>
    </xdr:from>
    <xdr:to>
      <xdr:col>19</xdr:col>
      <xdr:colOff>177800</xdr:colOff>
      <xdr:row>62</xdr:row>
      <xdr:rowOff>49530</xdr:rowOff>
    </xdr:to>
    <xdr:cxnSp macro="">
      <xdr:nvCxnSpPr>
        <xdr:cNvPr id="94" name="直線コネクタ 93">
          <a:extLst>
            <a:ext uri="{FF2B5EF4-FFF2-40B4-BE49-F238E27FC236}">
              <a16:creationId xmlns:a16="http://schemas.microsoft.com/office/drawing/2014/main" id="{00000000-0008-0000-0F00-00005E000000}"/>
            </a:ext>
          </a:extLst>
        </xdr:cNvPr>
        <xdr:cNvCxnSpPr/>
      </xdr:nvCxnSpPr>
      <xdr:spPr>
        <a:xfrm flipV="1">
          <a:off x="2908300" y="1057465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126365</xdr:rowOff>
    </xdr:from>
    <xdr:to>
      <xdr:col>10</xdr:col>
      <xdr:colOff>165100</xdr:colOff>
      <xdr:row>62</xdr:row>
      <xdr:rowOff>56515</xdr:rowOff>
    </xdr:to>
    <xdr:sp macro="" textlink="">
      <xdr:nvSpPr>
        <xdr:cNvPr id="95" name="楕円 94">
          <a:extLst>
            <a:ext uri="{FF2B5EF4-FFF2-40B4-BE49-F238E27FC236}">
              <a16:creationId xmlns:a16="http://schemas.microsoft.com/office/drawing/2014/main" id="{00000000-0008-0000-0F00-00005F000000}"/>
            </a:ext>
          </a:extLst>
        </xdr:cNvPr>
        <xdr:cNvSpPr/>
      </xdr:nvSpPr>
      <xdr:spPr>
        <a:xfrm>
          <a:off x="19685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5715</xdr:rowOff>
    </xdr:from>
    <xdr:to>
      <xdr:col>15</xdr:col>
      <xdr:colOff>50800</xdr:colOff>
      <xdr:row>62</xdr:row>
      <xdr:rowOff>49530</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2019300" y="1063561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101600</xdr:rowOff>
    </xdr:from>
    <xdr:to>
      <xdr:col>6</xdr:col>
      <xdr:colOff>38100</xdr:colOff>
      <xdr:row>62</xdr:row>
      <xdr:rowOff>31750</xdr:rowOff>
    </xdr:to>
    <xdr:sp macro="" textlink="">
      <xdr:nvSpPr>
        <xdr:cNvPr id="97" name="楕円 96">
          <a:extLst>
            <a:ext uri="{FF2B5EF4-FFF2-40B4-BE49-F238E27FC236}">
              <a16:creationId xmlns:a16="http://schemas.microsoft.com/office/drawing/2014/main" id="{00000000-0008-0000-0F00-000061000000}"/>
            </a:ext>
          </a:extLst>
        </xdr:cNvPr>
        <xdr:cNvSpPr/>
      </xdr:nvSpPr>
      <xdr:spPr>
        <a:xfrm>
          <a:off x="1079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152400</xdr:rowOff>
    </xdr:from>
    <xdr:to>
      <xdr:col>10</xdr:col>
      <xdr:colOff>114300</xdr:colOff>
      <xdr:row>62</xdr:row>
      <xdr:rowOff>5715</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1130300" y="1061085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147337</xdr:rowOff>
    </xdr:from>
    <xdr:ext cx="405111" cy="259045"/>
    <xdr:sp macro="" textlink="">
      <xdr:nvSpPr>
        <xdr:cNvPr id="99" name="n_1aveValue【体育館・プール】&#10;有形固定資産減価償却率">
          <a:extLst>
            <a:ext uri="{FF2B5EF4-FFF2-40B4-BE49-F238E27FC236}">
              <a16:creationId xmlns:a16="http://schemas.microsoft.com/office/drawing/2014/main" id="{00000000-0008-0000-0F00-000063000000}"/>
            </a:ext>
          </a:extLst>
        </xdr:cNvPr>
        <xdr:cNvSpPr txBox="1"/>
      </xdr:nvSpPr>
      <xdr:spPr>
        <a:xfrm>
          <a:off x="35820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00" name="n_2ave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2705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92092</xdr:rowOff>
    </xdr:from>
    <xdr:ext cx="405111" cy="259045"/>
    <xdr:sp macro="" textlink="">
      <xdr:nvSpPr>
        <xdr:cNvPr id="101" name="n_3aveValue【体育館・プール】&#10;有形固定資産減価償却率">
          <a:extLst>
            <a:ext uri="{FF2B5EF4-FFF2-40B4-BE49-F238E27FC236}">
              <a16:creationId xmlns:a16="http://schemas.microsoft.com/office/drawing/2014/main" id="{00000000-0008-0000-0F00-000065000000}"/>
            </a:ext>
          </a:extLst>
        </xdr:cNvPr>
        <xdr:cNvSpPr txBox="1"/>
      </xdr:nvSpPr>
      <xdr:spPr>
        <a:xfrm>
          <a:off x="1816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71137</xdr:rowOff>
    </xdr:from>
    <xdr:ext cx="405111" cy="259045"/>
    <xdr:sp macro="" textlink="">
      <xdr:nvSpPr>
        <xdr:cNvPr id="102" name="n_4aveValue【体育館・プール】&#10;有形固定資産減価償却率">
          <a:extLst>
            <a:ext uri="{FF2B5EF4-FFF2-40B4-BE49-F238E27FC236}">
              <a16:creationId xmlns:a16="http://schemas.microsoft.com/office/drawing/2014/main" id="{00000000-0008-0000-0F00-000066000000}"/>
            </a:ext>
          </a:extLst>
        </xdr:cNvPr>
        <xdr:cNvSpPr txBox="1"/>
      </xdr:nvSpPr>
      <xdr:spPr>
        <a:xfrm>
          <a:off x="927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158132</xdr:rowOff>
    </xdr:from>
    <xdr:ext cx="405111" cy="259045"/>
    <xdr:sp macro="" textlink="">
      <xdr:nvSpPr>
        <xdr:cNvPr id="103" name="n_1mainValue【体育館・プール】&#10;有形固定資産減価償却率">
          <a:extLst>
            <a:ext uri="{FF2B5EF4-FFF2-40B4-BE49-F238E27FC236}">
              <a16:creationId xmlns:a16="http://schemas.microsoft.com/office/drawing/2014/main" id="{00000000-0008-0000-0F00-000067000000}"/>
            </a:ext>
          </a:extLst>
        </xdr:cNvPr>
        <xdr:cNvSpPr txBox="1"/>
      </xdr:nvSpPr>
      <xdr:spPr>
        <a:xfrm>
          <a:off x="3582044" y="1061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91457</xdr:rowOff>
    </xdr:from>
    <xdr:ext cx="405111" cy="259045"/>
    <xdr:sp macro="" textlink="">
      <xdr:nvSpPr>
        <xdr:cNvPr id="104" name="n_2mainValue【体育館・プール】&#10;有形固定資産減価償却率">
          <a:extLst>
            <a:ext uri="{FF2B5EF4-FFF2-40B4-BE49-F238E27FC236}">
              <a16:creationId xmlns:a16="http://schemas.microsoft.com/office/drawing/2014/main" id="{00000000-0008-0000-0F00-000068000000}"/>
            </a:ext>
          </a:extLst>
        </xdr:cNvPr>
        <xdr:cNvSpPr txBox="1"/>
      </xdr:nvSpPr>
      <xdr:spPr>
        <a:xfrm>
          <a:off x="2705744" y="1072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47642</xdr:rowOff>
    </xdr:from>
    <xdr:ext cx="405111" cy="259045"/>
    <xdr:sp macro="" textlink="">
      <xdr:nvSpPr>
        <xdr:cNvPr id="105" name="n_3mainValue【体育館・プール】&#10;有形固定資産減価償却率">
          <a:extLst>
            <a:ext uri="{FF2B5EF4-FFF2-40B4-BE49-F238E27FC236}">
              <a16:creationId xmlns:a16="http://schemas.microsoft.com/office/drawing/2014/main" id="{00000000-0008-0000-0F00-000069000000}"/>
            </a:ext>
          </a:extLst>
        </xdr:cNvPr>
        <xdr:cNvSpPr txBox="1"/>
      </xdr:nvSpPr>
      <xdr:spPr>
        <a:xfrm>
          <a:off x="1816744" y="1067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22877</xdr:rowOff>
    </xdr:from>
    <xdr:ext cx="405111" cy="259045"/>
    <xdr:sp macro="" textlink="">
      <xdr:nvSpPr>
        <xdr:cNvPr id="106" name="n_4mainValue【体育館・プール】&#10;有形固定資産減価償却率">
          <a:extLst>
            <a:ext uri="{FF2B5EF4-FFF2-40B4-BE49-F238E27FC236}">
              <a16:creationId xmlns:a16="http://schemas.microsoft.com/office/drawing/2014/main" id="{00000000-0008-0000-0F00-00006A000000}"/>
            </a:ext>
          </a:extLst>
        </xdr:cNvPr>
        <xdr:cNvSpPr txBox="1"/>
      </xdr:nvSpPr>
      <xdr:spPr>
        <a:xfrm>
          <a:off x="9277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00000000-0008-0000-0F00-00006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00000000-0008-0000-0F00-00006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00000000-0008-0000-0F00-00006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00000000-0008-0000-0F00-00006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00000000-0008-0000-0F00-00007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00000000-0008-0000-0F00-00007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00000000-0008-0000-0F00-00007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3" name="直線コネクタ 122">
          <a:extLst>
            <a:ext uri="{FF2B5EF4-FFF2-40B4-BE49-F238E27FC236}">
              <a16:creationId xmlns:a16="http://schemas.microsoft.com/office/drawing/2014/main" id="{00000000-0008-0000-0F00-00007B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a:extLst>
            <a:ext uri="{FF2B5EF4-FFF2-40B4-BE49-F238E27FC236}">
              <a16:creationId xmlns:a16="http://schemas.microsoft.com/office/drawing/2014/main" id="{00000000-0008-0000-0F00-00007D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a:extLst>
            <a:ext uri="{FF2B5EF4-FFF2-40B4-BE49-F238E27FC236}">
              <a16:creationId xmlns:a16="http://schemas.microsoft.com/office/drawing/2014/main" id="{00000000-0008-0000-0F00-00007F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104699</xdr:rowOff>
    </xdr:from>
    <xdr:to>
      <xdr:col>54</xdr:col>
      <xdr:colOff>189865</xdr:colOff>
      <xdr:row>63</xdr:row>
      <xdr:rowOff>105613</xdr:rowOff>
    </xdr:to>
    <xdr:cxnSp macro="">
      <xdr:nvCxnSpPr>
        <xdr:cNvPr id="128" name="直線コネクタ 127">
          <a:extLst>
            <a:ext uri="{FF2B5EF4-FFF2-40B4-BE49-F238E27FC236}">
              <a16:creationId xmlns:a16="http://schemas.microsoft.com/office/drawing/2014/main" id="{00000000-0008-0000-0F00-000080000000}"/>
            </a:ext>
          </a:extLst>
        </xdr:cNvPr>
        <xdr:cNvCxnSpPr/>
      </xdr:nvCxnSpPr>
      <xdr:spPr>
        <a:xfrm flipV="1">
          <a:off x="10476865" y="9534449"/>
          <a:ext cx="0" cy="1372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109440</xdr:rowOff>
    </xdr:from>
    <xdr:ext cx="469744" cy="259045"/>
    <xdr:sp macro="" textlink="">
      <xdr:nvSpPr>
        <xdr:cNvPr id="129" name="【体育館・プール】&#10;一人当たり面積最小値テキスト">
          <a:extLst>
            <a:ext uri="{FF2B5EF4-FFF2-40B4-BE49-F238E27FC236}">
              <a16:creationId xmlns:a16="http://schemas.microsoft.com/office/drawing/2014/main" id="{00000000-0008-0000-0F00-000081000000}"/>
            </a:ext>
          </a:extLst>
        </xdr:cNvPr>
        <xdr:cNvSpPr txBox="1"/>
      </xdr:nvSpPr>
      <xdr:spPr>
        <a:xfrm>
          <a:off x="10515600" y="1091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105613</xdr:rowOff>
    </xdr:from>
    <xdr:to>
      <xdr:col>55</xdr:col>
      <xdr:colOff>88900</xdr:colOff>
      <xdr:row>63</xdr:row>
      <xdr:rowOff>105613</xdr:rowOff>
    </xdr:to>
    <xdr:cxnSp macro="">
      <xdr:nvCxnSpPr>
        <xdr:cNvPr id="130" name="直線コネクタ 129">
          <a:extLst>
            <a:ext uri="{FF2B5EF4-FFF2-40B4-BE49-F238E27FC236}">
              <a16:creationId xmlns:a16="http://schemas.microsoft.com/office/drawing/2014/main" id="{00000000-0008-0000-0F00-000082000000}"/>
            </a:ext>
          </a:extLst>
        </xdr:cNvPr>
        <xdr:cNvCxnSpPr/>
      </xdr:nvCxnSpPr>
      <xdr:spPr>
        <a:xfrm>
          <a:off x="10388600" y="1090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51376</xdr:rowOff>
    </xdr:from>
    <xdr:ext cx="469744" cy="259045"/>
    <xdr:sp macro="" textlink="">
      <xdr:nvSpPr>
        <xdr:cNvPr id="131" name="【体育館・プール】&#10;一人当たり面積最大値テキスト">
          <a:extLst>
            <a:ext uri="{FF2B5EF4-FFF2-40B4-BE49-F238E27FC236}">
              <a16:creationId xmlns:a16="http://schemas.microsoft.com/office/drawing/2014/main" id="{00000000-0008-0000-0F00-000083000000}"/>
            </a:ext>
          </a:extLst>
        </xdr:cNvPr>
        <xdr:cNvSpPr txBox="1"/>
      </xdr:nvSpPr>
      <xdr:spPr>
        <a:xfrm>
          <a:off x="10515600" y="930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104699</xdr:rowOff>
    </xdr:from>
    <xdr:to>
      <xdr:col>55</xdr:col>
      <xdr:colOff>88900</xdr:colOff>
      <xdr:row>55</xdr:row>
      <xdr:rowOff>104699</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a:off x="10388600" y="953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112437</xdr:rowOff>
    </xdr:from>
    <xdr:ext cx="469744" cy="259045"/>
    <xdr:sp macro="" textlink="">
      <xdr:nvSpPr>
        <xdr:cNvPr id="133" name="【体育館・プール】&#10;一人当たり面積平均値テキスト">
          <a:extLst>
            <a:ext uri="{FF2B5EF4-FFF2-40B4-BE49-F238E27FC236}">
              <a16:creationId xmlns:a16="http://schemas.microsoft.com/office/drawing/2014/main" id="{00000000-0008-0000-0F00-000085000000}"/>
            </a:ext>
          </a:extLst>
        </xdr:cNvPr>
        <xdr:cNvSpPr txBox="1"/>
      </xdr:nvSpPr>
      <xdr:spPr>
        <a:xfrm>
          <a:off x="10515600" y="10399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89560</xdr:rowOff>
    </xdr:from>
    <xdr:to>
      <xdr:col>55</xdr:col>
      <xdr:colOff>50800</xdr:colOff>
      <xdr:row>62</xdr:row>
      <xdr:rowOff>19710</xdr:rowOff>
    </xdr:to>
    <xdr:sp macro="" textlink="">
      <xdr:nvSpPr>
        <xdr:cNvPr id="134" name="フローチャート: 判断 133">
          <a:extLst>
            <a:ext uri="{FF2B5EF4-FFF2-40B4-BE49-F238E27FC236}">
              <a16:creationId xmlns:a16="http://schemas.microsoft.com/office/drawing/2014/main" id="{00000000-0008-0000-0F00-000086000000}"/>
            </a:ext>
          </a:extLst>
        </xdr:cNvPr>
        <xdr:cNvSpPr/>
      </xdr:nvSpPr>
      <xdr:spPr>
        <a:xfrm>
          <a:off x="10426700" y="105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67614</xdr:rowOff>
    </xdr:from>
    <xdr:to>
      <xdr:col>50</xdr:col>
      <xdr:colOff>165100</xdr:colOff>
      <xdr:row>61</xdr:row>
      <xdr:rowOff>169214</xdr:rowOff>
    </xdr:to>
    <xdr:sp macro="" textlink="">
      <xdr:nvSpPr>
        <xdr:cNvPr id="135" name="フローチャート: 判断 134">
          <a:extLst>
            <a:ext uri="{FF2B5EF4-FFF2-40B4-BE49-F238E27FC236}">
              <a16:creationId xmlns:a16="http://schemas.microsoft.com/office/drawing/2014/main" id="{00000000-0008-0000-0F00-000087000000}"/>
            </a:ext>
          </a:extLst>
        </xdr:cNvPr>
        <xdr:cNvSpPr/>
      </xdr:nvSpPr>
      <xdr:spPr>
        <a:xfrm>
          <a:off x="9588500" y="1052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102362</xdr:rowOff>
    </xdr:from>
    <xdr:to>
      <xdr:col>46</xdr:col>
      <xdr:colOff>38100</xdr:colOff>
      <xdr:row>62</xdr:row>
      <xdr:rowOff>32512</xdr:rowOff>
    </xdr:to>
    <xdr:sp macro="" textlink="">
      <xdr:nvSpPr>
        <xdr:cNvPr id="136" name="フローチャート: 判断 135">
          <a:extLst>
            <a:ext uri="{FF2B5EF4-FFF2-40B4-BE49-F238E27FC236}">
              <a16:creationId xmlns:a16="http://schemas.microsoft.com/office/drawing/2014/main" id="{00000000-0008-0000-0F00-000088000000}"/>
            </a:ext>
          </a:extLst>
        </xdr:cNvPr>
        <xdr:cNvSpPr/>
      </xdr:nvSpPr>
      <xdr:spPr>
        <a:xfrm>
          <a:off x="8699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98704</xdr:rowOff>
    </xdr:from>
    <xdr:to>
      <xdr:col>41</xdr:col>
      <xdr:colOff>101600</xdr:colOff>
      <xdr:row>62</xdr:row>
      <xdr:rowOff>28854</xdr:rowOff>
    </xdr:to>
    <xdr:sp macro="" textlink="">
      <xdr:nvSpPr>
        <xdr:cNvPr id="137" name="フローチャート: 判断 136">
          <a:extLst>
            <a:ext uri="{FF2B5EF4-FFF2-40B4-BE49-F238E27FC236}">
              <a16:creationId xmlns:a16="http://schemas.microsoft.com/office/drawing/2014/main" id="{00000000-0008-0000-0F00-000089000000}"/>
            </a:ext>
          </a:extLst>
        </xdr:cNvPr>
        <xdr:cNvSpPr/>
      </xdr:nvSpPr>
      <xdr:spPr>
        <a:xfrm>
          <a:off x="7810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98704</xdr:rowOff>
    </xdr:from>
    <xdr:to>
      <xdr:col>36</xdr:col>
      <xdr:colOff>165100</xdr:colOff>
      <xdr:row>62</xdr:row>
      <xdr:rowOff>28854</xdr:rowOff>
    </xdr:to>
    <xdr:sp macro="" textlink="">
      <xdr:nvSpPr>
        <xdr:cNvPr id="138" name="フローチャート: 判断 137">
          <a:extLst>
            <a:ext uri="{FF2B5EF4-FFF2-40B4-BE49-F238E27FC236}">
              <a16:creationId xmlns:a16="http://schemas.microsoft.com/office/drawing/2014/main" id="{00000000-0008-0000-0F00-00008A000000}"/>
            </a:ext>
          </a:extLst>
        </xdr:cNvPr>
        <xdr:cNvSpPr/>
      </xdr:nvSpPr>
      <xdr:spPr>
        <a:xfrm>
          <a:off x="6921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F00-00008B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47955</xdr:rowOff>
    </xdr:from>
    <xdr:to>
      <xdr:col>55</xdr:col>
      <xdr:colOff>50800</xdr:colOff>
      <xdr:row>62</xdr:row>
      <xdr:rowOff>149555</xdr:rowOff>
    </xdr:to>
    <xdr:sp macro="" textlink="">
      <xdr:nvSpPr>
        <xdr:cNvPr id="144" name="楕円 143">
          <a:extLst>
            <a:ext uri="{FF2B5EF4-FFF2-40B4-BE49-F238E27FC236}">
              <a16:creationId xmlns:a16="http://schemas.microsoft.com/office/drawing/2014/main" id="{00000000-0008-0000-0F00-000090000000}"/>
            </a:ext>
          </a:extLst>
        </xdr:cNvPr>
        <xdr:cNvSpPr/>
      </xdr:nvSpPr>
      <xdr:spPr>
        <a:xfrm>
          <a:off x="10426700" y="1067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26382</xdr:rowOff>
    </xdr:from>
    <xdr:ext cx="469744" cy="259045"/>
    <xdr:sp macro="" textlink="">
      <xdr:nvSpPr>
        <xdr:cNvPr id="145" name="【体育館・プール】&#10;一人当たり面積該当値テキスト">
          <a:extLst>
            <a:ext uri="{FF2B5EF4-FFF2-40B4-BE49-F238E27FC236}">
              <a16:creationId xmlns:a16="http://schemas.microsoft.com/office/drawing/2014/main" id="{00000000-0008-0000-0F00-000091000000}"/>
            </a:ext>
          </a:extLst>
        </xdr:cNvPr>
        <xdr:cNvSpPr txBox="1"/>
      </xdr:nvSpPr>
      <xdr:spPr>
        <a:xfrm>
          <a:off x="10515600" y="1065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48870</xdr:rowOff>
    </xdr:from>
    <xdr:to>
      <xdr:col>50</xdr:col>
      <xdr:colOff>165100</xdr:colOff>
      <xdr:row>62</xdr:row>
      <xdr:rowOff>150470</xdr:rowOff>
    </xdr:to>
    <xdr:sp macro="" textlink="">
      <xdr:nvSpPr>
        <xdr:cNvPr id="146" name="楕円 145">
          <a:extLst>
            <a:ext uri="{FF2B5EF4-FFF2-40B4-BE49-F238E27FC236}">
              <a16:creationId xmlns:a16="http://schemas.microsoft.com/office/drawing/2014/main" id="{00000000-0008-0000-0F00-000092000000}"/>
            </a:ext>
          </a:extLst>
        </xdr:cNvPr>
        <xdr:cNvSpPr/>
      </xdr:nvSpPr>
      <xdr:spPr>
        <a:xfrm>
          <a:off x="9588500" y="106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98755</xdr:rowOff>
    </xdr:from>
    <xdr:to>
      <xdr:col>55</xdr:col>
      <xdr:colOff>0</xdr:colOff>
      <xdr:row>62</xdr:row>
      <xdr:rowOff>99670</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flipV="1">
          <a:off x="9639300" y="10728655"/>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50698</xdr:rowOff>
    </xdr:from>
    <xdr:to>
      <xdr:col>46</xdr:col>
      <xdr:colOff>38100</xdr:colOff>
      <xdr:row>62</xdr:row>
      <xdr:rowOff>152298</xdr:rowOff>
    </xdr:to>
    <xdr:sp macro="" textlink="">
      <xdr:nvSpPr>
        <xdr:cNvPr id="148" name="楕円 147">
          <a:extLst>
            <a:ext uri="{FF2B5EF4-FFF2-40B4-BE49-F238E27FC236}">
              <a16:creationId xmlns:a16="http://schemas.microsoft.com/office/drawing/2014/main" id="{00000000-0008-0000-0F00-000094000000}"/>
            </a:ext>
          </a:extLst>
        </xdr:cNvPr>
        <xdr:cNvSpPr/>
      </xdr:nvSpPr>
      <xdr:spPr>
        <a:xfrm>
          <a:off x="8699500" y="1068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99670</xdr:rowOff>
    </xdr:from>
    <xdr:to>
      <xdr:col>50</xdr:col>
      <xdr:colOff>114300</xdr:colOff>
      <xdr:row>62</xdr:row>
      <xdr:rowOff>101498</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flipV="1">
          <a:off x="8750300" y="10729570"/>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51613</xdr:rowOff>
    </xdr:from>
    <xdr:to>
      <xdr:col>41</xdr:col>
      <xdr:colOff>101600</xdr:colOff>
      <xdr:row>62</xdr:row>
      <xdr:rowOff>153213</xdr:rowOff>
    </xdr:to>
    <xdr:sp macro="" textlink="">
      <xdr:nvSpPr>
        <xdr:cNvPr id="150" name="楕円 149">
          <a:extLst>
            <a:ext uri="{FF2B5EF4-FFF2-40B4-BE49-F238E27FC236}">
              <a16:creationId xmlns:a16="http://schemas.microsoft.com/office/drawing/2014/main" id="{00000000-0008-0000-0F00-000096000000}"/>
            </a:ext>
          </a:extLst>
        </xdr:cNvPr>
        <xdr:cNvSpPr/>
      </xdr:nvSpPr>
      <xdr:spPr>
        <a:xfrm>
          <a:off x="7810500" y="1068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101498</xdr:rowOff>
    </xdr:from>
    <xdr:to>
      <xdr:col>45</xdr:col>
      <xdr:colOff>177800</xdr:colOff>
      <xdr:row>62</xdr:row>
      <xdr:rowOff>102413</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flipV="1">
          <a:off x="7861300" y="1073139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52527</xdr:rowOff>
    </xdr:from>
    <xdr:to>
      <xdr:col>36</xdr:col>
      <xdr:colOff>165100</xdr:colOff>
      <xdr:row>62</xdr:row>
      <xdr:rowOff>154127</xdr:rowOff>
    </xdr:to>
    <xdr:sp macro="" textlink="">
      <xdr:nvSpPr>
        <xdr:cNvPr id="152" name="楕円 151">
          <a:extLst>
            <a:ext uri="{FF2B5EF4-FFF2-40B4-BE49-F238E27FC236}">
              <a16:creationId xmlns:a16="http://schemas.microsoft.com/office/drawing/2014/main" id="{00000000-0008-0000-0F00-000098000000}"/>
            </a:ext>
          </a:extLst>
        </xdr:cNvPr>
        <xdr:cNvSpPr/>
      </xdr:nvSpPr>
      <xdr:spPr>
        <a:xfrm>
          <a:off x="6921500" y="1068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102413</xdr:rowOff>
    </xdr:from>
    <xdr:to>
      <xdr:col>41</xdr:col>
      <xdr:colOff>50800</xdr:colOff>
      <xdr:row>62</xdr:row>
      <xdr:rowOff>103327</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flipV="1">
          <a:off x="6972300" y="1073231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14291</xdr:rowOff>
    </xdr:from>
    <xdr:ext cx="469744" cy="259045"/>
    <xdr:sp macro="" textlink="">
      <xdr:nvSpPr>
        <xdr:cNvPr id="154" name="n_1aveValue【体育館・プール】&#10;一人当たり面積">
          <a:extLst>
            <a:ext uri="{FF2B5EF4-FFF2-40B4-BE49-F238E27FC236}">
              <a16:creationId xmlns:a16="http://schemas.microsoft.com/office/drawing/2014/main" id="{00000000-0008-0000-0F00-00009A000000}"/>
            </a:ext>
          </a:extLst>
        </xdr:cNvPr>
        <xdr:cNvSpPr txBox="1"/>
      </xdr:nvSpPr>
      <xdr:spPr>
        <a:xfrm>
          <a:off x="9391727" y="1030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49039</xdr:rowOff>
    </xdr:from>
    <xdr:ext cx="469744" cy="259045"/>
    <xdr:sp macro="" textlink="">
      <xdr:nvSpPr>
        <xdr:cNvPr id="155" name="n_2aveValue【体育館・プール】&#10;一人当たり面積">
          <a:extLst>
            <a:ext uri="{FF2B5EF4-FFF2-40B4-BE49-F238E27FC236}">
              <a16:creationId xmlns:a16="http://schemas.microsoft.com/office/drawing/2014/main" id="{00000000-0008-0000-0F00-00009B000000}"/>
            </a:ext>
          </a:extLst>
        </xdr:cNvPr>
        <xdr:cNvSpPr txBox="1"/>
      </xdr:nvSpPr>
      <xdr:spPr>
        <a:xfrm>
          <a:off x="8515427" y="103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45381</xdr:rowOff>
    </xdr:from>
    <xdr:ext cx="469744" cy="259045"/>
    <xdr:sp macro="" textlink="">
      <xdr:nvSpPr>
        <xdr:cNvPr id="156" name="n_3aveValue【体育館・プール】&#10;一人当たり面積">
          <a:extLst>
            <a:ext uri="{FF2B5EF4-FFF2-40B4-BE49-F238E27FC236}">
              <a16:creationId xmlns:a16="http://schemas.microsoft.com/office/drawing/2014/main" id="{00000000-0008-0000-0F00-00009C000000}"/>
            </a:ext>
          </a:extLst>
        </xdr:cNvPr>
        <xdr:cNvSpPr txBox="1"/>
      </xdr:nvSpPr>
      <xdr:spPr>
        <a:xfrm>
          <a:off x="7626427" y="103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45381</xdr:rowOff>
    </xdr:from>
    <xdr:ext cx="469744" cy="259045"/>
    <xdr:sp macro="" textlink="">
      <xdr:nvSpPr>
        <xdr:cNvPr id="157" name="n_4aveValue【体育館・プール】&#10;一人当たり面積">
          <a:extLst>
            <a:ext uri="{FF2B5EF4-FFF2-40B4-BE49-F238E27FC236}">
              <a16:creationId xmlns:a16="http://schemas.microsoft.com/office/drawing/2014/main" id="{00000000-0008-0000-0F00-00009D000000}"/>
            </a:ext>
          </a:extLst>
        </xdr:cNvPr>
        <xdr:cNvSpPr txBox="1"/>
      </xdr:nvSpPr>
      <xdr:spPr>
        <a:xfrm>
          <a:off x="6737427" y="103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141597</xdr:rowOff>
    </xdr:from>
    <xdr:ext cx="469744" cy="259045"/>
    <xdr:sp macro="" textlink="">
      <xdr:nvSpPr>
        <xdr:cNvPr id="158" name="n_1mainValue【体育館・プール】&#10;一人当たり面積">
          <a:extLst>
            <a:ext uri="{FF2B5EF4-FFF2-40B4-BE49-F238E27FC236}">
              <a16:creationId xmlns:a16="http://schemas.microsoft.com/office/drawing/2014/main" id="{00000000-0008-0000-0F00-00009E000000}"/>
            </a:ext>
          </a:extLst>
        </xdr:cNvPr>
        <xdr:cNvSpPr txBox="1"/>
      </xdr:nvSpPr>
      <xdr:spPr>
        <a:xfrm>
          <a:off x="9391727" y="107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143425</xdr:rowOff>
    </xdr:from>
    <xdr:ext cx="469744" cy="259045"/>
    <xdr:sp macro="" textlink="">
      <xdr:nvSpPr>
        <xdr:cNvPr id="159" name="n_2mainValue【体育館・プール】&#10;一人当たり面積">
          <a:extLst>
            <a:ext uri="{FF2B5EF4-FFF2-40B4-BE49-F238E27FC236}">
              <a16:creationId xmlns:a16="http://schemas.microsoft.com/office/drawing/2014/main" id="{00000000-0008-0000-0F00-00009F000000}"/>
            </a:ext>
          </a:extLst>
        </xdr:cNvPr>
        <xdr:cNvSpPr txBox="1"/>
      </xdr:nvSpPr>
      <xdr:spPr>
        <a:xfrm>
          <a:off x="8515427" y="10773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144340</xdr:rowOff>
    </xdr:from>
    <xdr:ext cx="469744" cy="259045"/>
    <xdr:sp macro="" textlink="">
      <xdr:nvSpPr>
        <xdr:cNvPr id="160" name="n_3mainValue【体育館・プール】&#10;一人当たり面積">
          <a:extLst>
            <a:ext uri="{FF2B5EF4-FFF2-40B4-BE49-F238E27FC236}">
              <a16:creationId xmlns:a16="http://schemas.microsoft.com/office/drawing/2014/main" id="{00000000-0008-0000-0F00-0000A0000000}"/>
            </a:ext>
          </a:extLst>
        </xdr:cNvPr>
        <xdr:cNvSpPr txBox="1"/>
      </xdr:nvSpPr>
      <xdr:spPr>
        <a:xfrm>
          <a:off x="7626427" y="1077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145254</xdr:rowOff>
    </xdr:from>
    <xdr:ext cx="469744" cy="259045"/>
    <xdr:sp macro="" textlink="">
      <xdr:nvSpPr>
        <xdr:cNvPr id="161" name="n_4mainValue【体育館・プール】&#10;一人当たり面積">
          <a:extLst>
            <a:ext uri="{FF2B5EF4-FFF2-40B4-BE49-F238E27FC236}">
              <a16:creationId xmlns:a16="http://schemas.microsoft.com/office/drawing/2014/main" id="{00000000-0008-0000-0F00-0000A1000000}"/>
            </a:ext>
          </a:extLst>
        </xdr:cNvPr>
        <xdr:cNvSpPr txBox="1"/>
      </xdr:nvSpPr>
      <xdr:spPr>
        <a:xfrm>
          <a:off x="6737427" y="10775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a:extLst>
            <a:ext uri="{FF2B5EF4-FFF2-40B4-BE49-F238E27FC236}">
              <a16:creationId xmlns:a16="http://schemas.microsoft.com/office/drawing/2014/main" id="{00000000-0008-0000-0F00-0000A2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a:extLst>
            <a:ext uri="{FF2B5EF4-FFF2-40B4-BE49-F238E27FC236}">
              <a16:creationId xmlns:a16="http://schemas.microsoft.com/office/drawing/2014/main" id="{00000000-0008-0000-0F00-0000A3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a:extLst>
            <a:ext uri="{FF2B5EF4-FFF2-40B4-BE49-F238E27FC236}">
              <a16:creationId xmlns:a16="http://schemas.microsoft.com/office/drawing/2014/main" id="{00000000-0008-0000-0F00-0000A4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a:extLst>
            <a:ext uri="{FF2B5EF4-FFF2-40B4-BE49-F238E27FC236}">
              <a16:creationId xmlns:a16="http://schemas.microsoft.com/office/drawing/2014/main" id="{00000000-0008-0000-0F00-0000A5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a:extLst>
            <a:ext uri="{FF2B5EF4-FFF2-40B4-BE49-F238E27FC236}">
              <a16:creationId xmlns:a16="http://schemas.microsoft.com/office/drawing/2014/main" id="{00000000-0008-0000-0F00-0000A6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a:extLst>
            <a:ext uri="{FF2B5EF4-FFF2-40B4-BE49-F238E27FC236}">
              <a16:creationId xmlns:a16="http://schemas.microsoft.com/office/drawing/2014/main" id="{00000000-0008-0000-0F00-0000AA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a:extLst>
            <a:ext uri="{FF2B5EF4-FFF2-40B4-BE49-F238E27FC236}">
              <a16:creationId xmlns:a16="http://schemas.microsoft.com/office/drawing/2014/main" id="{00000000-0008-0000-0F00-0000AC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a:extLst>
            <a:ext uri="{FF2B5EF4-FFF2-40B4-BE49-F238E27FC236}">
              <a16:creationId xmlns:a16="http://schemas.microsoft.com/office/drawing/2014/main" id="{00000000-0008-0000-0F00-0000B5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a:extLst>
            <a:ext uri="{FF2B5EF4-FFF2-40B4-BE49-F238E27FC236}">
              <a16:creationId xmlns:a16="http://schemas.microsoft.com/office/drawing/2014/main" id="{00000000-0008-0000-0F00-0000B7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a:extLst>
            <a:ext uri="{FF2B5EF4-FFF2-40B4-BE49-F238E27FC236}">
              <a16:creationId xmlns:a16="http://schemas.microsoft.com/office/drawing/2014/main" id="{00000000-0008-0000-0F00-0000B9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154305</xdr:rowOff>
    </xdr:from>
    <xdr:to>
      <xdr:col>24</xdr:col>
      <xdr:colOff>62865</xdr:colOff>
      <xdr:row>86</xdr:row>
      <xdr:rowOff>114300</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flipV="1">
          <a:off x="4634865" y="1335595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福祉施設】&#10;有形固定資産減価償却率最小値テキスト">
          <a:extLst>
            <a:ext uri="{FF2B5EF4-FFF2-40B4-BE49-F238E27FC236}">
              <a16:creationId xmlns:a16="http://schemas.microsoft.com/office/drawing/2014/main" id="{00000000-0008-0000-0F00-0000BB00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100982</xdr:rowOff>
    </xdr:from>
    <xdr:ext cx="405111" cy="259045"/>
    <xdr:sp macro="" textlink="">
      <xdr:nvSpPr>
        <xdr:cNvPr id="189" name="【福祉施設】&#10;有形固定資産減価償却率最大値テキスト">
          <a:extLst>
            <a:ext uri="{FF2B5EF4-FFF2-40B4-BE49-F238E27FC236}">
              <a16:creationId xmlns:a16="http://schemas.microsoft.com/office/drawing/2014/main" id="{00000000-0008-0000-0F00-0000BD000000}"/>
            </a:ext>
          </a:extLst>
        </xdr:cNvPr>
        <xdr:cNvSpPr txBox="1"/>
      </xdr:nvSpPr>
      <xdr:spPr>
        <a:xfrm>
          <a:off x="4673600" y="1313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154305</xdr:rowOff>
    </xdr:from>
    <xdr:to>
      <xdr:col>24</xdr:col>
      <xdr:colOff>152400</xdr:colOff>
      <xdr:row>77</xdr:row>
      <xdr:rowOff>154305</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4546600" y="1335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158132</xdr:rowOff>
    </xdr:from>
    <xdr:ext cx="405111" cy="259045"/>
    <xdr:sp macro="" textlink="">
      <xdr:nvSpPr>
        <xdr:cNvPr id="191" name="【福祉施設】&#10;有形固定資産減価償却率平均値テキスト">
          <a:extLst>
            <a:ext uri="{FF2B5EF4-FFF2-40B4-BE49-F238E27FC236}">
              <a16:creationId xmlns:a16="http://schemas.microsoft.com/office/drawing/2014/main" id="{00000000-0008-0000-0F00-0000BF000000}"/>
            </a:ext>
          </a:extLst>
        </xdr:cNvPr>
        <xdr:cNvSpPr txBox="1"/>
      </xdr:nvSpPr>
      <xdr:spPr>
        <a:xfrm>
          <a:off x="4673600" y="1404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8255</xdr:rowOff>
    </xdr:from>
    <xdr:to>
      <xdr:col>24</xdr:col>
      <xdr:colOff>114300</xdr:colOff>
      <xdr:row>82</xdr:row>
      <xdr:rowOff>109855</xdr:rowOff>
    </xdr:to>
    <xdr:sp macro="" textlink="">
      <xdr:nvSpPr>
        <xdr:cNvPr id="192" name="フローチャート: 判断 191">
          <a:extLst>
            <a:ext uri="{FF2B5EF4-FFF2-40B4-BE49-F238E27FC236}">
              <a16:creationId xmlns:a16="http://schemas.microsoft.com/office/drawing/2014/main" id="{00000000-0008-0000-0F00-0000C0000000}"/>
            </a:ext>
          </a:extLst>
        </xdr:cNvPr>
        <xdr:cNvSpPr/>
      </xdr:nvSpPr>
      <xdr:spPr>
        <a:xfrm>
          <a:off x="45847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193" name="フローチャート: 判断 192">
          <a:extLst>
            <a:ext uri="{FF2B5EF4-FFF2-40B4-BE49-F238E27FC236}">
              <a16:creationId xmlns:a16="http://schemas.microsoft.com/office/drawing/2014/main" id="{00000000-0008-0000-0F00-0000C1000000}"/>
            </a:ext>
          </a:extLst>
        </xdr:cNvPr>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57786</xdr:rowOff>
    </xdr:from>
    <xdr:to>
      <xdr:col>15</xdr:col>
      <xdr:colOff>101600</xdr:colOff>
      <xdr:row>81</xdr:row>
      <xdr:rowOff>159386</xdr:rowOff>
    </xdr:to>
    <xdr:sp macro="" textlink="">
      <xdr:nvSpPr>
        <xdr:cNvPr id="194" name="フローチャート: 判断 193">
          <a:extLst>
            <a:ext uri="{FF2B5EF4-FFF2-40B4-BE49-F238E27FC236}">
              <a16:creationId xmlns:a16="http://schemas.microsoft.com/office/drawing/2014/main" id="{00000000-0008-0000-0F00-0000C2000000}"/>
            </a:ext>
          </a:extLst>
        </xdr:cNvPr>
        <xdr:cNvSpPr/>
      </xdr:nvSpPr>
      <xdr:spPr>
        <a:xfrm>
          <a:off x="2857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2539</xdr:rowOff>
    </xdr:from>
    <xdr:to>
      <xdr:col>10</xdr:col>
      <xdr:colOff>165100</xdr:colOff>
      <xdr:row>81</xdr:row>
      <xdr:rowOff>104139</xdr:rowOff>
    </xdr:to>
    <xdr:sp macro="" textlink="">
      <xdr:nvSpPr>
        <xdr:cNvPr id="195" name="フローチャート: 判断 194">
          <a:extLst>
            <a:ext uri="{FF2B5EF4-FFF2-40B4-BE49-F238E27FC236}">
              <a16:creationId xmlns:a16="http://schemas.microsoft.com/office/drawing/2014/main" id="{00000000-0008-0000-0F00-0000C3000000}"/>
            </a:ext>
          </a:extLst>
        </xdr:cNvPr>
        <xdr:cNvSpPr/>
      </xdr:nvSpPr>
      <xdr:spPr>
        <a:xfrm>
          <a:off x="19685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137795</xdr:rowOff>
    </xdr:from>
    <xdr:to>
      <xdr:col>6</xdr:col>
      <xdr:colOff>38100</xdr:colOff>
      <xdr:row>81</xdr:row>
      <xdr:rowOff>67945</xdr:rowOff>
    </xdr:to>
    <xdr:sp macro="" textlink="">
      <xdr:nvSpPr>
        <xdr:cNvPr id="196" name="フローチャート: 判断 195">
          <a:extLst>
            <a:ext uri="{FF2B5EF4-FFF2-40B4-BE49-F238E27FC236}">
              <a16:creationId xmlns:a16="http://schemas.microsoft.com/office/drawing/2014/main" id="{00000000-0008-0000-0F00-0000C4000000}"/>
            </a:ext>
          </a:extLst>
        </xdr:cNvPr>
        <xdr:cNvSpPr/>
      </xdr:nvSpPr>
      <xdr:spPr>
        <a:xfrm>
          <a:off x="1079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F00-0000C5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F00-0000C6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63500</xdr:rowOff>
    </xdr:from>
    <xdr:to>
      <xdr:col>24</xdr:col>
      <xdr:colOff>114300</xdr:colOff>
      <xdr:row>81</xdr:row>
      <xdr:rowOff>165100</xdr:rowOff>
    </xdr:to>
    <xdr:sp macro="" textlink="">
      <xdr:nvSpPr>
        <xdr:cNvPr id="202" name="楕円 201">
          <a:extLst>
            <a:ext uri="{FF2B5EF4-FFF2-40B4-BE49-F238E27FC236}">
              <a16:creationId xmlns:a16="http://schemas.microsoft.com/office/drawing/2014/main" id="{00000000-0008-0000-0F00-0000CA000000}"/>
            </a:ext>
          </a:extLst>
        </xdr:cNvPr>
        <xdr:cNvSpPr/>
      </xdr:nvSpPr>
      <xdr:spPr>
        <a:xfrm>
          <a:off x="45847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86377</xdr:rowOff>
    </xdr:from>
    <xdr:ext cx="405111" cy="259045"/>
    <xdr:sp macro="" textlink="">
      <xdr:nvSpPr>
        <xdr:cNvPr id="203" name="【福祉施設】&#10;有形固定資産減価償却率該当値テキスト">
          <a:extLst>
            <a:ext uri="{FF2B5EF4-FFF2-40B4-BE49-F238E27FC236}">
              <a16:creationId xmlns:a16="http://schemas.microsoft.com/office/drawing/2014/main" id="{00000000-0008-0000-0F00-0000CB000000}"/>
            </a:ext>
          </a:extLst>
        </xdr:cNvPr>
        <xdr:cNvSpPr txBox="1"/>
      </xdr:nvSpPr>
      <xdr:spPr>
        <a:xfrm>
          <a:off x="4673600"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31114</xdr:rowOff>
    </xdr:from>
    <xdr:to>
      <xdr:col>20</xdr:col>
      <xdr:colOff>38100</xdr:colOff>
      <xdr:row>81</xdr:row>
      <xdr:rowOff>132714</xdr:rowOff>
    </xdr:to>
    <xdr:sp macro="" textlink="">
      <xdr:nvSpPr>
        <xdr:cNvPr id="204" name="楕円 203">
          <a:extLst>
            <a:ext uri="{FF2B5EF4-FFF2-40B4-BE49-F238E27FC236}">
              <a16:creationId xmlns:a16="http://schemas.microsoft.com/office/drawing/2014/main" id="{00000000-0008-0000-0F00-0000CC000000}"/>
            </a:ext>
          </a:extLst>
        </xdr:cNvPr>
        <xdr:cNvSpPr/>
      </xdr:nvSpPr>
      <xdr:spPr>
        <a:xfrm>
          <a:off x="3746500" y="1391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81914</xdr:rowOff>
    </xdr:from>
    <xdr:to>
      <xdr:col>24</xdr:col>
      <xdr:colOff>63500</xdr:colOff>
      <xdr:row>81</xdr:row>
      <xdr:rowOff>114300</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3797300" y="13969364"/>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168275</xdr:rowOff>
    </xdr:from>
    <xdr:to>
      <xdr:col>15</xdr:col>
      <xdr:colOff>101600</xdr:colOff>
      <xdr:row>81</xdr:row>
      <xdr:rowOff>98425</xdr:rowOff>
    </xdr:to>
    <xdr:sp macro="" textlink="">
      <xdr:nvSpPr>
        <xdr:cNvPr id="206" name="楕円 205">
          <a:extLst>
            <a:ext uri="{FF2B5EF4-FFF2-40B4-BE49-F238E27FC236}">
              <a16:creationId xmlns:a16="http://schemas.microsoft.com/office/drawing/2014/main" id="{00000000-0008-0000-0F00-0000CE000000}"/>
            </a:ext>
          </a:extLst>
        </xdr:cNvPr>
        <xdr:cNvSpPr/>
      </xdr:nvSpPr>
      <xdr:spPr>
        <a:xfrm>
          <a:off x="28575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47625</xdr:rowOff>
    </xdr:from>
    <xdr:to>
      <xdr:col>19</xdr:col>
      <xdr:colOff>177800</xdr:colOff>
      <xdr:row>81</xdr:row>
      <xdr:rowOff>81914</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2908300" y="1393507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130175</xdr:rowOff>
    </xdr:from>
    <xdr:to>
      <xdr:col>10</xdr:col>
      <xdr:colOff>165100</xdr:colOff>
      <xdr:row>81</xdr:row>
      <xdr:rowOff>60325</xdr:rowOff>
    </xdr:to>
    <xdr:sp macro="" textlink="">
      <xdr:nvSpPr>
        <xdr:cNvPr id="208" name="楕円 207">
          <a:extLst>
            <a:ext uri="{FF2B5EF4-FFF2-40B4-BE49-F238E27FC236}">
              <a16:creationId xmlns:a16="http://schemas.microsoft.com/office/drawing/2014/main" id="{00000000-0008-0000-0F00-0000D0000000}"/>
            </a:ext>
          </a:extLst>
        </xdr:cNvPr>
        <xdr:cNvSpPr/>
      </xdr:nvSpPr>
      <xdr:spPr>
        <a:xfrm>
          <a:off x="1968500" y="1384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9525</xdr:rowOff>
    </xdr:from>
    <xdr:to>
      <xdr:col>15</xdr:col>
      <xdr:colOff>50800</xdr:colOff>
      <xdr:row>81</xdr:row>
      <xdr:rowOff>47625</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2019300" y="138969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92075</xdr:rowOff>
    </xdr:from>
    <xdr:to>
      <xdr:col>6</xdr:col>
      <xdr:colOff>38100</xdr:colOff>
      <xdr:row>81</xdr:row>
      <xdr:rowOff>22225</xdr:rowOff>
    </xdr:to>
    <xdr:sp macro="" textlink="">
      <xdr:nvSpPr>
        <xdr:cNvPr id="210" name="楕円 209">
          <a:extLst>
            <a:ext uri="{FF2B5EF4-FFF2-40B4-BE49-F238E27FC236}">
              <a16:creationId xmlns:a16="http://schemas.microsoft.com/office/drawing/2014/main" id="{00000000-0008-0000-0F00-0000D2000000}"/>
            </a:ext>
          </a:extLst>
        </xdr:cNvPr>
        <xdr:cNvSpPr/>
      </xdr:nvSpPr>
      <xdr:spPr>
        <a:xfrm>
          <a:off x="1079500" y="138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142875</xdr:rowOff>
    </xdr:from>
    <xdr:to>
      <xdr:col>10</xdr:col>
      <xdr:colOff>114300</xdr:colOff>
      <xdr:row>81</xdr:row>
      <xdr:rowOff>9525</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a:off x="1130300" y="138588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20972</xdr:rowOff>
    </xdr:from>
    <xdr:ext cx="405111" cy="259045"/>
    <xdr:sp macro="" textlink="">
      <xdr:nvSpPr>
        <xdr:cNvPr id="212" name="n_1aveValue【福祉施設】&#10;有形固定資産減価償却率">
          <a:extLst>
            <a:ext uri="{FF2B5EF4-FFF2-40B4-BE49-F238E27FC236}">
              <a16:creationId xmlns:a16="http://schemas.microsoft.com/office/drawing/2014/main" id="{00000000-0008-0000-0F00-0000D4000000}"/>
            </a:ext>
          </a:extLst>
        </xdr:cNvPr>
        <xdr:cNvSpPr txBox="1"/>
      </xdr:nvSpPr>
      <xdr:spPr>
        <a:xfrm>
          <a:off x="35820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150513</xdr:rowOff>
    </xdr:from>
    <xdr:ext cx="405111" cy="259045"/>
    <xdr:sp macro="" textlink="">
      <xdr:nvSpPr>
        <xdr:cNvPr id="213" name="n_2aveValue【福祉施設】&#10;有形固定資産減価償却率">
          <a:extLst>
            <a:ext uri="{FF2B5EF4-FFF2-40B4-BE49-F238E27FC236}">
              <a16:creationId xmlns:a16="http://schemas.microsoft.com/office/drawing/2014/main" id="{00000000-0008-0000-0F00-0000D5000000}"/>
            </a:ext>
          </a:extLst>
        </xdr:cNvPr>
        <xdr:cNvSpPr txBox="1"/>
      </xdr:nvSpPr>
      <xdr:spPr>
        <a:xfrm>
          <a:off x="2705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95266</xdr:rowOff>
    </xdr:from>
    <xdr:ext cx="405111" cy="259045"/>
    <xdr:sp macro="" textlink="">
      <xdr:nvSpPr>
        <xdr:cNvPr id="214" name="n_3aveValue【福祉施設】&#10;有形固定資産減価償却率">
          <a:extLst>
            <a:ext uri="{FF2B5EF4-FFF2-40B4-BE49-F238E27FC236}">
              <a16:creationId xmlns:a16="http://schemas.microsoft.com/office/drawing/2014/main" id="{00000000-0008-0000-0F00-0000D6000000}"/>
            </a:ext>
          </a:extLst>
        </xdr:cNvPr>
        <xdr:cNvSpPr txBox="1"/>
      </xdr:nvSpPr>
      <xdr:spPr>
        <a:xfrm>
          <a:off x="1816744" y="1398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59072</xdr:rowOff>
    </xdr:from>
    <xdr:ext cx="405111" cy="259045"/>
    <xdr:sp macro="" textlink="">
      <xdr:nvSpPr>
        <xdr:cNvPr id="215" name="n_4aveValue【福祉施設】&#10;有形固定資産減価償却率">
          <a:extLst>
            <a:ext uri="{FF2B5EF4-FFF2-40B4-BE49-F238E27FC236}">
              <a16:creationId xmlns:a16="http://schemas.microsoft.com/office/drawing/2014/main" id="{00000000-0008-0000-0F00-0000D7000000}"/>
            </a:ext>
          </a:extLst>
        </xdr:cNvPr>
        <xdr:cNvSpPr txBox="1"/>
      </xdr:nvSpPr>
      <xdr:spPr>
        <a:xfrm>
          <a:off x="927744" y="1394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149241</xdr:rowOff>
    </xdr:from>
    <xdr:ext cx="405111" cy="259045"/>
    <xdr:sp macro="" textlink="">
      <xdr:nvSpPr>
        <xdr:cNvPr id="216" name="n_1mainValue【福祉施設】&#10;有形固定資産減価償却率">
          <a:extLst>
            <a:ext uri="{FF2B5EF4-FFF2-40B4-BE49-F238E27FC236}">
              <a16:creationId xmlns:a16="http://schemas.microsoft.com/office/drawing/2014/main" id="{00000000-0008-0000-0F00-0000D8000000}"/>
            </a:ext>
          </a:extLst>
        </xdr:cNvPr>
        <xdr:cNvSpPr txBox="1"/>
      </xdr:nvSpPr>
      <xdr:spPr>
        <a:xfrm>
          <a:off x="3582044" y="1369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114952</xdr:rowOff>
    </xdr:from>
    <xdr:ext cx="405111" cy="259045"/>
    <xdr:sp macro="" textlink="">
      <xdr:nvSpPr>
        <xdr:cNvPr id="217" name="n_2mainValue【福祉施設】&#10;有形固定資産減価償却率">
          <a:extLst>
            <a:ext uri="{FF2B5EF4-FFF2-40B4-BE49-F238E27FC236}">
              <a16:creationId xmlns:a16="http://schemas.microsoft.com/office/drawing/2014/main" id="{00000000-0008-0000-0F00-0000D9000000}"/>
            </a:ext>
          </a:extLst>
        </xdr:cNvPr>
        <xdr:cNvSpPr txBox="1"/>
      </xdr:nvSpPr>
      <xdr:spPr>
        <a:xfrm>
          <a:off x="2705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76852</xdr:rowOff>
    </xdr:from>
    <xdr:ext cx="405111" cy="259045"/>
    <xdr:sp macro="" textlink="">
      <xdr:nvSpPr>
        <xdr:cNvPr id="218" name="n_3mainValue【福祉施設】&#10;有形固定資産減価償却率">
          <a:extLst>
            <a:ext uri="{FF2B5EF4-FFF2-40B4-BE49-F238E27FC236}">
              <a16:creationId xmlns:a16="http://schemas.microsoft.com/office/drawing/2014/main" id="{00000000-0008-0000-0F00-0000DA000000}"/>
            </a:ext>
          </a:extLst>
        </xdr:cNvPr>
        <xdr:cNvSpPr txBox="1"/>
      </xdr:nvSpPr>
      <xdr:spPr>
        <a:xfrm>
          <a:off x="1816744" y="1362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38752</xdr:rowOff>
    </xdr:from>
    <xdr:ext cx="405111" cy="259045"/>
    <xdr:sp macro="" textlink="">
      <xdr:nvSpPr>
        <xdr:cNvPr id="219" name="n_4mainValue【福祉施設】&#10;有形固定資産減価償却率">
          <a:extLst>
            <a:ext uri="{FF2B5EF4-FFF2-40B4-BE49-F238E27FC236}">
              <a16:creationId xmlns:a16="http://schemas.microsoft.com/office/drawing/2014/main" id="{00000000-0008-0000-0F00-0000DB000000}"/>
            </a:ext>
          </a:extLst>
        </xdr:cNvPr>
        <xdr:cNvSpPr txBox="1"/>
      </xdr:nvSpPr>
      <xdr:spPr>
        <a:xfrm>
          <a:off x="927744" y="1358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a:extLst>
            <a:ext uri="{FF2B5EF4-FFF2-40B4-BE49-F238E27FC236}">
              <a16:creationId xmlns:a16="http://schemas.microsoft.com/office/drawing/2014/main" id="{00000000-0008-0000-0F00-0000DC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a:extLst>
            <a:ext uri="{FF2B5EF4-FFF2-40B4-BE49-F238E27FC236}">
              <a16:creationId xmlns:a16="http://schemas.microsoft.com/office/drawing/2014/main" id="{00000000-0008-0000-0F00-0000DD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a:extLst>
            <a:ext uri="{FF2B5EF4-FFF2-40B4-BE49-F238E27FC236}">
              <a16:creationId xmlns:a16="http://schemas.microsoft.com/office/drawing/2014/main" id="{00000000-0008-0000-0F00-0000DE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a:extLst>
            <a:ext uri="{FF2B5EF4-FFF2-40B4-BE49-F238E27FC236}">
              <a16:creationId xmlns:a16="http://schemas.microsoft.com/office/drawing/2014/main" id="{00000000-0008-0000-0F00-0000DF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a:extLst>
            <a:ext uri="{FF2B5EF4-FFF2-40B4-BE49-F238E27FC236}">
              <a16:creationId xmlns:a16="http://schemas.microsoft.com/office/drawing/2014/main" id="{00000000-0008-0000-0F00-0000E0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a:extLst>
            <a:ext uri="{FF2B5EF4-FFF2-40B4-BE49-F238E27FC236}">
              <a16:creationId xmlns:a16="http://schemas.microsoft.com/office/drawing/2014/main" id="{00000000-0008-0000-0F00-0000E1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a:extLst>
            <a:ext uri="{FF2B5EF4-FFF2-40B4-BE49-F238E27FC236}">
              <a16:creationId xmlns:a16="http://schemas.microsoft.com/office/drawing/2014/main" id="{00000000-0008-0000-0F00-0000E2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0" name="直線コネクタ 239">
          <a:extLst>
            <a:ext uri="{FF2B5EF4-FFF2-40B4-BE49-F238E27FC236}">
              <a16:creationId xmlns:a16="http://schemas.microsoft.com/office/drawing/2014/main" id="{00000000-0008-0000-0F00-0000F000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a:extLst>
            <a:ext uri="{FF2B5EF4-FFF2-40B4-BE49-F238E27FC236}">
              <a16:creationId xmlns:a16="http://schemas.microsoft.com/office/drawing/2014/main" id="{00000000-0008-0000-0F00-0000F2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a:extLst>
            <a:ext uri="{FF2B5EF4-FFF2-40B4-BE49-F238E27FC236}">
              <a16:creationId xmlns:a16="http://schemas.microsoft.com/office/drawing/2014/main" id="{00000000-0008-0000-0F00-0000F4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137705</xdr:rowOff>
    </xdr:from>
    <xdr:to>
      <xdr:col>54</xdr:col>
      <xdr:colOff>189865</xdr:colOff>
      <xdr:row>86</xdr:row>
      <xdr:rowOff>134438</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flipV="1">
          <a:off x="10476865" y="13339355"/>
          <a:ext cx="0" cy="1539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138265</xdr:rowOff>
    </xdr:from>
    <xdr:ext cx="469744" cy="259045"/>
    <xdr:sp macro="" textlink="">
      <xdr:nvSpPr>
        <xdr:cNvPr id="246" name="【福祉施設】&#10;一人当たり面積最小値テキスト">
          <a:extLst>
            <a:ext uri="{FF2B5EF4-FFF2-40B4-BE49-F238E27FC236}">
              <a16:creationId xmlns:a16="http://schemas.microsoft.com/office/drawing/2014/main" id="{00000000-0008-0000-0F00-0000F6000000}"/>
            </a:ext>
          </a:extLst>
        </xdr:cNvPr>
        <xdr:cNvSpPr txBox="1"/>
      </xdr:nvSpPr>
      <xdr:spPr>
        <a:xfrm>
          <a:off x="10515600" y="1488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134438</xdr:rowOff>
    </xdr:from>
    <xdr:to>
      <xdr:col>55</xdr:col>
      <xdr:colOff>88900</xdr:colOff>
      <xdr:row>86</xdr:row>
      <xdr:rowOff>134438</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a:off x="10388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84382</xdr:rowOff>
    </xdr:from>
    <xdr:ext cx="469744" cy="259045"/>
    <xdr:sp macro="" textlink="">
      <xdr:nvSpPr>
        <xdr:cNvPr id="248" name="【福祉施設】&#10;一人当たり面積最大値テキスト">
          <a:extLst>
            <a:ext uri="{FF2B5EF4-FFF2-40B4-BE49-F238E27FC236}">
              <a16:creationId xmlns:a16="http://schemas.microsoft.com/office/drawing/2014/main" id="{00000000-0008-0000-0F00-0000F8000000}"/>
            </a:ext>
          </a:extLst>
        </xdr:cNvPr>
        <xdr:cNvSpPr txBox="1"/>
      </xdr:nvSpPr>
      <xdr:spPr>
        <a:xfrm>
          <a:off x="10515600" y="1311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137705</xdr:rowOff>
    </xdr:from>
    <xdr:to>
      <xdr:col>55</xdr:col>
      <xdr:colOff>88900</xdr:colOff>
      <xdr:row>77</xdr:row>
      <xdr:rowOff>137705</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10388600" y="1333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65332</xdr:rowOff>
    </xdr:from>
    <xdr:ext cx="469744" cy="259045"/>
    <xdr:sp macro="" textlink="">
      <xdr:nvSpPr>
        <xdr:cNvPr id="250" name="【福祉施設】&#10;一人当たり面積平均値テキスト">
          <a:extLst>
            <a:ext uri="{FF2B5EF4-FFF2-40B4-BE49-F238E27FC236}">
              <a16:creationId xmlns:a16="http://schemas.microsoft.com/office/drawing/2014/main" id="{00000000-0008-0000-0F00-0000FA000000}"/>
            </a:ext>
          </a:extLst>
        </xdr:cNvPr>
        <xdr:cNvSpPr txBox="1"/>
      </xdr:nvSpPr>
      <xdr:spPr>
        <a:xfrm>
          <a:off x="10515600" y="144671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86905</xdr:rowOff>
    </xdr:from>
    <xdr:to>
      <xdr:col>55</xdr:col>
      <xdr:colOff>50800</xdr:colOff>
      <xdr:row>85</xdr:row>
      <xdr:rowOff>17055</xdr:rowOff>
    </xdr:to>
    <xdr:sp macro="" textlink="">
      <xdr:nvSpPr>
        <xdr:cNvPr id="251" name="フローチャート: 判断 250">
          <a:extLst>
            <a:ext uri="{FF2B5EF4-FFF2-40B4-BE49-F238E27FC236}">
              <a16:creationId xmlns:a16="http://schemas.microsoft.com/office/drawing/2014/main" id="{00000000-0008-0000-0F00-0000FB000000}"/>
            </a:ext>
          </a:extLst>
        </xdr:cNvPr>
        <xdr:cNvSpPr/>
      </xdr:nvSpPr>
      <xdr:spPr>
        <a:xfrm>
          <a:off x="10426700" y="1448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50981</xdr:rowOff>
    </xdr:from>
    <xdr:to>
      <xdr:col>50</xdr:col>
      <xdr:colOff>165100</xdr:colOff>
      <xdr:row>84</xdr:row>
      <xdr:rowOff>152581</xdr:rowOff>
    </xdr:to>
    <xdr:sp macro="" textlink="">
      <xdr:nvSpPr>
        <xdr:cNvPr id="252" name="フローチャート: 判断 251">
          <a:extLst>
            <a:ext uri="{FF2B5EF4-FFF2-40B4-BE49-F238E27FC236}">
              <a16:creationId xmlns:a16="http://schemas.microsoft.com/office/drawing/2014/main" id="{00000000-0008-0000-0F00-0000FC000000}"/>
            </a:ext>
          </a:extLst>
        </xdr:cNvPr>
        <xdr:cNvSpPr/>
      </xdr:nvSpPr>
      <xdr:spPr>
        <a:xfrm>
          <a:off x="9588500" y="1445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46082</xdr:rowOff>
    </xdr:from>
    <xdr:to>
      <xdr:col>46</xdr:col>
      <xdr:colOff>38100</xdr:colOff>
      <xdr:row>84</xdr:row>
      <xdr:rowOff>147682</xdr:rowOff>
    </xdr:to>
    <xdr:sp macro="" textlink="">
      <xdr:nvSpPr>
        <xdr:cNvPr id="253" name="フローチャート: 判断 252">
          <a:extLst>
            <a:ext uri="{FF2B5EF4-FFF2-40B4-BE49-F238E27FC236}">
              <a16:creationId xmlns:a16="http://schemas.microsoft.com/office/drawing/2014/main" id="{00000000-0008-0000-0F00-0000FD000000}"/>
            </a:ext>
          </a:extLst>
        </xdr:cNvPr>
        <xdr:cNvSpPr/>
      </xdr:nvSpPr>
      <xdr:spPr>
        <a:xfrm>
          <a:off x="8699500" y="1444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67311</xdr:rowOff>
    </xdr:from>
    <xdr:to>
      <xdr:col>41</xdr:col>
      <xdr:colOff>101600</xdr:colOff>
      <xdr:row>84</xdr:row>
      <xdr:rowOff>168911</xdr:rowOff>
    </xdr:to>
    <xdr:sp macro="" textlink="">
      <xdr:nvSpPr>
        <xdr:cNvPr id="254" name="フローチャート: 判断 253">
          <a:extLst>
            <a:ext uri="{FF2B5EF4-FFF2-40B4-BE49-F238E27FC236}">
              <a16:creationId xmlns:a16="http://schemas.microsoft.com/office/drawing/2014/main" id="{00000000-0008-0000-0F00-0000FE000000}"/>
            </a:ext>
          </a:extLst>
        </xdr:cNvPr>
        <xdr:cNvSpPr/>
      </xdr:nvSpPr>
      <xdr:spPr>
        <a:xfrm>
          <a:off x="7810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126093</xdr:rowOff>
    </xdr:from>
    <xdr:to>
      <xdr:col>36</xdr:col>
      <xdr:colOff>165100</xdr:colOff>
      <xdr:row>84</xdr:row>
      <xdr:rowOff>56243</xdr:rowOff>
    </xdr:to>
    <xdr:sp macro="" textlink="">
      <xdr:nvSpPr>
        <xdr:cNvPr id="255" name="フローチャート: 判断 254">
          <a:extLst>
            <a:ext uri="{FF2B5EF4-FFF2-40B4-BE49-F238E27FC236}">
              <a16:creationId xmlns:a16="http://schemas.microsoft.com/office/drawing/2014/main" id="{00000000-0008-0000-0F00-0000FF000000}"/>
            </a:ext>
          </a:extLst>
        </xdr:cNvPr>
        <xdr:cNvSpPr/>
      </xdr:nvSpPr>
      <xdr:spPr>
        <a:xfrm>
          <a:off x="69215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F00-00000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49349</xdr:rowOff>
    </xdr:from>
    <xdr:to>
      <xdr:col>55</xdr:col>
      <xdr:colOff>50800</xdr:colOff>
      <xdr:row>82</xdr:row>
      <xdr:rowOff>150949</xdr:rowOff>
    </xdr:to>
    <xdr:sp macro="" textlink="">
      <xdr:nvSpPr>
        <xdr:cNvPr id="261" name="楕円 260">
          <a:extLst>
            <a:ext uri="{FF2B5EF4-FFF2-40B4-BE49-F238E27FC236}">
              <a16:creationId xmlns:a16="http://schemas.microsoft.com/office/drawing/2014/main" id="{00000000-0008-0000-0F00-000005010000}"/>
            </a:ext>
          </a:extLst>
        </xdr:cNvPr>
        <xdr:cNvSpPr/>
      </xdr:nvSpPr>
      <xdr:spPr>
        <a:xfrm>
          <a:off x="10426700" y="141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72226</xdr:rowOff>
    </xdr:from>
    <xdr:ext cx="469744" cy="259045"/>
    <xdr:sp macro="" textlink="">
      <xdr:nvSpPr>
        <xdr:cNvPr id="262" name="【福祉施設】&#10;一人当たり面積該当値テキスト">
          <a:extLst>
            <a:ext uri="{FF2B5EF4-FFF2-40B4-BE49-F238E27FC236}">
              <a16:creationId xmlns:a16="http://schemas.microsoft.com/office/drawing/2014/main" id="{00000000-0008-0000-0F00-000006010000}"/>
            </a:ext>
          </a:extLst>
        </xdr:cNvPr>
        <xdr:cNvSpPr txBox="1"/>
      </xdr:nvSpPr>
      <xdr:spPr>
        <a:xfrm>
          <a:off x="10515600" y="1395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52614</xdr:rowOff>
    </xdr:from>
    <xdr:to>
      <xdr:col>50</xdr:col>
      <xdr:colOff>165100</xdr:colOff>
      <xdr:row>82</xdr:row>
      <xdr:rowOff>154214</xdr:rowOff>
    </xdr:to>
    <xdr:sp macro="" textlink="">
      <xdr:nvSpPr>
        <xdr:cNvPr id="263" name="楕円 262">
          <a:extLst>
            <a:ext uri="{FF2B5EF4-FFF2-40B4-BE49-F238E27FC236}">
              <a16:creationId xmlns:a16="http://schemas.microsoft.com/office/drawing/2014/main" id="{00000000-0008-0000-0F00-000007010000}"/>
            </a:ext>
          </a:extLst>
        </xdr:cNvPr>
        <xdr:cNvSpPr/>
      </xdr:nvSpPr>
      <xdr:spPr>
        <a:xfrm>
          <a:off x="9588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100149</xdr:rowOff>
    </xdr:from>
    <xdr:to>
      <xdr:col>55</xdr:col>
      <xdr:colOff>0</xdr:colOff>
      <xdr:row>82</xdr:row>
      <xdr:rowOff>103414</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flipV="1">
          <a:off x="9639300" y="1415904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59145</xdr:rowOff>
    </xdr:from>
    <xdr:to>
      <xdr:col>46</xdr:col>
      <xdr:colOff>38100</xdr:colOff>
      <xdr:row>82</xdr:row>
      <xdr:rowOff>160745</xdr:rowOff>
    </xdr:to>
    <xdr:sp macro="" textlink="">
      <xdr:nvSpPr>
        <xdr:cNvPr id="265" name="楕円 264">
          <a:extLst>
            <a:ext uri="{FF2B5EF4-FFF2-40B4-BE49-F238E27FC236}">
              <a16:creationId xmlns:a16="http://schemas.microsoft.com/office/drawing/2014/main" id="{00000000-0008-0000-0F00-000009010000}"/>
            </a:ext>
          </a:extLst>
        </xdr:cNvPr>
        <xdr:cNvSpPr/>
      </xdr:nvSpPr>
      <xdr:spPr>
        <a:xfrm>
          <a:off x="8699500" y="141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103414</xdr:rowOff>
    </xdr:from>
    <xdr:to>
      <xdr:col>50</xdr:col>
      <xdr:colOff>114300</xdr:colOff>
      <xdr:row>82</xdr:row>
      <xdr:rowOff>109945</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flipV="1">
          <a:off x="8750300" y="1416231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62412</xdr:rowOff>
    </xdr:from>
    <xdr:to>
      <xdr:col>41</xdr:col>
      <xdr:colOff>101600</xdr:colOff>
      <xdr:row>82</xdr:row>
      <xdr:rowOff>164012</xdr:rowOff>
    </xdr:to>
    <xdr:sp macro="" textlink="">
      <xdr:nvSpPr>
        <xdr:cNvPr id="267" name="楕円 266">
          <a:extLst>
            <a:ext uri="{FF2B5EF4-FFF2-40B4-BE49-F238E27FC236}">
              <a16:creationId xmlns:a16="http://schemas.microsoft.com/office/drawing/2014/main" id="{00000000-0008-0000-0F00-00000B010000}"/>
            </a:ext>
          </a:extLst>
        </xdr:cNvPr>
        <xdr:cNvSpPr/>
      </xdr:nvSpPr>
      <xdr:spPr>
        <a:xfrm>
          <a:off x="7810500" y="1412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109945</xdr:rowOff>
    </xdr:from>
    <xdr:to>
      <xdr:col>45</xdr:col>
      <xdr:colOff>177800</xdr:colOff>
      <xdr:row>82</xdr:row>
      <xdr:rowOff>113212</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flipV="1">
          <a:off x="7861300" y="14168845"/>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64044</xdr:rowOff>
    </xdr:from>
    <xdr:to>
      <xdr:col>36</xdr:col>
      <xdr:colOff>165100</xdr:colOff>
      <xdr:row>82</xdr:row>
      <xdr:rowOff>165644</xdr:rowOff>
    </xdr:to>
    <xdr:sp macro="" textlink="">
      <xdr:nvSpPr>
        <xdr:cNvPr id="269" name="楕円 268">
          <a:extLst>
            <a:ext uri="{FF2B5EF4-FFF2-40B4-BE49-F238E27FC236}">
              <a16:creationId xmlns:a16="http://schemas.microsoft.com/office/drawing/2014/main" id="{00000000-0008-0000-0F00-00000D010000}"/>
            </a:ext>
          </a:extLst>
        </xdr:cNvPr>
        <xdr:cNvSpPr/>
      </xdr:nvSpPr>
      <xdr:spPr>
        <a:xfrm>
          <a:off x="6921500" y="1412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113212</xdr:rowOff>
    </xdr:from>
    <xdr:to>
      <xdr:col>41</xdr:col>
      <xdr:colOff>50800</xdr:colOff>
      <xdr:row>82</xdr:row>
      <xdr:rowOff>114844</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flipV="1">
          <a:off x="6972300" y="1417211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143708</xdr:rowOff>
    </xdr:from>
    <xdr:ext cx="469744" cy="259045"/>
    <xdr:sp macro="" textlink="">
      <xdr:nvSpPr>
        <xdr:cNvPr id="271" name="n_1aveValue【福祉施設】&#10;一人当たり面積">
          <a:extLst>
            <a:ext uri="{FF2B5EF4-FFF2-40B4-BE49-F238E27FC236}">
              <a16:creationId xmlns:a16="http://schemas.microsoft.com/office/drawing/2014/main" id="{00000000-0008-0000-0F00-00000F010000}"/>
            </a:ext>
          </a:extLst>
        </xdr:cNvPr>
        <xdr:cNvSpPr txBox="1"/>
      </xdr:nvSpPr>
      <xdr:spPr>
        <a:xfrm>
          <a:off x="9391727" y="145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138809</xdr:rowOff>
    </xdr:from>
    <xdr:ext cx="469744" cy="259045"/>
    <xdr:sp macro="" textlink="">
      <xdr:nvSpPr>
        <xdr:cNvPr id="272" name="n_2aveValue【福祉施設】&#10;一人当たり面積">
          <a:extLst>
            <a:ext uri="{FF2B5EF4-FFF2-40B4-BE49-F238E27FC236}">
              <a16:creationId xmlns:a16="http://schemas.microsoft.com/office/drawing/2014/main" id="{00000000-0008-0000-0F00-000010010000}"/>
            </a:ext>
          </a:extLst>
        </xdr:cNvPr>
        <xdr:cNvSpPr txBox="1"/>
      </xdr:nvSpPr>
      <xdr:spPr>
        <a:xfrm>
          <a:off x="8515427" y="1454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160038</xdr:rowOff>
    </xdr:from>
    <xdr:ext cx="469744" cy="259045"/>
    <xdr:sp macro="" textlink="">
      <xdr:nvSpPr>
        <xdr:cNvPr id="273" name="n_3aveValue【福祉施設】&#10;一人当たり面積">
          <a:extLst>
            <a:ext uri="{FF2B5EF4-FFF2-40B4-BE49-F238E27FC236}">
              <a16:creationId xmlns:a16="http://schemas.microsoft.com/office/drawing/2014/main" id="{00000000-0008-0000-0F00-000011010000}"/>
            </a:ext>
          </a:extLst>
        </xdr:cNvPr>
        <xdr:cNvSpPr txBox="1"/>
      </xdr:nvSpPr>
      <xdr:spPr>
        <a:xfrm>
          <a:off x="7626427" y="1456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47370</xdr:rowOff>
    </xdr:from>
    <xdr:ext cx="469744" cy="259045"/>
    <xdr:sp macro="" textlink="">
      <xdr:nvSpPr>
        <xdr:cNvPr id="274" name="n_4aveValue【福祉施設】&#10;一人当たり面積">
          <a:extLst>
            <a:ext uri="{FF2B5EF4-FFF2-40B4-BE49-F238E27FC236}">
              <a16:creationId xmlns:a16="http://schemas.microsoft.com/office/drawing/2014/main" id="{00000000-0008-0000-0F00-000012010000}"/>
            </a:ext>
          </a:extLst>
        </xdr:cNvPr>
        <xdr:cNvSpPr txBox="1"/>
      </xdr:nvSpPr>
      <xdr:spPr>
        <a:xfrm>
          <a:off x="6737427" y="144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170741</xdr:rowOff>
    </xdr:from>
    <xdr:ext cx="469744" cy="259045"/>
    <xdr:sp macro="" textlink="">
      <xdr:nvSpPr>
        <xdr:cNvPr id="275" name="n_1mainValue【福祉施設】&#10;一人当たり面積">
          <a:extLst>
            <a:ext uri="{FF2B5EF4-FFF2-40B4-BE49-F238E27FC236}">
              <a16:creationId xmlns:a16="http://schemas.microsoft.com/office/drawing/2014/main" id="{00000000-0008-0000-0F00-000013010000}"/>
            </a:ext>
          </a:extLst>
        </xdr:cNvPr>
        <xdr:cNvSpPr txBox="1"/>
      </xdr:nvSpPr>
      <xdr:spPr>
        <a:xfrm>
          <a:off x="93917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5822</xdr:rowOff>
    </xdr:from>
    <xdr:ext cx="469744" cy="259045"/>
    <xdr:sp macro="" textlink="">
      <xdr:nvSpPr>
        <xdr:cNvPr id="276" name="n_2mainValue【福祉施設】&#10;一人当たり面積">
          <a:extLst>
            <a:ext uri="{FF2B5EF4-FFF2-40B4-BE49-F238E27FC236}">
              <a16:creationId xmlns:a16="http://schemas.microsoft.com/office/drawing/2014/main" id="{00000000-0008-0000-0F00-000014010000}"/>
            </a:ext>
          </a:extLst>
        </xdr:cNvPr>
        <xdr:cNvSpPr txBox="1"/>
      </xdr:nvSpPr>
      <xdr:spPr>
        <a:xfrm>
          <a:off x="8515427" y="1389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9089</xdr:rowOff>
    </xdr:from>
    <xdr:ext cx="469744" cy="259045"/>
    <xdr:sp macro="" textlink="">
      <xdr:nvSpPr>
        <xdr:cNvPr id="277" name="n_3mainValue【福祉施設】&#10;一人当たり面積">
          <a:extLst>
            <a:ext uri="{FF2B5EF4-FFF2-40B4-BE49-F238E27FC236}">
              <a16:creationId xmlns:a16="http://schemas.microsoft.com/office/drawing/2014/main" id="{00000000-0008-0000-0F00-000015010000}"/>
            </a:ext>
          </a:extLst>
        </xdr:cNvPr>
        <xdr:cNvSpPr txBox="1"/>
      </xdr:nvSpPr>
      <xdr:spPr>
        <a:xfrm>
          <a:off x="7626427" y="1389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10721</xdr:rowOff>
    </xdr:from>
    <xdr:ext cx="469744" cy="259045"/>
    <xdr:sp macro="" textlink="">
      <xdr:nvSpPr>
        <xdr:cNvPr id="278" name="n_4mainValue【福祉施設】&#10;一人当たり面積">
          <a:extLst>
            <a:ext uri="{FF2B5EF4-FFF2-40B4-BE49-F238E27FC236}">
              <a16:creationId xmlns:a16="http://schemas.microsoft.com/office/drawing/2014/main" id="{00000000-0008-0000-0F00-000016010000}"/>
            </a:ext>
          </a:extLst>
        </xdr:cNvPr>
        <xdr:cNvSpPr txBox="1"/>
      </xdr:nvSpPr>
      <xdr:spPr>
        <a:xfrm>
          <a:off x="6737427" y="13898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a:extLst>
            <a:ext uri="{FF2B5EF4-FFF2-40B4-BE49-F238E27FC236}">
              <a16:creationId xmlns:a16="http://schemas.microsoft.com/office/drawing/2014/main" id="{00000000-0008-0000-0F00-00002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a:extLst>
            <a:ext uri="{FF2B5EF4-FFF2-40B4-BE49-F238E27FC236}">
              <a16:creationId xmlns:a16="http://schemas.microsoft.com/office/drawing/2014/main" id="{00000000-0008-0000-0F00-00002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a:extLst>
            <a:ext uri="{FF2B5EF4-FFF2-40B4-BE49-F238E27FC236}">
              <a16:creationId xmlns:a16="http://schemas.microsoft.com/office/drawing/2014/main" id="{00000000-0008-0000-0F00-00002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a:extLst>
            <a:ext uri="{FF2B5EF4-FFF2-40B4-BE49-F238E27FC236}">
              <a16:creationId xmlns:a16="http://schemas.microsoft.com/office/drawing/2014/main" id="{00000000-0008-0000-0F00-00002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a:extLst>
            <a:ext uri="{FF2B5EF4-FFF2-40B4-BE49-F238E27FC236}">
              <a16:creationId xmlns:a16="http://schemas.microsoft.com/office/drawing/2014/main" id="{00000000-0008-0000-0F00-00002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a:extLst>
            <a:ext uri="{FF2B5EF4-FFF2-40B4-BE49-F238E27FC236}">
              <a16:creationId xmlns:a16="http://schemas.microsoft.com/office/drawing/2014/main" id="{00000000-0008-0000-0F00-00002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8" name="【一般廃棄物処理施設】&#10;有形固定資産減価償却率グラフ枠">
          <a:extLst>
            <a:ext uri="{FF2B5EF4-FFF2-40B4-BE49-F238E27FC236}">
              <a16:creationId xmlns:a16="http://schemas.microsoft.com/office/drawing/2014/main" id="{00000000-0008-0000-0F00-00003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0</xdr:rowOff>
    </xdr:from>
    <xdr:to>
      <xdr:col>85</xdr:col>
      <xdr:colOff>126364</xdr:colOff>
      <xdr:row>42</xdr:row>
      <xdr:rowOff>38100</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flipV="1">
          <a:off x="16318864" y="565785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0" name="【一般廃棄物処理施設】&#10;有形固定資産減価償却率最小値テキスト">
          <a:extLst>
            <a:ext uri="{FF2B5EF4-FFF2-40B4-BE49-F238E27FC236}">
              <a16:creationId xmlns:a16="http://schemas.microsoft.com/office/drawing/2014/main" id="{00000000-0008-0000-0F00-000040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118127</xdr:rowOff>
    </xdr:from>
    <xdr:ext cx="405111" cy="259045"/>
    <xdr:sp macro="" textlink="">
      <xdr:nvSpPr>
        <xdr:cNvPr id="322" name="【一般廃棄物処理施設】&#10;有形固定資産減価償却率最大値テキスト">
          <a:extLst>
            <a:ext uri="{FF2B5EF4-FFF2-40B4-BE49-F238E27FC236}">
              <a16:creationId xmlns:a16="http://schemas.microsoft.com/office/drawing/2014/main" id="{00000000-0008-0000-0F00-000042010000}"/>
            </a:ext>
          </a:extLst>
        </xdr:cNvPr>
        <xdr:cNvSpPr txBox="1"/>
      </xdr:nvSpPr>
      <xdr:spPr>
        <a:xfrm>
          <a:off x="16357600"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0</xdr:rowOff>
    </xdr:from>
    <xdr:to>
      <xdr:col>86</xdr:col>
      <xdr:colOff>25400</xdr:colOff>
      <xdr:row>33</xdr:row>
      <xdr:rowOff>0</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a:off x="16230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83837</xdr:rowOff>
    </xdr:from>
    <xdr:ext cx="405111" cy="259045"/>
    <xdr:sp macro="" textlink="">
      <xdr:nvSpPr>
        <xdr:cNvPr id="324" name="【一般廃棄物処理施設】&#10;有形固定資産減価償却率平均値テキスト">
          <a:extLst>
            <a:ext uri="{FF2B5EF4-FFF2-40B4-BE49-F238E27FC236}">
              <a16:creationId xmlns:a16="http://schemas.microsoft.com/office/drawing/2014/main" id="{00000000-0008-0000-0F00-000044010000}"/>
            </a:ext>
          </a:extLst>
        </xdr:cNvPr>
        <xdr:cNvSpPr txBox="1"/>
      </xdr:nvSpPr>
      <xdr:spPr>
        <a:xfrm>
          <a:off x="16357600" y="642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105410</xdr:rowOff>
    </xdr:from>
    <xdr:to>
      <xdr:col>85</xdr:col>
      <xdr:colOff>177800</xdr:colOff>
      <xdr:row>38</xdr:row>
      <xdr:rowOff>35560</xdr:rowOff>
    </xdr:to>
    <xdr:sp macro="" textlink="">
      <xdr:nvSpPr>
        <xdr:cNvPr id="325" name="フローチャート: 判断 324">
          <a:extLst>
            <a:ext uri="{FF2B5EF4-FFF2-40B4-BE49-F238E27FC236}">
              <a16:creationId xmlns:a16="http://schemas.microsoft.com/office/drawing/2014/main" id="{00000000-0008-0000-0F00-000045010000}"/>
            </a:ext>
          </a:extLst>
        </xdr:cNvPr>
        <xdr:cNvSpPr/>
      </xdr:nvSpPr>
      <xdr:spPr>
        <a:xfrm>
          <a:off x="16268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143510</xdr:rowOff>
    </xdr:from>
    <xdr:to>
      <xdr:col>81</xdr:col>
      <xdr:colOff>101600</xdr:colOff>
      <xdr:row>38</xdr:row>
      <xdr:rowOff>73660</xdr:rowOff>
    </xdr:to>
    <xdr:sp macro="" textlink="">
      <xdr:nvSpPr>
        <xdr:cNvPr id="326" name="フローチャート: 判断 325">
          <a:extLst>
            <a:ext uri="{FF2B5EF4-FFF2-40B4-BE49-F238E27FC236}">
              <a16:creationId xmlns:a16="http://schemas.microsoft.com/office/drawing/2014/main" id="{00000000-0008-0000-0F00-000046010000}"/>
            </a:ext>
          </a:extLst>
        </xdr:cNvPr>
        <xdr:cNvSpPr/>
      </xdr:nvSpPr>
      <xdr:spPr>
        <a:xfrm>
          <a:off x="15430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27" name="フローチャート: 判断 326">
          <a:extLst>
            <a:ext uri="{FF2B5EF4-FFF2-40B4-BE49-F238E27FC236}">
              <a16:creationId xmlns:a16="http://schemas.microsoft.com/office/drawing/2014/main" id="{00000000-0008-0000-0F00-000047010000}"/>
            </a:ext>
          </a:extLst>
        </xdr:cNvPr>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84455</xdr:rowOff>
    </xdr:from>
    <xdr:to>
      <xdr:col>72</xdr:col>
      <xdr:colOff>38100</xdr:colOff>
      <xdr:row>38</xdr:row>
      <xdr:rowOff>14605</xdr:rowOff>
    </xdr:to>
    <xdr:sp macro="" textlink="">
      <xdr:nvSpPr>
        <xdr:cNvPr id="328" name="フローチャート: 判断 327">
          <a:extLst>
            <a:ext uri="{FF2B5EF4-FFF2-40B4-BE49-F238E27FC236}">
              <a16:creationId xmlns:a16="http://schemas.microsoft.com/office/drawing/2014/main" id="{00000000-0008-0000-0F00-000048010000}"/>
            </a:ext>
          </a:extLst>
        </xdr:cNvPr>
        <xdr:cNvSpPr/>
      </xdr:nvSpPr>
      <xdr:spPr>
        <a:xfrm>
          <a:off x="13652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76835</xdr:rowOff>
    </xdr:from>
    <xdr:to>
      <xdr:col>67</xdr:col>
      <xdr:colOff>101600</xdr:colOff>
      <xdr:row>38</xdr:row>
      <xdr:rowOff>6985</xdr:rowOff>
    </xdr:to>
    <xdr:sp macro="" textlink="">
      <xdr:nvSpPr>
        <xdr:cNvPr id="329" name="フローチャート: 判断 328">
          <a:extLst>
            <a:ext uri="{FF2B5EF4-FFF2-40B4-BE49-F238E27FC236}">
              <a16:creationId xmlns:a16="http://schemas.microsoft.com/office/drawing/2014/main" id="{00000000-0008-0000-0F00-000049010000}"/>
            </a:ext>
          </a:extLst>
        </xdr:cNvPr>
        <xdr:cNvSpPr/>
      </xdr:nvSpPr>
      <xdr:spPr>
        <a:xfrm>
          <a:off x="12763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57785</xdr:rowOff>
    </xdr:from>
    <xdr:to>
      <xdr:col>85</xdr:col>
      <xdr:colOff>177800</xdr:colOff>
      <xdr:row>34</xdr:row>
      <xdr:rowOff>159385</xdr:rowOff>
    </xdr:to>
    <xdr:sp macro="" textlink="">
      <xdr:nvSpPr>
        <xdr:cNvPr id="335" name="楕円 334">
          <a:extLst>
            <a:ext uri="{FF2B5EF4-FFF2-40B4-BE49-F238E27FC236}">
              <a16:creationId xmlns:a16="http://schemas.microsoft.com/office/drawing/2014/main" id="{00000000-0008-0000-0F00-00004F010000}"/>
            </a:ext>
          </a:extLst>
        </xdr:cNvPr>
        <xdr:cNvSpPr/>
      </xdr:nvSpPr>
      <xdr:spPr>
        <a:xfrm>
          <a:off x="16268700" y="588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80662</xdr:rowOff>
    </xdr:from>
    <xdr:ext cx="405111" cy="259045"/>
    <xdr:sp macro="" textlink="">
      <xdr:nvSpPr>
        <xdr:cNvPr id="336" name="【一般廃棄物処理施設】&#10;有形固定資産減価償却率該当値テキスト">
          <a:extLst>
            <a:ext uri="{FF2B5EF4-FFF2-40B4-BE49-F238E27FC236}">
              <a16:creationId xmlns:a16="http://schemas.microsoft.com/office/drawing/2014/main" id="{00000000-0008-0000-0F00-000050010000}"/>
            </a:ext>
          </a:extLst>
        </xdr:cNvPr>
        <xdr:cNvSpPr txBox="1"/>
      </xdr:nvSpPr>
      <xdr:spPr>
        <a:xfrm>
          <a:off x="16357600" y="573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162560</xdr:rowOff>
    </xdr:from>
    <xdr:to>
      <xdr:col>81</xdr:col>
      <xdr:colOff>101600</xdr:colOff>
      <xdr:row>34</xdr:row>
      <xdr:rowOff>92710</xdr:rowOff>
    </xdr:to>
    <xdr:sp macro="" textlink="">
      <xdr:nvSpPr>
        <xdr:cNvPr id="337" name="楕円 336">
          <a:extLst>
            <a:ext uri="{FF2B5EF4-FFF2-40B4-BE49-F238E27FC236}">
              <a16:creationId xmlns:a16="http://schemas.microsoft.com/office/drawing/2014/main" id="{00000000-0008-0000-0F00-000051010000}"/>
            </a:ext>
          </a:extLst>
        </xdr:cNvPr>
        <xdr:cNvSpPr/>
      </xdr:nvSpPr>
      <xdr:spPr>
        <a:xfrm>
          <a:off x="15430500" y="582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41910</xdr:rowOff>
    </xdr:from>
    <xdr:to>
      <xdr:col>85</xdr:col>
      <xdr:colOff>127000</xdr:colOff>
      <xdr:row>34</xdr:row>
      <xdr:rowOff>108585</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15481300" y="587121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15875</xdr:rowOff>
    </xdr:from>
    <xdr:to>
      <xdr:col>76</xdr:col>
      <xdr:colOff>165100</xdr:colOff>
      <xdr:row>33</xdr:row>
      <xdr:rowOff>117475</xdr:rowOff>
    </xdr:to>
    <xdr:sp macro="" textlink="">
      <xdr:nvSpPr>
        <xdr:cNvPr id="339" name="楕円 338">
          <a:extLst>
            <a:ext uri="{FF2B5EF4-FFF2-40B4-BE49-F238E27FC236}">
              <a16:creationId xmlns:a16="http://schemas.microsoft.com/office/drawing/2014/main" id="{00000000-0008-0000-0F00-000053010000}"/>
            </a:ext>
          </a:extLst>
        </xdr:cNvPr>
        <xdr:cNvSpPr/>
      </xdr:nvSpPr>
      <xdr:spPr>
        <a:xfrm>
          <a:off x="14541500" y="567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66675</xdr:rowOff>
    </xdr:from>
    <xdr:to>
      <xdr:col>81</xdr:col>
      <xdr:colOff>50800</xdr:colOff>
      <xdr:row>34</xdr:row>
      <xdr:rowOff>41910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14592300" y="5724525"/>
          <a:ext cx="88900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27305</xdr:rowOff>
    </xdr:from>
    <xdr:to>
      <xdr:col>72</xdr:col>
      <xdr:colOff>38100</xdr:colOff>
      <xdr:row>33</xdr:row>
      <xdr:rowOff>128905</xdr:rowOff>
    </xdr:to>
    <xdr:sp macro="" textlink="">
      <xdr:nvSpPr>
        <xdr:cNvPr id="341" name="楕円 340">
          <a:extLst>
            <a:ext uri="{FF2B5EF4-FFF2-40B4-BE49-F238E27FC236}">
              <a16:creationId xmlns:a16="http://schemas.microsoft.com/office/drawing/2014/main" id="{00000000-0008-0000-0F00-000055010000}"/>
            </a:ext>
          </a:extLst>
        </xdr:cNvPr>
        <xdr:cNvSpPr/>
      </xdr:nvSpPr>
      <xdr:spPr>
        <a:xfrm>
          <a:off x="13652500" y="568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66675</xdr:rowOff>
    </xdr:from>
    <xdr:to>
      <xdr:col>76</xdr:col>
      <xdr:colOff>114300</xdr:colOff>
      <xdr:row>33</xdr:row>
      <xdr:rowOff>78105</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flipV="1">
          <a:off x="13703300" y="57245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82550</xdr:rowOff>
    </xdr:from>
    <xdr:to>
      <xdr:col>67</xdr:col>
      <xdr:colOff>101600</xdr:colOff>
      <xdr:row>35</xdr:row>
      <xdr:rowOff>12700</xdr:rowOff>
    </xdr:to>
    <xdr:sp macro="" textlink="">
      <xdr:nvSpPr>
        <xdr:cNvPr id="343" name="楕円 342">
          <a:extLst>
            <a:ext uri="{FF2B5EF4-FFF2-40B4-BE49-F238E27FC236}">
              <a16:creationId xmlns:a16="http://schemas.microsoft.com/office/drawing/2014/main" id="{00000000-0008-0000-0F00-000057010000}"/>
            </a:ext>
          </a:extLst>
        </xdr:cNvPr>
        <xdr:cNvSpPr/>
      </xdr:nvSpPr>
      <xdr:spPr>
        <a:xfrm>
          <a:off x="12763500" y="5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78105</xdr:rowOff>
    </xdr:from>
    <xdr:to>
      <xdr:col>71</xdr:col>
      <xdr:colOff>177800</xdr:colOff>
      <xdr:row>34</xdr:row>
      <xdr:rowOff>133350</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flipV="1">
          <a:off x="12814300" y="5735955"/>
          <a:ext cx="889000" cy="22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64787</xdr:rowOff>
    </xdr:from>
    <xdr:ext cx="405111" cy="259045"/>
    <xdr:sp macro="" textlink="">
      <xdr:nvSpPr>
        <xdr:cNvPr id="345" name="n_1aveValue【一般廃棄物処理施設】&#10;有形固定資産減価償却率">
          <a:extLst>
            <a:ext uri="{FF2B5EF4-FFF2-40B4-BE49-F238E27FC236}">
              <a16:creationId xmlns:a16="http://schemas.microsoft.com/office/drawing/2014/main" id="{00000000-0008-0000-0F00-000059010000}"/>
            </a:ext>
          </a:extLst>
        </xdr:cNvPr>
        <xdr:cNvSpPr txBox="1"/>
      </xdr:nvSpPr>
      <xdr:spPr>
        <a:xfrm>
          <a:off x="15266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346" name="n_2aveValue【一般廃棄物処理施設】&#10;有形固定資産減価償却率">
          <a:extLst>
            <a:ext uri="{FF2B5EF4-FFF2-40B4-BE49-F238E27FC236}">
              <a16:creationId xmlns:a16="http://schemas.microsoft.com/office/drawing/2014/main" id="{00000000-0008-0000-0F00-00005A010000}"/>
            </a:ext>
          </a:extLst>
        </xdr:cNvPr>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5732</xdr:rowOff>
    </xdr:from>
    <xdr:ext cx="405111" cy="259045"/>
    <xdr:sp macro="" textlink="">
      <xdr:nvSpPr>
        <xdr:cNvPr id="347" name="n_3aveValue【一般廃棄物処理施設】&#10;有形固定資産減価償却率">
          <a:extLst>
            <a:ext uri="{FF2B5EF4-FFF2-40B4-BE49-F238E27FC236}">
              <a16:creationId xmlns:a16="http://schemas.microsoft.com/office/drawing/2014/main" id="{00000000-0008-0000-0F00-00005B010000}"/>
            </a:ext>
          </a:extLst>
        </xdr:cNvPr>
        <xdr:cNvSpPr txBox="1"/>
      </xdr:nvSpPr>
      <xdr:spPr>
        <a:xfrm>
          <a:off x="13500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169562</xdr:rowOff>
    </xdr:from>
    <xdr:ext cx="405111" cy="259045"/>
    <xdr:sp macro="" textlink="">
      <xdr:nvSpPr>
        <xdr:cNvPr id="348" name="n_4aveValue【一般廃棄物処理施設】&#10;有形固定資産減価償却率">
          <a:extLst>
            <a:ext uri="{FF2B5EF4-FFF2-40B4-BE49-F238E27FC236}">
              <a16:creationId xmlns:a16="http://schemas.microsoft.com/office/drawing/2014/main" id="{00000000-0008-0000-0F00-00005C010000}"/>
            </a:ext>
          </a:extLst>
        </xdr:cNvPr>
        <xdr:cNvSpPr txBox="1"/>
      </xdr:nvSpPr>
      <xdr:spPr>
        <a:xfrm>
          <a:off x="12611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109237</xdr:rowOff>
    </xdr:from>
    <xdr:ext cx="405111" cy="259045"/>
    <xdr:sp macro="" textlink="">
      <xdr:nvSpPr>
        <xdr:cNvPr id="349" name="n_1mainValue【一般廃棄物処理施設】&#10;有形固定資産減価償却率">
          <a:extLst>
            <a:ext uri="{FF2B5EF4-FFF2-40B4-BE49-F238E27FC236}">
              <a16:creationId xmlns:a16="http://schemas.microsoft.com/office/drawing/2014/main" id="{00000000-0008-0000-0F00-00005D010000}"/>
            </a:ext>
          </a:extLst>
        </xdr:cNvPr>
        <xdr:cNvSpPr txBox="1"/>
      </xdr:nvSpPr>
      <xdr:spPr>
        <a:xfrm>
          <a:off x="15266044" y="559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134002</xdr:rowOff>
    </xdr:from>
    <xdr:ext cx="405111" cy="259045"/>
    <xdr:sp macro="" textlink="">
      <xdr:nvSpPr>
        <xdr:cNvPr id="350" name="n_2mainValue【一般廃棄物処理施設】&#10;有形固定資産減価償却率">
          <a:extLst>
            <a:ext uri="{FF2B5EF4-FFF2-40B4-BE49-F238E27FC236}">
              <a16:creationId xmlns:a16="http://schemas.microsoft.com/office/drawing/2014/main" id="{00000000-0008-0000-0F00-00005E010000}"/>
            </a:ext>
          </a:extLst>
        </xdr:cNvPr>
        <xdr:cNvSpPr txBox="1"/>
      </xdr:nvSpPr>
      <xdr:spPr>
        <a:xfrm>
          <a:off x="14389744" y="544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145432</xdr:rowOff>
    </xdr:from>
    <xdr:ext cx="405111" cy="259045"/>
    <xdr:sp macro="" textlink="">
      <xdr:nvSpPr>
        <xdr:cNvPr id="351" name="n_3mainValue【一般廃棄物処理施設】&#10;有形固定資産減価償却率">
          <a:extLst>
            <a:ext uri="{FF2B5EF4-FFF2-40B4-BE49-F238E27FC236}">
              <a16:creationId xmlns:a16="http://schemas.microsoft.com/office/drawing/2014/main" id="{00000000-0008-0000-0F00-00005F010000}"/>
            </a:ext>
          </a:extLst>
        </xdr:cNvPr>
        <xdr:cNvSpPr txBox="1"/>
      </xdr:nvSpPr>
      <xdr:spPr>
        <a:xfrm>
          <a:off x="13500744" y="546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29227</xdr:rowOff>
    </xdr:from>
    <xdr:ext cx="405111" cy="259045"/>
    <xdr:sp macro="" textlink="">
      <xdr:nvSpPr>
        <xdr:cNvPr id="352" name="n_4mainValue【一般廃棄物処理施設】&#10;有形固定資産減価償却率">
          <a:extLst>
            <a:ext uri="{FF2B5EF4-FFF2-40B4-BE49-F238E27FC236}">
              <a16:creationId xmlns:a16="http://schemas.microsoft.com/office/drawing/2014/main" id="{00000000-0008-0000-0F00-000060010000}"/>
            </a:ext>
          </a:extLst>
        </xdr:cNvPr>
        <xdr:cNvSpPr txBox="1"/>
      </xdr:nvSpPr>
      <xdr:spPr>
        <a:xfrm>
          <a:off x="12611744" y="568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a:extLst>
            <a:ext uri="{FF2B5EF4-FFF2-40B4-BE49-F238E27FC236}">
              <a16:creationId xmlns:a16="http://schemas.microsoft.com/office/drawing/2014/main" id="{00000000-0008-0000-0F00-00006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a:extLst>
            <a:ext uri="{FF2B5EF4-FFF2-40B4-BE49-F238E27FC236}">
              <a16:creationId xmlns:a16="http://schemas.microsoft.com/office/drawing/2014/main" id="{00000000-0008-0000-0F00-00006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a:extLst>
            <a:ext uri="{FF2B5EF4-FFF2-40B4-BE49-F238E27FC236}">
              <a16:creationId xmlns:a16="http://schemas.microsoft.com/office/drawing/2014/main" id="{00000000-0008-0000-0F00-00006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a:extLst>
            <a:ext uri="{FF2B5EF4-FFF2-40B4-BE49-F238E27FC236}">
              <a16:creationId xmlns:a16="http://schemas.microsoft.com/office/drawing/2014/main" id="{00000000-0008-0000-0F00-00006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a:extLst>
            <a:ext uri="{FF2B5EF4-FFF2-40B4-BE49-F238E27FC236}">
              <a16:creationId xmlns:a16="http://schemas.microsoft.com/office/drawing/2014/main" id="{00000000-0008-0000-0F00-00006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a:extLst>
            <a:ext uri="{FF2B5EF4-FFF2-40B4-BE49-F238E27FC236}">
              <a16:creationId xmlns:a16="http://schemas.microsoft.com/office/drawing/2014/main" id="{00000000-0008-0000-0F00-00006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a:extLst>
            <a:ext uri="{FF2B5EF4-FFF2-40B4-BE49-F238E27FC236}">
              <a16:creationId xmlns:a16="http://schemas.microsoft.com/office/drawing/2014/main" id="{00000000-0008-0000-0F00-00006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a:extLst>
            <a:ext uri="{FF2B5EF4-FFF2-40B4-BE49-F238E27FC236}">
              <a16:creationId xmlns:a16="http://schemas.microsoft.com/office/drawing/2014/main" id="{00000000-0008-0000-0F00-00006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6" name="テキスト ボックス 365">
          <a:extLst>
            <a:ext uri="{FF2B5EF4-FFF2-40B4-BE49-F238E27FC236}">
              <a16:creationId xmlns:a16="http://schemas.microsoft.com/office/drawing/2014/main" id="{00000000-0008-0000-0F00-00006E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8" name="テキスト ボックス 367">
          <a:extLst>
            <a:ext uri="{FF2B5EF4-FFF2-40B4-BE49-F238E27FC236}">
              <a16:creationId xmlns:a16="http://schemas.microsoft.com/office/drawing/2014/main" id="{00000000-0008-0000-0F00-000070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70" name="テキスト ボックス 369">
          <a:extLst>
            <a:ext uri="{FF2B5EF4-FFF2-40B4-BE49-F238E27FC236}">
              <a16:creationId xmlns:a16="http://schemas.microsoft.com/office/drawing/2014/main" id="{00000000-0008-0000-0F00-000072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一般廃棄物処理施設】&#10;一人当たり有形固定資産（償却資産）額グラフ枠">
          <a:extLst>
            <a:ext uri="{FF2B5EF4-FFF2-40B4-BE49-F238E27FC236}">
              <a16:creationId xmlns:a16="http://schemas.microsoft.com/office/drawing/2014/main" id="{00000000-0008-0000-0F00-00007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28141</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flipV="1">
          <a:off x="22160864" y="5880994"/>
          <a:ext cx="0" cy="134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31968</xdr:rowOff>
    </xdr:from>
    <xdr:ext cx="469744" cy="259045"/>
    <xdr:sp macro="" textlink="">
      <xdr:nvSpPr>
        <xdr:cNvPr id="377" name="【一般廃棄物処理施設】&#10;一人当たり有形固定資産（償却資産）額最小値テキスト">
          <a:extLst>
            <a:ext uri="{FF2B5EF4-FFF2-40B4-BE49-F238E27FC236}">
              <a16:creationId xmlns:a16="http://schemas.microsoft.com/office/drawing/2014/main" id="{00000000-0008-0000-0F00-000079010000}"/>
            </a:ext>
          </a:extLst>
        </xdr:cNvPr>
        <xdr:cNvSpPr txBox="1"/>
      </xdr:nvSpPr>
      <xdr:spPr>
        <a:xfrm>
          <a:off x="22199600" y="7232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28141</xdr:rowOff>
    </xdr:from>
    <xdr:to>
      <xdr:col>116</xdr:col>
      <xdr:colOff>152400</xdr:colOff>
      <xdr:row>42</xdr:row>
      <xdr:rowOff>28141</xdr:rowOff>
    </xdr:to>
    <xdr:cxnSp macro="">
      <xdr:nvCxnSpPr>
        <xdr:cNvPr id="378" name="直線コネクタ 377">
          <a:extLst>
            <a:ext uri="{FF2B5EF4-FFF2-40B4-BE49-F238E27FC236}">
              <a16:creationId xmlns:a16="http://schemas.microsoft.com/office/drawing/2014/main" id="{00000000-0008-0000-0F00-00007A010000}"/>
            </a:ext>
          </a:extLst>
        </xdr:cNvPr>
        <xdr:cNvCxnSpPr/>
      </xdr:nvCxnSpPr>
      <xdr:spPr>
        <a:xfrm>
          <a:off x="22072600" y="722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379" name="【一般廃棄物処理施設】&#10;一人当たり有形固定資産（償却資産）額最大値テキスト">
          <a:extLst>
            <a:ext uri="{FF2B5EF4-FFF2-40B4-BE49-F238E27FC236}">
              <a16:creationId xmlns:a16="http://schemas.microsoft.com/office/drawing/2014/main" id="{00000000-0008-0000-0F00-00007B010000}"/>
            </a:ext>
          </a:extLst>
        </xdr:cNvPr>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244</xdr:rowOff>
    </xdr:from>
    <xdr:ext cx="599010" cy="259045"/>
    <xdr:sp macro="" textlink="">
      <xdr:nvSpPr>
        <xdr:cNvPr id="381" name="【一般廃棄物処理施設】&#10;一人当たり有形固定資産（償却資産）額平均値テキスト">
          <a:extLst>
            <a:ext uri="{FF2B5EF4-FFF2-40B4-BE49-F238E27FC236}">
              <a16:creationId xmlns:a16="http://schemas.microsoft.com/office/drawing/2014/main" id="{00000000-0008-0000-0F00-00007D010000}"/>
            </a:ext>
          </a:extLst>
        </xdr:cNvPr>
        <xdr:cNvSpPr txBox="1"/>
      </xdr:nvSpPr>
      <xdr:spPr>
        <a:xfrm>
          <a:off x="22199600" y="65153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148817</xdr:rowOff>
    </xdr:from>
    <xdr:to>
      <xdr:col>116</xdr:col>
      <xdr:colOff>114300</xdr:colOff>
      <xdr:row>39</xdr:row>
      <xdr:rowOff>78967</xdr:rowOff>
    </xdr:to>
    <xdr:sp macro="" textlink="">
      <xdr:nvSpPr>
        <xdr:cNvPr id="382" name="フローチャート: 判断 381">
          <a:extLst>
            <a:ext uri="{FF2B5EF4-FFF2-40B4-BE49-F238E27FC236}">
              <a16:creationId xmlns:a16="http://schemas.microsoft.com/office/drawing/2014/main" id="{00000000-0008-0000-0F00-00007E010000}"/>
            </a:ext>
          </a:extLst>
        </xdr:cNvPr>
        <xdr:cNvSpPr/>
      </xdr:nvSpPr>
      <xdr:spPr>
        <a:xfrm>
          <a:off x="22110700" y="666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31538</xdr:rowOff>
    </xdr:from>
    <xdr:to>
      <xdr:col>112</xdr:col>
      <xdr:colOff>38100</xdr:colOff>
      <xdr:row>39</xdr:row>
      <xdr:rowOff>133138</xdr:rowOff>
    </xdr:to>
    <xdr:sp macro="" textlink="">
      <xdr:nvSpPr>
        <xdr:cNvPr id="383" name="フローチャート: 判断 382">
          <a:extLst>
            <a:ext uri="{FF2B5EF4-FFF2-40B4-BE49-F238E27FC236}">
              <a16:creationId xmlns:a16="http://schemas.microsoft.com/office/drawing/2014/main" id="{00000000-0008-0000-0F00-00007F010000}"/>
            </a:ext>
          </a:extLst>
        </xdr:cNvPr>
        <xdr:cNvSpPr/>
      </xdr:nvSpPr>
      <xdr:spPr>
        <a:xfrm>
          <a:off x="21272500" y="671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39447</xdr:rowOff>
    </xdr:from>
    <xdr:to>
      <xdr:col>107</xdr:col>
      <xdr:colOff>101600</xdr:colOff>
      <xdr:row>39</xdr:row>
      <xdr:rowOff>141047</xdr:rowOff>
    </xdr:to>
    <xdr:sp macro="" textlink="">
      <xdr:nvSpPr>
        <xdr:cNvPr id="384" name="フローチャート: 判断 383">
          <a:extLst>
            <a:ext uri="{FF2B5EF4-FFF2-40B4-BE49-F238E27FC236}">
              <a16:creationId xmlns:a16="http://schemas.microsoft.com/office/drawing/2014/main" id="{00000000-0008-0000-0F00-000080010000}"/>
            </a:ext>
          </a:extLst>
        </xdr:cNvPr>
        <xdr:cNvSpPr/>
      </xdr:nvSpPr>
      <xdr:spPr>
        <a:xfrm>
          <a:off x="20383500" y="672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63797</xdr:rowOff>
    </xdr:from>
    <xdr:to>
      <xdr:col>102</xdr:col>
      <xdr:colOff>165100</xdr:colOff>
      <xdr:row>39</xdr:row>
      <xdr:rowOff>165397</xdr:rowOff>
    </xdr:to>
    <xdr:sp macro="" textlink="">
      <xdr:nvSpPr>
        <xdr:cNvPr id="385" name="フローチャート: 判断 384">
          <a:extLst>
            <a:ext uri="{FF2B5EF4-FFF2-40B4-BE49-F238E27FC236}">
              <a16:creationId xmlns:a16="http://schemas.microsoft.com/office/drawing/2014/main" id="{00000000-0008-0000-0F00-000081010000}"/>
            </a:ext>
          </a:extLst>
        </xdr:cNvPr>
        <xdr:cNvSpPr/>
      </xdr:nvSpPr>
      <xdr:spPr>
        <a:xfrm>
          <a:off x="19494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105742</xdr:rowOff>
    </xdr:from>
    <xdr:to>
      <xdr:col>98</xdr:col>
      <xdr:colOff>38100</xdr:colOff>
      <xdr:row>40</xdr:row>
      <xdr:rowOff>35892</xdr:rowOff>
    </xdr:to>
    <xdr:sp macro="" textlink="">
      <xdr:nvSpPr>
        <xdr:cNvPr id="386" name="フローチャート: 判断 385">
          <a:extLst>
            <a:ext uri="{FF2B5EF4-FFF2-40B4-BE49-F238E27FC236}">
              <a16:creationId xmlns:a16="http://schemas.microsoft.com/office/drawing/2014/main" id="{00000000-0008-0000-0F00-000082010000}"/>
            </a:ext>
          </a:extLst>
        </xdr:cNvPr>
        <xdr:cNvSpPr/>
      </xdr:nvSpPr>
      <xdr:spPr>
        <a:xfrm>
          <a:off x="18605500" y="67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146836</xdr:rowOff>
    </xdr:from>
    <xdr:to>
      <xdr:col>116</xdr:col>
      <xdr:colOff>114300</xdr:colOff>
      <xdr:row>40</xdr:row>
      <xdr:rowOff>76986</xdr:rowOff>
    </xdr:to>
    <xdr:sp macro="" textlink="">
      <xdr:nvSpPr>
        <xdr:cNvPr id="392" name="楕円 391">
          <a:extLst>
            <a:ext uri="{FF2B5EF4-FFF2-40B4-BE49-F238E27FC236}">
              <a16:creationId xmlns:a16="http://schemas.microsoft.com/office/drawing/2014/main" id="{00000000-0008-0000-0F00-000088010000}"/>
            </a:ext>
          </a:extLst>
        </xdr:cNvPr>
        <xdr:cNvSpPr/>
      </xdr:nvSpPr>
      <xdr:spPr>
        <a:xfrm>
          <a:off x="22110700" y="68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125263</xdr:rowOff>
    </xdr:from>
    <xdr:ext cx="534377" cy="259045"/>
    <xdr:sp macro="" textlink="">
      <xdr:nvSpPr>
        <xdr:cNvPr id="393" name="【一般廃棄物処理施設】&#10;一人当たり有形固定資産（償却資産）額該当値テキスト">
          <a:extLst>
            <a:ext uri="{FF2B5EF4-FFF2-40B4-BE49-F238E27FC236}">
              <a16:creationId xmlns:a16="http://schemas.microsoft.com/office/drawing/2014/main" id="{00000000-0008-0000-0F00-000089010000}"/>
            </a:ext>
          </a:extLst>
        </xdr:cNvPr>
        <xdr:cNvSpPr txBox="1"/>
      </xdr:nvSpPr>
      <xdr:spPr>
        <a:xfrm>
          <a:off x="22199600" y="681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148151</xdr:rowOff>
    </xdr:from>
    <xdr:to>
      <xdr:col>112</xdr:col>
      <xdr:colOff>38100</xdr:colOff>
      <xdr:row>40</xdr:row>
      <xdr:rowOff>78301</xdr:rowOff>
    </xdr:to>
    <xdr:sp macro="" textlink="">
      <xdr:nvSpPr>
        <xdr:cNvPr id="394" name="楕円 393">
          <a:extLst>
            <a:ext uri="{FF2B5EF4-FFF2-40B4-BE49-F238E27FC236}">
              <a16:creationId xmlns:a16="http://schemas.microsoft.com/office/drawing/2014/main" id="{00000000-0008-0000-0F00-00008A010000}"/>
            </a:ext>
          </a:extLst>
        </xdr:cNvPr>
        <xdr:cNvSpPr/>
      </xdr:nvSpPr>
      <xdr:spPr>
        <a:xfrm>
          <a:off x="21272500" y="683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26186</xdr:rowOff>
    </xdr:from>
    <xdr:to>
      <xdr:col>116</xdr:col>
      <xdr:colOff>63500</xdr:colOff>
      <xdr:row>40</xdr:row>
      <xdr:rowOff>27501</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flipV="1">
          <a:off x="21323300" y="6884186"/>
          <a:ext cx="838200" cy="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127893</xdr:rowOff>
    </xdr:from>
    <xdr:to>
      <xdr:col>107</xdr:col>
      <xdr:colOff>101600</xdr:colOff>
      <xdr:row>40</xdr:row>
      <xdr:rowOff>58043</xdr:rowOff>
    </xdr:to>
    <xdr:sp macro="" textlink="">
      <xdr:nvSpPr>
        <xdr:cNvPr id="396" name="楕円 395">
          <a:extLst>
            <a:ext uri="{FF2B5EF4-FFF2-40B4-BE49-F238E27FC236}">
              <a16:creationId xmlns:a16="http://schemas.microsoft.com/office/drawing/2014/main" id="{00000000-0008-0000-0F00-00008C010000}"/>
            </a:ext>
          </a:extLst>
        </xdr:cNvPr>
        <xdr:cNvSpPr/>
      </xdr:nvSpPr>
      <xdr:spPr>
        <a:xfrm>
          <a:off x="20383500" y="681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7243</xdr:rowOff>
    </xdr:from>
    <xdr:to>
      <xdr:col>111</xdr:col>
      <xdr:colOff>177800</xdr:colOff>
      <xdr:row>40</xdr:row>
      <xdr:rowOff>27501</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20434300" y="6865243"/>
          <a:ext cx="889000" cy="20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140843</xdr:rowOff>
    </xdr:from>
    <xdr:to>
      <xdr:col>102</xdr:col>
      <xdr:colOff>165100</xdr:colOff>
      <xdr:row>40</xdr:row>
      <xdr:rowOff>70993</xdr:rowOff>
    </xdr:to>
    <xdr:sp macro="" textlink="">
      <xdr:nvSpPr>
        <xdr:cNvPr id="398" name="楕円 397">
          <a:extLst>
            <a:ext uri="{FF2B5EF4-FFF2-40B4-BE49-F238E27FC236}">
              <a16:creationId xmlns:a16="http://schemas.microsoft.com/office/drawing/2014/main" id="{00000000-0008-0000-0F00-00008E010000}"/>
            </a:ext>
          </a:extLst>
        </xdr:cNvPr>
        <xdr:cNvSpPr/>
      </xdr:nvSpPr>
      <xdr:spPr>
        <a:xfrm>
          <a:off x="19494500" y="682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7243</xdr:rowOff>
    </xdr:from>
    <xdr:to>
      <xdr:col>107</xdr:col>
      <xdr:colOff>50800</xdr:colOff>
      <xdr:row>40</xdr:row>
      <xdr:rowOff>20193</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flipV="1">
          <a:off x="19545300" y="6865243"/>
          <a:ext cx="889000" cy="1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118311</xdr:rowOff>
    </xdr:from>
    <xdr:to>
      <xdr:col>98</xdr:col>
      <xdr:colOff>38100</xdr:colOff>
      <xdr:row>41</xdr:row>
      <xdr:rowOff>48461</xdr:rowOff>
    </xdr:to>
    <xdr:sp macro="" textlink="">
      <xdr:nvSpPr>
        <xdr:cNvPr id="400" name="楕円 399">
          <a:extLst>
            <a:ext uri="{FF2B5EF4-FFF2-40B4-BE49-F238E27FC236}">
              <a16:creationId xmlns:a16="http://schemas.microsoft.com/office/drawing/2014/main" id="{00000000-0008-0000-0F00-000090010000}"/>
            </a:ext>
          </a:extLst>
        </xdr:cNvPr>
        <xdr:cNvSpPr/>
      </xdr:nvSpPr>
      <xdr:spPr>
        <a:xfrm>
          <a:off x="18605500" y="697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20193</xdr:rowOff>
    </xdr:from>
    <xdr:to>
      <xdr:col>102</xdr:col>
      <xdr:colOff>114300</xdr:colOff>
      <xdr:row>40</xdr:row>
      <xdr:rowOff>169111</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flipV="1">
          <a:off x="18656300" y="6878193"/>
          <a:ext cx="889000" cy="14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149665</xdr:rowOff>
    </xdr:from>
    <xdr:ext cx="599010" cy="259045"/>
    <xdr:sp macro="" textlink="">
      <xdr:nvSpPr>
        <xdr:cNvPr id="402" name="n_1aveValue【一般廃棄物処理施設】&#10;一人当たり有形固定資産（償却資産）額">
          <a:extLst>
            <a:ext uri="{FF2B5EF4-FFF2-40B4-BE49-F238E27FC236}">
              <a16:creationId xmlns:a16="http://schemas.microsoft.com/office/drawing/2014/main" id="{00000000-0008-0000-0F00-000092010000}"/>
            </a:ext>
          </a:extLst>
        </xdr:cNvPr>
        <xdr:cNvSpPr txBox="1"/>
      </xdr:nvSpPr>
      <xdr:spPr>
        <a:xfrm>
          <a:off x="21011095" y="649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157574</xdr:rowOff>
    </xdr:from>
    <xdr:ext cx="599010" cy="259045"/>
    <xdr:sp macro="" textlink="">
      <xdr:nvSpPr>
        <xdr:cNvPr id="403" name="n_2aveValue【一般廃棄物処理施設】&#10;一人当たり有形固定資産（償却資産）額">
          <a:extLst>
            <a:ext uri="{FF2B5EF4-FFF2-40B4-BE49-F238E27FC236}">
              <a16:creationId xmlns:a16="http://schemas.microsoft.com/office/drawing/2014/main" id="{00000000-0008-0000-0F00-000093010000}"/>
            </a:ext>
          </a:extLst>
        </xdr:cNvPr>
        <xdr:cNvSpPr txBox="1"/>
      </xdr:nvSpPr>
      <xdr:spPr>
        <a:xfrm>
          <a:off x="20134795" y="6501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10474</xdr:rowOff>
    </xdr:from>
    <xdr:ext cx="599010" cy="259045"/>
    <xdr:sp macro="" textlink="">
      <xdr:nvSpPr>
        <xdr:cNvPr id="404" name="n_3aveValue【一般廃棄物処理施設】&#10;一人当たり有形固定資産（償却資産）額">
          <a:extLst>
            <a:ext uri="{FF2B5EF4-FFF2-40B4-BE49-F238E27FC236}">
              <a16:creationId xmlns:a16="http://schemas.microsoft.com/office/drawing/2014/main" id="{00000000-0008-0000-0F00-000094010000}"/>
            </a:ext>
          </a:extLst>
        </xdr:cNvPr>
        <xdr:cNvSpPr txBox="1"/>
      </xdr:nvSpPr>
      <xdr:spPr>
        <a:xfrm>
          <a:off x="19245795" y="652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52419</xdr:rowOff>
    </xdr:from>
    <xdr:ext cx="599010" cy="259045"/>
    <xdr:sp macro="" textlink="">
      <xdr:nvSpPr>
        <xdr:cNvPr id="405" name="n_4aveValue【一般廃棄物処理施設】&#10;一人当たり有形固定資産（償却資産）額">
          <a:extLst>
            <a:ext uri="{FF2B5EF4-FFF2-40B4-BE49-F238E27FC236}">
              <a16:creationId xmlns:a16="http://schemas.microsoft.com/office/drawing/2014/main" id="{00000000-0008-0000-0F00-000095010000}"/>
            </a:ext>
          </a:extLst>
        </xdr:cNvPr>
        <xdr:cNvSpPr txBox="1"/>
      </xdr:nvSpPr>
      <xdr:spPr>
        <a:xfrm>
          <a:off x="18356795" y="6567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69428</xdr:rowOff>
    </xdr:from>
    <xdr:ext cx="534377" cy="259045"/>
    <xdr:sp macro="" textlink="">
      <xdr:nvSpPr>
        <xdr:cNvPr id="406" name="n_1mainValue【一般廃棄物処理施設】&#10;一人当たり有形固定資産（償却資産）額">
          <a:extLst>
            <a:ext uri="{FF2B5EF4-FFF2-40B4-BE49-F238E27FC236}">
              <a16:creationId xmlns:a16="http://schemas.microsoft.com/office/drawing/2014/main" id="{00000000-0008-0000-0F00-000096010000}"/>
            </a:ext>
          </a:extLst>
        </xdr:cNvPr>
        <xdr:cNvSpPr txBox="1"/>
      </xdr:nvSpPr>
      <xdr:spPr>
        <a:xfrm>
          <a:off x="21043411" y="692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49170</xdr:rowOff>
    </xdr:from>
    <xdr:ext cx="534377" cy="259045"/>
    <xdr:sp macro="" textlink="">
      <xdr:nvSpPr>
        <xdr:cNvPr id="407" name="n_2mainValue【一般廃棄物処理施設】&#10;一人当たり有形固定資産（償却資産）額">
          <a:extLst>
            <a:ext uri="{FF2B5EF4-FFF2-40B4-BE49-F238E27FC236}">
              <a16:creationId xmlns:a16="http://schemas.microsoft.com/office/drawing/2014/main" id="{00000000-0008-0000-0F00-000097010000}"/>
            </a:ext>
          </a:extLst>
        </xdr:cNvPr>
        <xdr:cNvSpPr txBox="1"/>
      </xdr:nvSpPr>
      <xdr:spPr>
        <a:xfrm>
          <a:off x="20167111" y="690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62120</xdr:rowOff>
    </xdr:from>
    <xdr:ext cx="534377" cy="259045"/>
    <xdr:sp macro="" textlink="">
      <xdr:nvSpPr>
        <xdr:cNvPr id="408" name="n_3mainValue【一般廃棄物処理施設】&#10;一人当たり有形固定資産（償却資産）額">
          <a:extLst>
            <a:ext uri="{FF2B5EF4-FFF2-40B4-BE49-F238E27FC236}">
              <a16:creationId xmlns:a16="http://schemas.microsoft.com/office/drawing/2014/main" id="{00000000-0008-0000-0F00-000098010000}"/>
            </a:ext>
          </a:extLst>
        </xdr:cNvPr>
        <xdr:cNvSpPr txBox="1"/>
      </xdr:nvSpPr>
      <xdr:spPr>
        <a:xfrm>
          <a:off x="19278111" y="692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39588</xdr:rowOff>
    </xdr:from>
    <xdr:ext cx="534377" cy="259045"/>
    <xdr:sp macro="" textlink="">
      <xdr:nvSpPr>
        <xdr:cNvPr id="409" name="n_4mainValue【一般廃棄物処理施設】&#10;一人当たり有形固定資産（償却資産）額">
          <a:extLst>
            <a:ext uri="{FF2B5EF4-FFF2-40B4-BE49-F238E27FC236}">
              <a16:creationId xmlns:a16="http://schemas.microsoft.com/office/drawing/2014/main" id="{00000000-0008-0000-0F00-000099010000}"/>
            </a:ext>
          </a:extLst>
        </xdr:cNvPr>
        <xdr:cNvSpPr txBox="1"/>
      </xdr:nvSpPr>
      <xdr:spPr>
        <a:xfrm>
          <a:off x="18389111" y="706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a:extLst>
            <a:ext uri="{FF2B5EF4-FFF2-40B4-BE49-F238E27FC236}">
              <a16:creationId xmlns:a16="http://schemas.microsoft.com/office/drawing/2014/main" id="{00000000-0008-0000-0F00-0000A0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a:extLst>
            <a:ext uri="{FF2B5EF4-FFF2-40B4-BE49-F238E27FC236}">
              <a16:creationId xmlns:a16="http://schemas.microsoft.com/office/drawing/2014/main" id="{00000000-0008-0000-0F00-0000A1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8" name="正方形/長方形 417">
          <a:extLst>
            <a:ext uri="{FF2B5EF4-FFF2-40B4-BE49-F238E27FC236}">
              <a16:creationId xmlns:a16="http://schemas.microsoft.com/office/drawing/2014/main" id="{00000000-0008-0000-0F00-0000A2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9" name="正方形/長方形 418">
          <a:extLst>
            <a:ext uri="{FF2B5EF4-FFF2-40B4-BE49-F238E27FC236}">
              <a16:creationId xmlns:a16="http://schemas.microsoft.com/office/drawing/2014/main" id="{00000000-0008-0000-0F00-0000A3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0" name="正方形/長方形 419">
          <a:extLst>
            <a:ext uri="{FF2B5EF4-FFF2-40B4-BE49-F238E27FC236}">
              <a16:creationId xmlns:a16="http://schemas.microsoft.com/office/drawing/2014/main" id="{00000000-0008-0000-0F00-0000A4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1" name="正方形/長方形 420">
          <a:extLst>
            <a:ext uri="{FF2B5EF4-FFF2-40B4-BE49-F238E27FC236}">
              <a16:creationId xmlns:a16="http://schemas.microsoft.com/office/drawing/2014/main" id="{00000000-0008-0000-0F00-0000A5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2" name="正方形/長方形 421">
          <a:extLst>
            <a:ext uri="{FF2B5EF4-FFF2-40B4-BE49-F238E27FC236}">
              <a16:creationId xmlns:a16="http://schemas.microsoft.com/office/drawing/2014/main" id="{00000000-0008-0000-0F00-0000A6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3" name="正方形/長方形 422">
          <a:extLst>
            <a:ext uri="{FF2B5EF4-FFF2-40B4-BE49-F238E27FC236}">
              <a16:creationId xmlns:a16="http://schemas.microsoft.com/office/drawing/2014/main" id="{00000000-0008-0000-0F00-0000A7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4" name="正方形/長方形 423">
          <a:extLst>
            <a:ext uri="{FF2B5EF4-FFF2-40B4-BE49-F238E27FC236}">
              <a16:creationId xmlns:a16="http://schemas.microsoft.com/office/drawing/2014/main" id="{00000000-0008-0000-0F00-0000A8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5" name="正方形/長方形 424">
          <a:extLst>
            <a:ext uri="{FF2B5EF4-FFF2-40B4-BE49-F238E27FC236}">
              <a16:creationId xmlns:a16="http://schemas.microsoft.com/office/drawing/2014/main" id="{00000000-0008-0000-0F00-0000A9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6" name="正方形/長方形 425">
          <a:extLst>
            <a:ext uri="{FF2B5EF4-FFF2-40B4-BE49-F238E27FC236}">
              <a16:creationId xmlns:a16="http://schemas.microsoft.com/office/drawing/2014/main" id="{00000000-0008-0000-0F00-0000AA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7" name="正方形/長方形 426">
          <a:extLst>
            <a:ext uri="{FF2B5EF4-FFF2-40B4-BE49-F238E27FC236}">
              <a16:creationId xmlns:a16="http://schemas.microsoft.com/office/drawing/2014/main" id="{00000000-0008-0000-0F00-0000AB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8" name="正方形/長方形 427">
          <a:extLst>
            <a:ext uri="{FF2B5EF4-FFF2-40B4-BE49-F238E27FC236}">
              <a16:creationId xmlns:a16="http://schemas.microsoft.com/office/drawing/2014/main" id="{00000000-0008-0000-0F00-0000AC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9" name="正方形/長方形 428">
          <a:extLst>
            <a:ext uri="{FF2B5EF4-FFF2-40B4-BE49-F238E27FC236}">
              <a16:creationId xmlns:a16="http://schemas.microsoft.com/office/drawing/2014/main" id="{00000000-0008-0000-0F00-0000AD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0" name="正方形/長方形 429">
          <a:extLst>
            <a:ext uri="{FF2B5EF4-FFF2-40B4-BE49-F238E27FC236}">
              <a16:creationId xmlns:a16="http://schemas.microsoft.com/office/drawing/2014/main" id="{00000000-0008-0000-0F00-0000AE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1" name="正方形/長方形 430">
          <a:extLst>
            <a:ext uri="{FF2B5EF4-FFF2-40B4-BE49-F238E27FC236}">
              <a16:creationId xmlns:a16="http://schemas.microsoft.com/office/drawing/2014/main" id="{00000000-0008-0000-0F00-0000AF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0" name="【消防施設】&#10;有形固定資産減価償却率グラフ枠">
          <a:extLst>
            <a:ext uri="{FF2B5EF4-FFF2-40B4-BE49-F238E27FC236}">
              <a16:creationId xmlns:a16="http://schemas.microsoft.com/office/drawing/2014/main" id="{00000000-0008-0000-0F00-0000C2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124642</xdr:rowOff>
    </xdr:from>
    <xdr:to>
      <xdr:col>85</xdr:col>
      <xdr:colOff>126364</xdr:colOff>
      <xdr:row>86</xdr:row>
      <xdr:rowOff>123008</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flipV="1">
          <a:off x="16318864" y="13497742"/>
          <a:ext cx="0" cy="1369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126835</xdr:rowOff>
    </xdr:from>
    <xdr:ext cx="405111" cy="259045"/>
    <xdr:sp macro="" textlink="">
      <xdr:nvSpPr>
        <xdr:cNvPr id="452" name="【消防施設】&#10;有形固定資産減価償却率最小値テキスト">
          <a:extLst>
            <a:ext uri="{FF2B5EF4-FFF2-40B4-BE49-F238E27FC236}">
              <a16:creationId xmlns:a16="http://schemas.microsoft.com/office/drawing/2014/main" id="{00000000-0008-0000-0F00-0000C4010000}"/>
            </a:ext>
          </a:extLst>
        </xdr:cNvPr>
        <xdr:cNvSpPr txBox="1"/>
      </xdr:nvSpPr>
      <xdr:spPr>
        <a:xfrm>
          <a:off x="16357600" y="1487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123008</xdr:rowOff>
    </xdr:from>
    <xdr:to>
      <xdr:col>86</xdr:col>
      <xdr:colOff>25400</xdr:colOff>
      <xdr:row>86</xdr:row>
      <xdr:rowOff>123008</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16230600" y="1486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71319</xdr:rowOff>
    </xdr:from>
    <xdr:ext cx="405111" cy="259045"/>
    <xdr:sp macro="" textlink="">
      <xdr:nvSpPr>
        <xdr:cNvPr id="454" name="【消防施設】&#10;有形固定資産減価償却率最大値テキスト">
          <a:extLst>
            <a:ext uri="{FF2B5EF4-FFF2-40B4-BE49-F238E27FC236}">
              <a16:creationId xmlns:a16="http://schemas.microsoft.com/office/drawing/2014/main" id="{00000000-0008-0000-0F00-0000C6010000}"/>
            </a:ext>
          </a:extLst>
        </xdr:cNvPr>
        <xdr:cNvSpPr txBox="1"/>
      </xdr:nvSpPr>
      <xdr:spPr>
        <a:xfrm>
          <a:off x="16357600" y="1327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124642</xdr:rowOff>
    </xdr:from>
    <xdr:to>
      <xdr:col>86</xdr:col>
      <xdr:colOff>25400</xdr:colOff>
      <xdr:row>78</xdr:row>
      <xdr:rowOff>124642</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16230600" y="1349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163303</xdr:rowOff>
    </xdr:from>
    <xdr:ext cx="405111" cy="259045"/>
    <xdr:sp macro="" textlink="">
      <xdr:nvSpPr>
        <xdr:cNvPr id="456" name="【消防施設】&#10;有形固定資産減価償却率平均値テキスト">
          <a:extLst>
            <a:ext uri="{FF2B5EF4-FFF2-40B4-BE49-F238E27FC236}">
              <a16:creationId xmlns:a16="http://schemas.microsoft.com/office/drawing/2014/main" id="{00000000-0008-0000-0F00-0000C8010000}"/>
            </a:ext>
          </a:extLst>
        </xdr:cNvPr>
        <xdr:cNvSpPr txBox="1"/>
      </xdr:nvSpPr>
      <xdr:spPr>
        <a:xfrm>
          <a:off x="16357600" y="14222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13426</xdr:rowOff>
    </xdr:from>
    <xdr:to>
      <xdr:col>85</xdr:col>
      <xdr:colOff>177800</xdr:colOff>
      <xdr:row>83</xdr:row>
      <xdr:rowOff>115026</xdr:rowOff>
    </xdr:to>
    <xdr:sp macro="" textlink="">
      <xdr:nvSpPr>
        <xdr:cNvPr id="457" name="フローチャート: 判断 456">
          <a:extLst>
            <a:ext uri="{FF2B5EF4-FFF2-40B4-BE49-F238E27FC236}">
              <a16:creationId xmlns:a16="http://schemas.microsoft.com/office/drawing/2014/main" id="{00000000-0008-0000-0F00-0000C9010000}"/>
            </a:ext>
          </a:extLst>
        </xdr:cNvPr>
        <xdr:cNvSpPr/>
      </xdr:nvSpPr>
      <xdr:spPr>
        <a:xfrm>
          <a:off x="16268700" y="1424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458" name="フローチャート: 判断 457">
          <a:extLst>
            <a:ext uri="{FF2B5EF4-FFF2-40B4-BE49-F238E27FC236}">
              <a16:creationId xmlns:a16="http://schemas.microsoft.com/office/drawing/2014/main" id="{00000000-0008-0000-0F00-0000CA010000}"/>
            </a:ext>
          </a:extLst>
        </xdr:cNvPr>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155484</xdr:rowOff>
    </xdr:from>
    <xdr:to>
      <xdr:col>76</xdr:col>
      <xdr:colOff>165100</xdr:colOff>
      <xdr:row>83</xdr:row>
      <xdr:rowOff>85634</xdr:rowOff>
    </xdr:to>
    <xdr:sp macro="" textlink="">
      <xdr:nvSpPr>
        <xdr:cNvPr id="459" name="フローチャート: 判断 458">
          <a:extLst>
            <a:ext uri="{FF2B5EF4-FFF2-40B4-BE49-F238E27FC236}">
              <a16:creationId xmlns:a16="http://schemas.microsoft.com/office/drawing/2014/main" id="{00000000-0008-0000-0F00-0000CB010000}"/>
            </a:ext>
          </a:extLst>
        </xdr:cNvPr>
        <xdr:cNvSpPr/>
      </xdr:nvSpPr>
      <xdr:spPr>
        <a:xfrm>
          <a:off x="14541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460" name="フローチャート: 判断 459">
          <a:extLst>
            <a:ext uri="{FF2B5EF4-FFF2-40B4-BE49-F238E27FC236}">
              <a16:creationId xmlns:a16="http://schemas.microsoft.com/office/drawing/2014/main" id="{00000000-0008-0000-0F00-0000CC010000}"/>
            </a:ext>
          </a:extLst>
        </xdr:cNvPr>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96701</xdr:rowOff>
    </xdr:from>
    <xdr:to>
      <xdr:col>67</xdr:col>
      <xdr:colOff>101600</xdr:colOff>
      <xdr:row>83</xdr:row>
      <xdr:rowOff>26851</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127635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160382</xdr:rowOff>
    </xdr:from>
    <xdr:to>
      <xdr:col>85</xdr:col>
      <xdr:colOff>177800</xdr:colOff>
      <xdr:row>83</xdr:row>
      <xdr:rowOff>90532</xdr:rowOff>
    </xdr:to>
    <xdr:sp macro="" textlink="">
      <xdr:nvSpPr>
        <xdr:cNvPr id="467" name="楕円 466">
          <a:extLst>
            <a:ext uri="{FF2B5EF4-FFF2-40B4-BE49-F238E27FC236}">
              <a16:creationId xmlns:a16="http://schemas.microsoft.com/office/drawing/2014/main" id="{00000000-0008-0000-0F00-0000D3010000}"/>
            </a:ext>
          </a:extLst>
        </xdr:cNvPr>
        <xdr:cNvSpPr/>
      </xdr:nvSpPr>
      <xdr:spPr>
        <a:xfrm>
          <a:off x="16268700" y="142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11809</xdr:rowOff>
    </xdr:from>
    <xdr:ext cx="405111" cy="259045"/>
    <xdr:sp macro="" textlink="">
      <xdr:nvSpPr>
        <xdr:cNvPr id="468" name="【消防施設】&#10;有形固定資産減価償却率該当値テキスト">
          <a:extLst>
            <a:ext uri="{FF2B5EF4-FFF2-40B4-BE49-F238E27FC236}">
              <a16:creationId xmlns:a16="http://schemas.microsoft.com/office/drawing/2014/main" id="{00000000-0008-0000-0F00-0000D4010000}"/>
            </a:ext>
          </a:extLst>
        </xdr:cNvPr>
        <xdr:cNvSpPr txBox="1"/>
      </xdr:nvSpPr>
      <xdr:spPr>
        <a:xfrm>
          <a:off x="16357600" y="14070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135889</xdr:rowOff>
    </xdr:from>
    <xdr:to>
      <xdr:col>81</xdr:col>
      <xdr:colOff>101600</xdr:colOff>
      <xdr:row>83</xdr:row>
      <xdr:rowOff>66039</xdr:rowOff>
    </xdr:to>
    <xdr:sp macro="" textlink="">
      <xdr:nvSpPr>
        <xdr:cNvPr id="469" name="楕円 468">
          <a:extLst>
            <a:ext uri="{FF2B5EF4-FFF2-40B4-BE49-F238E27FC236}">
              <a16:creationId xmlns:a16="http://schemas.microsoft.com/office/drawing/2014/main" id="{00000000-0008-0000-0F00-0000D5010000}"/>
            </a:ext>
          </a:extLst>
        </xdr:cNvPr>
        <xdr:cNvSpPr/>
      </xdr:nvSpPr>
      <xdr:spPr>
        <a:xfrm>
          <a:off x="15430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15239</xdr:rowOff>
    </xdr:from>
    <xdr:to>
      <xdr:col>85</xdr:col>
      <xdr:colOff>127000</xdr:colOff>
      <xdr:row>83</xdr:row>
      <xdr:rowOff>39732</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15481300" y="14245589"/>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153851</xdr:rowOff>
    </xdr:from>
    <xdr:to>
      <xdr:col>76</xdr:col>
      <xdr:colOff>165100</xdr:colOff>
      <xdr:row>83</xdr:row>
      <xdr:rowOff>84001</xdr:rowOff>
    </xdr:to>
    <xdr:sp macro="" textlink="">
      <xdr:nvSpPr>
        <xdr:cNvPr id="471" name="楕円 470">
          <a:extLst>
            <a:ext uri="{FF2B5EF4-FFF2-40B4-BE49-F238E27FC236}">
              <a16:creationId xmlns:a16="http://schemas.microsoft.com/office/drawing/2014/main" id="{00000000-0008-0000-0F00-0000D7010000}"/>
            </a:ext>
          </a:extLst>
        </xdr:cNvPr>
        <xdr:cNvSpPr/>
      </xdr:nvSpPr>
      <xdr:spPr>
        <a:xfrm>
          <a:off x="14541500" y="14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15239</xdr:rowOff>
    </xdr:from>
    <xdr:to>
      <xdr:col>81</xdr:col>
      <xdr:colOff>50800</xdr:colOff>
      <xdr:row>83</xdr:row>
      <xdr:rowOff>33201</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flipV="1">
          <a:off x="14592300" y="14245589"/>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83638</xdr:rowOff>
    </xdr:from>
    <xdr:to>
      <xdr:col>72</xdr:col>
      <xdr:colOff>38100</xdr:colOff>
      <xdr:row>83</xdr:row>
      <xdr:rowOff>13788</xdr:rowOff>
    </xdr:to>
    <xdr:sp macro="" textlink="">
      <xdr:nvSpPr>
        <xdr:cNvPr id="473" name="楕円 472">
          <a:extLst>
            <a:ext uri="{FF2B5EF4-FFF2-40B4-BE49-F238E27FC236}">
              <a16:creationId xmlns:a16="http://schemas.microsoft.com/office/drawing/2014/main" id="{00000000-0008-0000-0F00-0000D9010000}"/>
            </a:ext>
          </a:extLst>
        </xdr:cNvPr>
        <xdr:cNvSpPr/>
      </xdr:nvSpPr>
      <xdr:spPr>
        <a:xfrm>
          <a:off x="13652500" y="1414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134438</xdr:rowOff>
    </xdr:from>
    <xdr:to>
      <xdr:col>76</xdr:col>
      <xdr:colOff>114300</xdr:colOff>
      <xdr:row>83</xdr:row>
      <xdr:rowOff>33201</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13703300" y="14193338"/>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50981</xdr:rowOff>
    </xdr:from>
    <xdr:to>
      <xdr:col>67</xdr:col>
      <xdr:colOff>101600</xdr:colOff>
      <xdr:row>82</xdr:row>
      <xdr:rowOff>152581</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12763500" y="1410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101781</xdr:rowOff>
    </xdr:from>
    <xdr:to>
      <xdr:col>71</xdr:col>
      <xdr:colOff>177800</xdr:colOff>
      <xdr:row>82</xdr:row>
      <xdr:rowOff>134438</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12814300" y="1416068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74403</xdr:rowOff>
    </xdr:from>
    <xdr:ext cx="405111" cy="259045"/>
    <xdr:sp macro="" textlink="">
      <xdr:nvSpPr>
        <xdr:cNvPr id="477" name="n_1aveValue【消防施設】&#10;有形固定資産減価償却率">
          <a:extLst>
            <a:ext uri="{FF2B5EF4-FFF2-40B4-BE49-F238E27FC236}">
              <a16:creationId xmlns:a16="http://schemas.microsoft.com/office/drawing/2014/main" id="{00000000-0008-0000-0F00-0000DD010000}"/>
            </a:ext>
          </a:extLst>
        </xdr:cNvPr>
        <xdr:cNvSpPr txBox="1"/>
      </xdr:nvSpPr>
      <xdr:spPr>
        <a:xfrm>
          <a:off x="15266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76761</xdr:rowOff>
    </xdr:from>
    <xdr:ext cx="405111" cy="259045"/>
    <xdr:sp macro="" textlink="">
      <xdr:nvSpPr>
        <xdr:cNvPr id="478" name="n_2aveValue【消防施設】&#10;有形固定資産減価償却率">
          <a:extLst>
            <a:ext uri="{FF2B5EF4-FFF2-40B4-BE49-F238E27FC236}">
              <a16:creationId xmlns:a16="http://schemas.microsoft.com/office/drawing/2014/main" id="{00000000-0008-0000-0F00-0000DE010000}"/>
            </a:ext>
          </a:extLst>
        </xdr:cNvPr>
        <xdr:cNvSpPr txBox="1"/>
      </xdr:nvSpPr>
      <xdr:spPr>
        <a:xfrm>
          <a:off x="143897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170741</xdr:rowOff>
    </xdr:from>
    <xdr:ext cx="405111" cy="259045"/>
    <xdr:sp macro="" textlink="">
      <xdr:nvSpPr>
        <xdr:cNvPr id="479" name="n_3aveValue【消防施設】&#10;有形固定資産減価償却率">
          <a:extLst>
            <a:ext uri="{FF2B5EF4-FFF2-40B4-BE49-F238E27FC236}">
              <a16:creationId xmlns:a16="http://schemas.microsoft.com/office/drawing/2014/main" id="{00000000-0008-0000-0F00-0000DF010000}"/>
            </a:ext>
          </a:extLst>
        </xdr:cNvPr>
        <xdr:cNvSpPr txBox="1"/>
      </xdr:nvSpPr>
      <xdr:spPr>
        <a:xfrm>
          <a:off x="13500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17978</xdr:rowOff>
    </xdr:from>
    <xdr:ext cx="405111" cy="259045"/>
    <xdr:sp macro="" textlink="">
      <xdr:nvSpPr>
        <xdr:cNvPr id="480" name="n_4aveValue【消防施設】&#10;有形固定資産減価償却率">
          <a:extLst>
            <a:ext uri="{FF2B5EF4-FFF2-40B4-BE49-F238E27FC236}">
              <a16:creationId xmlns:a16="http://schemas.microsoft.com/office/drawing/2014/main" id="{00000000-0008-0000-0F00-0000E0010000}"/>
            </a:ext>
          </a:extLst>
        </xdr:cNvPr>
        <xdr:cNvSpPr txBox="1"/>
      </xdr:nvSpPr>
      <xdr:spPr>
        <a:xfrm>
          <a:off x="12611744" y="1424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57166</xdr:rowOff>
    </xdr:from>
    <xdr:ext cx="405111" cy="259045"/>
    <xdr:sp macro="" textlink="">
      <xdr:nvSpPr>
        <xdr:cNvPr id="481" name="n_1mainValue【消防施設】&#10;有形固定資産減価償却率">
          <a:extLst>
            <a:ext uri="{FF2B5EF4-FFF2-40B4-BE49-F238E27FC236}">
              <a16:creationId xmlns:a16="http://schemas.microsoft.com/office/drawing/2014/main" id="{00000000-0008-0000-0F00-0000E1010000}"/>
            </a:ext>
          </a:extLst>
        </xdr:cNvPr>
        <xdr:cNvSpPr txBox="1"/>
      </xdr:nvSpPr>
      <xdr:spPr>
        <a:xfrm>
          <a:off x="152660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100528</xdr:rowOff>
    </xdr:from>
    <xdr:ext cx="405111" cy="259045"/>
    <xdr:sp macro="" textlink="">
      <xdr:nvSpPr>
        <xdr:cNvPr id="482" name="n_2mainValue【消防施設】&#10;有形固定資産減価償却率">
          <a:extLst>
            <a:ext uri="{FF2B5EF4-FFF2-40B4-BE49-F238E27FC236}">
              <a16:creationId xmlns:a16="http://schemas.microsoft.com/office/drawing/2014/main" id="{00000000-0008-0000-0F00-0000E2010000}"/>
            </a:ext>
          </a:extLst>
        </xdr:cNvPr>
        <xdr:cNvSpPr txBox="1"/>
      </xdr:nvSpPr>
      <xdr:spPr>
        <a:xfrm>
          <a:off x="14389744" y="1398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4915</xdr:rowOff>
    </xdr:from>
    <xdr:ext cx="405111" cy="259045"/>
    <xdr:sp macro="" textlink="">
      <xdr:nvSpPr>
        <xdr:cNvPr id="483" name="n_3mainValue【消防施設】&#10;有形固定資産減価償却率">
          <a:extLst>
            <a:ext uri="{FF2B5EF4-FFF2-40B4-BE49-F238E27FC236}">
              <a16:creationId xmlns:a16="http://schemas.microsoft.com/office/drawing/2014/main" id="{00000000-0008-0000-0F00-0000E3010000}"/>
            </a:ext>
          </a:extLst>
        </xdr:cNvPr>
        <xdr:cNvSpPr txBox="1"/>
      </xdr:nvSpPr>
      <xdr:spPr>
        <a:xfrm>
          <a:off x="13500744" y="1423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169108</xdr:rowOff>
    </xdr:from>
    <xdr:ext cx="405111" cy="259045"/>
    <xdr:sp macro="" textlink="">
      <xdr:nvSpPr>
        <xdr:cNvPr id="484" name="n_4mainValue【消防施設】&#10;有形固定資産減価償却率">
          <a:extLst>
            <a:ext uri="{FF2B5EF4-FFF2-40B4-BE49-F238E27FC236}">
              <a16:creationId xmlns:a16="http://schemas.microsoft.com/office/drawing/2014/main" id="{00000000-0008-0000-0F00-0000E4010000}"/>
            </a:ext>
          </a:extLst>
        </xdr:cNvPr>
        <xdr:cNvSpPr txBox="1"/>
      </xdr:nvSpPr>
      <xdr:spPr>
        <a:xfrm>
          <a:off x="12611744" y="1388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5" name="正方形/長方形 484">
          <a:extLst>
            <a:ext uri="{FF2B5EF4-FFF2-40B4-BE49-F238E27FC236}">
              <a16:creationId xmlns:a16="http://schemas.microsoft.com/office/drawing/2014/main" id="{00000000-0008-0000-0F00-0000E5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6" name="正方形/長方形 485">
          <a:extLst>
            <a:ext uri="{FF2B5EF4-FFF2-40B4-BE49-F238E27FC236}">
              <a16:creationId xmlns:a16="http://schemas.microsoft.com/office/drawing/2014/main" id="{00000000-0008-0000-0F00-0000E6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7" name="正方形/長方形 486">
          <a:extLst>
            <a:ext uri="{FF2B5EF4-FFF2-40B4-BE49-F238E27FC236}">
              <a16:creationId xmlns:a16="http://schemas.microsoft.com/office/drawing/2014/main" id="{00000000-0008-0000-0F00-0000E7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8" name="正方形/長方形 487">
          <a:extLst>
            <a:ext uri="{FF2B5EF4-FFF2-40B4-BE49-F238E27FC236}">
              <a16:creationId xmlns:a16="http://schemas.microsoft.com/office/drawing/2014/main" id="{00000000-0008-0000-0F00-0000E8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96" name="テキスト ボックス 495">
          <a:extLst>
            <a:ext uri="{FF2B5EF4-FFF2-40B4-BE49-F238E27FC236}">
              <a16:creationId xmlns:a16="http://schemas.microsoft.com/office/drawing/2014/main" id="{00000000-0008-0000-0F00-0000F001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9" name="【消防施設】&#10;一人当たり面積グラフ枠">
          <a:extLst>
            <a:ext uri="{FF2B5EF4-FFF2-40B4-BE49-F238E27FC236}">
              <a16:creationId xmlns:a16="http://schemas.microsoft.com/office/drawing/2014/main" id="{00000000-0008-0000-0F00-0000FD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123008</xdr:rowOff>
    </xdr:from>
    <xdr:to>
      <xdr:col>116</xdr:col>
      <xdr:colOff>62864</xdr:colOff>
      <xdr:row>86</xdr:row>
      <xdr:rowOff>168075</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flipV="1">
          <a:off x="22160864" y="13496108"/>
          <a:ext cx="0" cy="141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511" name="【消防施設】&#10;一人当たり面積最小値テキスト">
          <a:extLst>
            <a:ext uri="{FF2B5EF4-FFF2-40B4-BE49-F238E27FC236}">
              <a16:creationId xmlns:a16="http://schemas.microsoft.com/office/drawing/2014/main" id="{00000000-0008-0000-0F00-0000FF010000}"/>
            </a:ext>
          </a:extLst>
        </xdr:cNvPr>
        <xdr:cNvSpPr txBox="1"/>
      </xdr:nvSpPr>
      <xdr:spPr>
        <a:xfrm>
          <a:off x="22199600" y="149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22072600" y="1491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69685</xdr:rowOff>
    </xdr:from>
    <xdr:ext cx="469744" cy="259045"/>
    <xdr:sp macro="" textlink="">
      <xdr:nvSpPr>
        <xdr:cNvPr id="513" name="【消防施設】&#10;一人当たり面積最大値テキスト">
          <a:extLst>
            <a:ext uri="{FF2B5EF4-FFF2-40B4-BE49-F238E27FC236}">
              <a16:creationId xmlns:a16="http://schemas.microsoft.com/office/drawing/2014/main" id="{00000000-0008-0000-0F00-000001020000}"/>
            </a:ext>
          </a:extLst>
        </xdr:cNvPr>
        <xdr:cNvSpPr txBox="1"/>
      </xdr:nvSpPr>
      <xdr:spPr>
        <a:xfrm>
          <a:off x="22199600" y="1327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123008</xdr:rowOff>
    </xdr:from>
    <xdr:to>
      <xdr:col>116</xdr:col>
      <xdr:colOff>152400</xdr:colOff>
      <xdr:row>78</xdr:row>
      <xdr:rowOff>123008</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22072600" y="1349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61775</xdr:rowOff>
    </xdr:from>
    <xdr:ext cx="469744" cy="259045"/>
    <xdr:sp macro="" textlink="">
      <xdr:nvSpPr>
        <xdr:cNvPr id="515" name="【消防施設】&#10;一人当たり面積平均値テキスト">
          <a:extLst>
            <a:ext uri="{FF2B5EF4-FFF2-40B4-BE49-F238E27FC236}">
              <a16:creationId xmlns:a16="http://schemas.microsoft.com/office/drawing/2014/main" id="{00000000-0008-0000-0F00-000003020000}"/>
            </a:ext>
          </a:extLst>
        </xdr:cNvPr>
        <xdr:cNvSpPr txBox="1"/>
      </xdr:nvSpPr>
      <xdr:spPr>
        <a:xfrm>
          <a:off x="22199600" y="14635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38898</xdr:rowOff>
    </xdr:from>
    <xdr:to>
      <xdr:col>116</xdr:col>
      <xdr:colOff>114300</xdr:colOff>
      <xdr:row>86</xdr:row>
      <xdr:rowOff>140498</xdr:rowOff>
    </xdr:to>
    <xdr:sp macro="" textlink="">
      <xdr:nvSpPr>
        <xdr:cNvPr id="516" name="フローチャート: 判断 515">
          <a:extLst>
            <a:ext uri="{FF2B5EF4-FFF2-40B4-BE49-F238E27FC236}">
              <a16:creationId xmlns:a16="http://schemas.microsoft.com/office/drawing/2014/main" id="{00000000-0008-0000-0F00-000004020000}"/>
            </a:ext>
          </a:extLst>
        </xdr:cNvPr>
        <xdr:cNvSpPr/>
      </xdr:nvSpPr>
      <xdr:spPr>
        <a:xfrm>
          <a:off x="22110700" y="1478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74822</xdr:rowOff>
    </xdr:from>
    <xdr:to>
      <xdr:col>112</xdr:col>
      <xdr:colOff>38100</xdr:colOff>
      <xdr:row>87</xdr:row>
      <xdr:rowOff>4972</xdr:rowOff>
    </xdr:to>
    <xdr:sp macro="" textlink="">
      <xdr:nvSpPr>
        <xdr:cNvPr id="517" name="フローチャート: 判断 516">
          <a:extLst>
            <a:ext uri="{FF2B5EF4-FFF2-40B4-BE49-F238E27FC236}">
              <a16:creationId xmlns:a16="http://schemas.microsoft.com/office/drawing/2014/main" id="{00000000-0008-0000-0F00-000005020000}"/>
            </a:ext>
          </a:extLst>
        </xdr:cNvPr>
        <xdr:cNvSpPr/>
      </xdr:nvSpPr>
      <xdr:spPr>
        <a:xfrm>
          <a:off x="21272500" y="1481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75802</xdr:rowOff>
    </xdr:from>
    <xdr:to>
      <xdr:col>107</xdr:col>
      <xdr:colOff>101600</xdr:colOff>
      <xdr:row>87</xdr:row>
      <xdr:rowOff>5952</xdr:rowOff>
    </xdr:to>
    <xdr:sp macro="" textlink="">
      <xdr:nvSpPr>
        <xdr:cNvPr id="518" name="フローチャート: 判断 517">
          <a:extLst>
            <a:ext uri="{FF2B5EF4-FFF2-40B4-BE49-F238E27FC236}">
              <a16:creationId xmlns:a16="http://schemas.microsoft.com/office/drawing/2014/main" id="{00000000-0008-0000-0F00-000006020000}"/>
            </a:ext>
          </a:extLst>
        </xdr:cNvPr>
        <xdr:cNvSpPr/>
      </xdr:nvSpPr>
      <xdr:spPr>
        <a:xfrm>
          <a:off x="20383500" y="1482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75474</xdr:rowOff>
    </xdr:from>
    <xdr:to>
      <xdr:col>102</xdr:col>
      <xdr:colOff>165100</xdr:colOff>
      <xdr:row>87</xdr:row>
      <xdr:rowOff>5624</xdr:rowOff>
    </xdr:to>
    <xdr:sp macro="" textlink="">
      <xdr:nvSpPr>
        <xdr:cNvPr id="519" name="フローチャート: 判断 518">
          <a:extLst>
            <a:ext uri="{FF2B5EF4-FFF2-40B4-BE49-F238E27FC236}">
              <a16:creationId xmlns:a16="http://schemas.microsoft.com/office/drawing/2014/main" id="{00000000-0008-0000-0F00-000007020000}"/>
            </a:ext>
          </a:extLst>
        </xdr:cNvPr>
        <xdr:cNvSpPr/>
      </xdr:nvSpPr>
      <xdr:spPr>
        <a:xfrm>
          <a:off x="19494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75474</xdr:rowOff>
    </xdr:from>
    <xdr:to>
      <xdr:col>98</xdr:col>
      <xdr:colOff>38100</xdr:colOff>
      <xdr:row>87</xdr:row>
      <xdr:rowOff>5624</xdr:rowOff>
    </xdr:to>
    <xdr:sp macro="" textlink="">
      <xdr:nvSpPr>
        <xdr:cNvPr id="520" name="フローチャート: 判断 519">
          <a:extLst>
            <a:ext uri="{FF2B5EF4-FFF2-40B4-BE49-F238E27FC236}">
              <a16:creationId xmlns:a16="http://schemas.microsoft.com/office/drawing/2014/main" id="{00000000-0008-0000-0F00-000008020000}"/>
            </a:ext>
          </a:extLst>
        </xdr:cNvPr>
        <xdr:cNvSpPr/>
      </xdr:nvSpPr>
      <xdr:spPr>
        <a:xfrm>
          <a:off x="18605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96376</xdr:rowOff>
    </xdr:from>
    <xdr:to>
      <xdr:col>116</xdr:col>
      <xdr:colOff>114300</xdr:colOff>
      <xdr:row>87</xdr:row>
      <xdr:rowOff>26526</xdr:rowOff>
    </xdr:to>
    <xdr:sp macro="" textlink="">
      <xdr:nvSpPr>
        <xdr:cNvPr id="526" name="楕円 525">
          <a:extLst>
            <a:ext uri="{FF2B5EF4-FFF2-40B4-BE49-F238E27FC236}">
              <a16:creationId xmlns:a16="http://schemas.microsoft.com/office/drawing/2014/main" id="{00000000-0008-0000-0F00-00000E020000}"/>
            </a:ext>
          </a:extLst>
        </xdr:cNvPr>
        <xdr:cNvSpPr/>
      </xdr:nvSpPr>
      <xdr:spPr>
        <a:xfrm>
          <a:off x="22110700" y="1484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17326</xdr:rowOff>
    </xdr:from>
    <xdr:ext cx="469744" cy="259045"/>
    <xdr:sp macro="" textlink="">
      <xdr:nvSpPr>
        <xdr:cNvPr id="527" name="【消防施設】&#10;一人当たり面積該当値テキスト">
          <a:extLst>
            <a:ext uri="{FF2B5EF4-FFF2-40B4-BE49-F238E27FC236}">
              <a16:creationId xmlns:a16="http://schemas.microsoft.com/office/drawing/2014/main" id="{00000000-0008-0000-0F00-00000F020000}"/>
            </a:ext>
          </a:extLst>
        </xdr:cNvPr>
        <xdr:cNvSpPr txBox="1"/>
      </xdr:nvSpPr>
      <xdr:spPr>
        <a:xfrm>
          <a:off x="22199600" y="14762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96376</xdr:rowOff>
    </xdr:from>
    <xdr:to>
      <xdr:col>112</xdr:col>
      <xdr:colOff>38100</xdr:colOff>
      <xdr:row>87</xdr:row>
      <xdr:rowOff>26526</xdr:rowOff>
    </xdr:to>
    <xdr:sp macro="" textlink="">
      <xdr:nvSpPr>
        <xdr:cNvPr id="528" name="楕円 527">
          <a:extLst>
            <a:ext uri="{FF2B5EF4-FFF2-40B4-BE49-F238E27FC236}">
              <a16:creationId xmlns:a16="http://schemas.microsoft.com/office/drawing/2014/main" id="{00000000-0008-0000-0F00-000010020000}"/>
            </a:ext>
          </a:extLst>
        </xdr:cNvPr>
        <xdr:cNvSpPr/>
      </xdr:nvSpPr>
      <xdr:spPr>
        <a:xfrm>
          <a:off x="21272500" y="1484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147176</xdr:rowOff>
    </xdr:from>
    <xdr:to>
      <xdr:col>116</xdr:col>
      <xdr:colOff>63500</xdr:colOff>
      <xdr:row>86</xdr:row>
      <xdr:rowOff>147176</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21323300" y="148918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96701</xdr:rowOff>
    </xdr:from>
    <xdr:to>
      <xdr:col>107</xdr:col>
      <xdr:colOff>101600</xdr:colOff>
      <xdr:row>87</xdr:row>
      <xdr:rowOff>26851</xdr:rowOff>
    </xdr:to>
    <xdr:sp macro="" textlink="">
      <xdr:nvSpPr>
        <xdr:cNvPr id="530" name="楕円 529">
          <a:extLst>
            <a:ext uri="{FF2B5EF4-FFF2-40B4-BE49-F238E27FC236}">
              <a16:creationId xmlns:a16="http://schemas.microsoft.com/office/drawing/2014/main" id="{00000000-0008-0000-0F00-000012020000}"/>
            </a:ext>
          </a:extLst>
        </xdr:cNvPr>
        <xdr:cNvSpPr/>
      </xdr:nvSpPr>
      <xdr:spPr>
        <a:xfrm>
          <a:off x="20383500" y="1484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147176</xdr:rowOff>
    </xdr:from>
    <xdr:to>
      <xdr:col>111</xdr:col>
      <xdr:colOff>177800</xdr:colOff>
      <xdr:row>86</xdr:row>
      <xdr:rowOff>147501</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flipV="1">
          <a:off x="20434300" y="14891876"/>
          <a:ext cx="889000" cy="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101273</xdr:rowOff>
    </xdr:from>
    <xdr:to>
      <xdr:col>102</xdr:col>
      <xdr:colOff>165100</xdr:colOff>
      <xdr:row>87</xdr:row>
      <xdr:rowOff>31423</xdr:rowOff>
    </xdr:to>
    <xdr:sp macro="" textlink="">
      <xdr:nvSpPr>
        <xdr:cNvPr id="532" name="楕円 531">
          <a:extLst>
            <a:ext uri="{FF2B5EF4-FFF2-40B4-BE49-F238E27FC236}">
              <a16:creationId xmlns:a16="http://schemas.microsoft.com/office/drawing/2014/main" id="{00000000-0008-0000-0F00-000014020000}"/>
            </a:ext>
          </a:extLst>
        </xdr:cNvPr>
        <xdr:cNvSpPr/>
      </xdr:nvSpPr>
      <xdr:spPr>
        <a:xfrm>
          <a:off x="19494500" y="1484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147501</xdr:rowOff>
    </xdr:from>
    <xdr:to>
      <xdr:col>107</xdr:col>
      <xdr:colOff>50800</xdr:colOff>
      <xdr:row>86</xdr:row>
      <xdr:rowOff>152073</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flipV="1">
          <a:off x="19545300" y="1489220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101273</xdr:rowOff>
    </xdr:from>
    <xdr:to>
      <xdr:col>98</xdr:col>
      <xdr:colOff>38100</xdr:colOff>
      <xdr:row>87</xdr:row>
      <xdr:rowOff>31423</xdr:rowOff>
    </xdr:to>
    <xdr:sp macro="" textlink="">
      <xdr:nvSpPr>
        <xdr:cNvPr id="534" name="楕円 533">
          <a:extLst>
            <a:ext uri="{FF2B5EF4-FFF2-40B4-BE49-F238E27FC236}">
              <a16:creationId xmlns:a16="http://schemas.microsoft.com/office/drawing/2014/main" id="{00000000-0008-0000-0F00-000016020000}"/>
            </a:ext>
          </a:extLst>
        </xdr:cNvPr>
        <xdr:cNvSpPr/>
      </xdr:nvSpPr>
      <xdr:spPr>
        <a:xfrm>
          <a:off x="18605500" y="1484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152073</xdr:rowOff>
    </xdr:from>
    <xdr:to>
      <xdr:col>102</xdr:col>
      <xdr:colOff>114300</xdr:colOff>
      <xdr:row>86</xdr:row>
      <xdr:rowOff>152073</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8656300" y="148967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21499</xdr:rowOff>
    </xdr:from>
    <xdr:ext cx="469744" cy="259045"/>
    <xdr:sp macro="" textlink="">
      <xdr:nvSpPr>
        <xdr:cNvPr id="536" name="n_1aveValue【消防施設】&#10;一人当たり面積">
          <a:extLst>
            <a:ext uri="{FF2B5EF4-FFF2-40B4-BE49-F238E27FC236}">
              <a16:creationId xmlns:a16="http://schemas.microsoft.com/office/drawing/2014/main" id="{00000000-0008-0000-0F00-000018020000}"/>
            </a:ext>
          </a:extLst>
        </xdr:cNvPr>
        <xdr:cNvSpPr txBox="1"/>
      </xdr:nvSpPr>
      <xdr:spPr>
        <a:xfrm>
          <a:off x="21075727" y="1459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22479</xdr:rowOff>
    </xdr:from>
    <xdr:ext cx="469744" cy="259045"/>
    <xdr:sp macro="" textlink="">
      <xdr:nvSpPr>
        <xdr:cNvPr id="537" name="n_2aveValue【消防施設】&#10;一人当たり面積">
          <a:extLst>
            <a:ext uri="{FF2B5EF4-FFF2-40B4-BE49-F238E27FC236}">
              <a16:creationId xmlns:a16="http://schemas.microsoft.com/office/drawing/2014/main" id="{00000000-0008-0000-0F00-000019020000}"/>
            </a:ext>
          </a:extLst>
        </xdr:cNvPr>
        <xdr:cNvSpPr txBox="1"/>
      </xdr:nvSpPr>
      <xdr:spPr>
        <a:xfrm>
          <a:off x="20199427" y="1459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22151</xdr:rowOff>
    </xdr:from>
    <xdr:ext cx="469744" cy="259045"/>
    <xdr:sp macro="" textlink="">
      <xdr:nvSpPr>
        <xdr:cNvPr id="538" name="n_3aveValue【消防施設】&#10;一人当たり面積">
          <a:extLst>
            <a:ext uri="{FF2B5EF4-FFF2-40B4-BE49-F238E27FC236}">
              <a16:creationId xmlns:a16="http://schemas.microsoft.com/office/drawing/2014/main" id="{00000000-0008-0000-0F00-00001A020000}"/>
            </a:ext>
          </a:extLst>
        </xdr:cNvPr>
        <xdr:cNvSpPr txBox="1"/>
      </xdr:nvSpPr>
      <xdr:spPr>
        <a:xfrm>
          <a:off x="19310427" y="1459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22151</xdr:rowOff>
    </xdr:from>
    <xdr:ext cx="469744" cy="259045"/>
    <xdr:sp macro="" textlink="">
      <xdr:nvSpPr>
        <xdr:cNvPr id="539" name="n_4aveValue【消防施設】&#10;一人当たり面積">
          <a:extLst>
            <a:ext uri="{FF2B5EF4-FFF2-40B4-BE49-F238E27FC236}">
              <a16:creationId xmlns:a16="http://schemas.microsoft.com/office/drawing/2014/main" id="{00000000-0008-0000-0F00-00001B020000}"/>
            </a:ext>
          </a:extLst>
        </xdr:cNvPr>
        <xdr:cNvSpPr txBox="1"/>
      </xdr:nvSpPr>
      <xdr:spPr>
        <a:xfrm>
          <a:off x="18421427" y="1459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17653</xdr:rowOff>
    </xdr:from>
    <xdr:ext cx="469744" cy="259045"/>
    <xdr:sp macro="" textlink="">
      <xdr:nvSpPr>
        <xdr:cNvPr id="540" name="n_1mainValue【消防施設】&#10;一人当たり面積">
          <a:extLst>
            <a:ext uri="{FF2B5EF4-FFF2-40B4-BE49-F238E27FC236}">
              <a16:creationId xmlns:a16="http://schemas.microsoft.com/office/drawing/2014/main" id="{00000000-0008-0000-0F00-00001C020000}"/>
            </a:ext>
          </a:extLst>
        </xdr:cNvPr>
        <xdr:cNvSpPr txBox="1"/>
      </xdr:nvSpPr>
      <xdr:spPr>
        <a:xfrm>
          <a:off x="21075727" y="1493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17978</xdr:rowOff>
    </xdr:from>
    <xdr:ext cx="469744" cy="259045"/>
    <xdr:sp macro="" textlink="">
      <xdr:nvSpPr>
        <xdr:cNvPr id="541" name="n_2mainValue【消防施設】&#10;一人当たり面積">
          <a:extLst>
            <a:ext uri="{FF2B5EF4-FFF2-40B4-BE49-F238E27FC236}">
              <a16:creationId xmlns:a16="http://schemas.microsoft.com/office/drawing/2014/main" id="{00000000-0008-0000-0F00-00001D020000}"/>
            </a:ext>
          </a:extLst>
        </xdr:cNvPr>
        <xdr:cNvSpPr txBox="1"/>
      </xdr:nvSpPr>
      <xdr:spPr>
        <a:xfrm>
          <a:off x="20199427" y="1493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22550</xdr:rowOff>
    </xdr:from>
    <xdr:ext cx="469744" cy="259045"/>
    <xdr:sp macro="" textlink="">
      <xdr:nvSpPr>
        <xdr:cNvPr id="542" name="n_3mainValue【消防施設】&#10;一人当たり面積">
          <a:extLst>
            <a:ext uri="{FF2B5EF4-FFF2-40B4-BE49-F238E27FC236}">
              <a16:creationId xmlns:a16="http://schemas.microsoft.com/office/drawing/2014/main" id="{00000000-0008-0000-0F00-00001E020000}"/>
            </a:ext>
          </a:extLst>
        </xdr:cNvPr>
        <xdr:cNvSpPr txBox="1"/>
      </xdr:nvSpPr>
      <xdr:spPr>
        <a:xfrm>
          <a:off x="19310427" y="1493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87</xdr:row>
      <xdr:rowOff>22550</xdr:rowOff>
    </xdr:from>
    <xdr:ext cx="469744" cy="259045"/>
    <xdr:sp macro="" textlink="">
      <xdr:nvSpPr>
        <xdr:cNvPr id="543" name="n_4mainValue【消防施設】&#10;一人当たり面積">
          <a:extLst>
            <a:ext uri="{FF2B5EF4-FFF2-40B4-BE49-F238E27FC236}">
              <a16:creationId xmlns:a16="http://schemas.microsoft.com/office/drawing/2014/main" id="{00000000-0008-0000-0F00-00001F020000}"/>
            </a:ext>
          </a:extLst>
        </xdr:cNvPr>
        <xdr:cNvSpPr txBox="1"/>
      </xdr:nvSpPr>
      <xdr:spPr>
        <a:xfrm>
          <a:off x="18421427" y="1493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4" name="正方形/長方形 543">
          <a:extLst>
            <a:ext uri="{FF2B5EF4-FFF2-40B4-BE49-F238E27FC236}">
              <a16:creationId xmlns:a16="http://schemas.microsoft.com/office/drawing/2014/main" id="{00000000-0008-0000-0F00-00002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5" name="正方形/長方形 544">
          <a:extLst>
            <a:ext uri="{FF2B5EF4-FFF2-40B4-BE49-F238E27FC236}">
              <a16:creationId xmlns:a16="http://schemas.microsoft.com/office/drawing/2014/main" id="{00000000-0008-0000-0F00-00002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8" name="【庁舎】&#10;有形固定資産減価償却率グラフ枠">
          <a:extLst>
            <a:ext uri="{FF2B5EF4-FFF2-40B4-BE49-F238E27FC236}">
              <a16:creationId xmlns:a16="http://schemas.microsoft.com/office/drawing/2014/main" id="{00000000-0008-0000-0F00-00003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70" name="【庁舎】&#10;有形固定資産減価償却率最小値テキスト">
          <a:extLst>
            <a:ext uri="{FF2B5EF4-FFF2-40B4-BE49-F238E27FC236}">
              <a16:creationId xmlns:a16="http://schemas.microsoft.com/office/drawing/2014/main" id="{00000000-0008-0000-0F00-00003A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572" name="【庁舎】&#10;有形固定資産減価償却率最大値テキスト">
          <a:extLst>
            <a:ext uri="{FF2B5EF4-FFF2-40B4-BE49-F238E27FC236}">
              <a16:creationId xmlns:a16="http://schemas.microsoft.com/office/drawing/2014/main" id="{00000000-0008-0000-0F00-00003C020000}"/>
            </a:ext>
          </a:extLst>
        </xdr:cNvPr>
        <xdr:cNvSpPr txBox="1"/>
      </xdr:nvSpPr>
      <xdr:spPr>
        <a:xfrm>
          <a:off x="16357600" y="1693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115225</xdr:rowOff>
    </xdr:from>
    <xdr:ext cx="405111" cy="259045"/>
    <xdr:sp macro="" textlink="">
      <xdr:nvSpPr>
        <xdr:cNvPr id="574" name="【庁舎】&#10;有形固定資産減価償却率平均値テキスト">
          <a:extLst>
            <a:ext uri="{FF2B5EF4-FFF2-40B4-BE49-F238E27FC236}">
              <a16:creationId xmlns:a16="http://schemas.microsoft.com/office/drawing/2014/main" id="{00000000-0008-0000-0F00-00003E020000}"/>
            </a:ext>
          </a:extLst>
        </xdr:cNvPr>
        <xdr:cNvSpPr txBox="1"/>
      </xdr:nvSpPr>
      <xdr:spPr>
        <a:xfrm>
          <a:off x="16357600" y="17774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92348</xdr:rowOff>
    </xdr:from>
    <xdr:to>
      <xdr:col>85</xdr:col>
      <xdr:colOff>177800</xdr:colOff>
      <xdr:row>105</xdr:row>
      <xdr:rowOff>22498</xdr:rowOff>
    </xdr:to>
    <xdr:sp macro="" textlink="">
      <xdr:nvSpPr>
        <xdr:cNvPr id="575" name="フローチャート: 判断 574">
          <a:extLst>
            <a:ext uri="{FF2B5EF4-FFF2-40B4-BE49-F238E27FC236}">
              <a16:creationId xmlns:a16="http://schemas.microsoft.com/office/drawing/2014/main" id="{00000000-0008-0000-0F00-00003F020000}"/>
            </a:ext>
          </a:extLst>
        </xdr:cNvPr>
        <xdr:cNvSpPr/>
      </xdr:nvSpPr>
      <xdr:spPr>
        <a:xfrm>
          <a:off x="162687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10705</xdr:rowOff>
    </xdr:from>
    <xdr:to>
      <xdr:col>81</xdr:col>
      <xdr:colOff>101600</xdr:colOff>
      <xdr:row>105</xdr:row>
      <xdr:rowOff>112305</xdr:rowOff>
    </xdr:to>
    <xdr:sp macro="" textlink="">
      <xdr:nvSpPr>
        <xdr:cNvPr id="576" name="フローチャート: 判断 575">
          <a:extLst>
            <a:ext uri="{FF2B5EF4-FFF2-40B4-BE49-F238E27FC236}">
              <a16:creationId xmlns:a16="http://schemas.microsoft.com/office/drawing/2014/main" id="{00000000-0008-0000-0F00-000040020000}"/>
            </a:ext>
          </a:extLst>
        </xdr:cNvPr>
        <xdr:cNvSpPr/>
      </xdr:nvSpPr>
      <xdr:spPr>
        <a:xfrm>
          <a:off x="15430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7438</xdr:rowOff>
    </xdr:from>
    <xdr:to>
      <xdr:col>76</xdr:col>
      <xdr:colOff>165100</xdr:colOff>
      <xdr:row>105</xdr:row>
      <xdr:rowOff>109038</xdr:rowOff>
    </xdr:to>
    <xdr:sp macro="" textlink="">
      <xdr:nvSpPr>
        <xdr:cNvPr id="577" name="フローチャート: 判断 576">
          <a:extLst>
            <a:ext uri="{FF2B5EF4-FFF2-40B4-BE49-F238E27FC236}">
              <a16:creationId xmlns:a16="http://schemas.microsoft.com/office/drawing/2014/main" id="{00000000-0008-0000-0F00-000041020000}"/>
            </a:ext>
          </a:extLst>
        </xdr:cNvPr>
        <xdr:cNvSpPr/>
      </xdr:nvSpPr>
      <xdr:spPr>
        <a:xfrm>
          <a:off x="14541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41729</xdr:rowOff>
    </xdr:from>
    <xdr:to>
      <xdr:col>72</xdr:col>
      <xdr:colOff>38100</xdr:colOff>
      <xdr:row>105</xdr:row>
      <xdr:rowOff>143329</xdr:rowOff>
    </xdr:to>
    <xdr:sp macro="" textlink="">
      <xdr:nvSpPr>
        <xdr:cNvPr id="578" name="フローチャート: 判断 577">
          <a:extLst>
            <a:ext uri="{FF2B5EF4-FFF2-40B4-BE49-F238E27FC236}">
              <a16:creationId xmlns:a16="http://schemas.microsoft.com/office/drawing/2014/main" id="{00000000-0008-0000-0F00-000042020000}"/>
            </a:ext>
          </a:extLst>
        </xdr:cNvPr>
        <xdr:cNvSpPr/>
      </xdr:nvSpPr>
      <xdr:spPr>
        <a:xfrm>
          <a:off x="13652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170724</xdr:rowOff>
    </xdr:from>
    <xdr:to>
      <xdr:col>67</xdr:col>
      <xdr:colOff>101600</xdr:colOff>
      <xdr:row>105</xdr:row>
      <xdr:rowOff>100874</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127635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113574</xdr:rowOff>
    </xdr:from>
    <xdr:to>
      <xdr:col>85</xdr:col>
      <xdr:colOff>177800</xdr:colOff>
      <xdr:row>108</xdr:row>
      <xdr:rowOff>43724</xdr:rowOff>
    </xdr:to>
    <xdr:sp macro="" textlink="">
      <xdr:nvSpPr>
        <xdr:cNvPr id="585" name="楕円 584">
          <a:extLst>
            <a:ext uri="{FF2B5EF4-FFF2-40B4-BE49-F238E27FC236}">
              <a16:creationId xmlns:a16="http://schemas.microsoft.com/office/drawing/2014/main" id="{00000000-0008-0000-0F00-000049020000}"/>
            </a:ext>
          </a:extLst>
        </xdr:cNvPr>
        <xdr:cNvSpPr/>
      </xdr:nvSpPr>
      <xdr:spPr>
        <a:xfrm>
          <a:off x="16268700" y="1845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92001</xdr:rowOff>
    </xdr:from>
    <xdr:ext cx="405111" cy="259045"/>
    <xdr:sp macro="" textlink="">
      <xdr:nvSpPr>
        <xdr:cNvPr id="586" name="【庁舎】&#10;有形固定資産減価償却率該当値テキスト">
          <a:extLst>
            <a:ext uri="{FF2B5EF4-FFF2-40B4-BE49-F238E27FC236}">
              <a16:creationId xmlns:a16="http://schemas.microsoft.com/office/drawing/2014/main" id="{00000000-0008-0000-0F00-00004A020000}"/>
            </a:ext>
          </a:extLst>
        </xdr:cNvPr>
        <xdr:cNvSpPr txBox="1"/>
      </xdr:nvSpPr>
      <xdr:spPr>
        <a:xfrm>
          <a:off x="16357600" y="1843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87449</xdr:rowOff>
    </xdr:from>
    <xdr:to>
      <xdr:col>81</xdr:col>
      <xdr:colOff>101600</xdr:colOff>
      <xdr:row>108</xdr:row>
      <xdr:rowOff>17599</xdr:rowOff>
    </xdr:to>
    <xdr:sp macro="" textlink="">
      <xdr:nvSpPr>
        <xdr:cNvPr id="587" name="楕円 586">
          <a:extLst>
            <a:ext uri="{FF2B5EF4-FFF2-40B4-BE49-F238E27FC236}">
              <a16:creationId xmlns:a16="http://schemas.microsoft.com/office/drawing/2014/main" id="{00000000-0008-0000-0F00-00004B020000}"/>
            </a:ext>
          </a:extLst>
        </xdr:cNvPr>
        <xdr:cNvSpPr/>
      </xdr:nvSpPr>
      <xdr:spPr>
        <a:xfrm>
          <a:off x="15430500" y="1843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138249</xdr:rowOff>
    </xdr:from>
    <xdr:to>
      <xdr:col>85</xdr:col>
      <xdr:colOff>127000</xdr:colOff>
      <xdr:row>107</xdr:row>
      <xdr:rowOff>164374</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15481300" y="1848339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76019</xdr:rowOff>
    </xdr:from>
    <xdr:to>
      <xdr:col>76</xdr:col>
      <xdr:colOff>165100</xdr:colOff>
      <xdr:row>108</xdr:row>
      <xdr:rowOff>6169</xdr:rowOff>
    </xdr:to>
    <xdr:sp macro="" textlink="">
      <xdr:nvSpPr>
        <xdr:cNvPr id="589" name="楕円 588">
          <a:extLst>
            <a:ext uri="{FF2B5EF4-FFF2-40B4-BE49-F238E27FC236}">
              <a16:creationId xmlns:a16="http://schemas.microsoft.com/office/drawing/2014/main" id="{00000000-0008-0000-0F00-00004D020000}"/>
            </a:ext>
          </a:extLst>
        </xdr:cNvPr>
        <xdr:cNvSpPr/>
      </xdr:nvSpPr>
      <xdr:spPr>
        <a:xfrm>
          <a:off x="145415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126819</xdr:rowOff>
    </xdr:from>
    <xdr:to>
      <xdr:col>81</xdr:col>
      <xdr:colOff>50800</xdr:colOff>
      <xdr:row>107</xdr:row>
      <xdr:rowOff>138249</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14592300" y="1847196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48261</xdr:rowOff>
    </xdr:from>
    <xdr:to>
      <xdr:col>72</xdr:col>
      <xdr:colOff>38100</xdr:colOff>
      <xdr:row>107</xdr:row>
      <xdr:rowOff>149861</xdr:rowOff>
    </xdr:to>
    <xdr:sp macro="" textlink="">
      <xdr:nvSpPr>
        <xdr:cNvPr id="591" name="楕円 590">
          <a:extLst>
            <a:ext uri="{FF2B5EF4-FFF2-40B4-BE49-F238E27FC236}">
              <a16:creationId xmlns:a16="http://schemas.microsoft.com/office/drawing/2014/main" id="{00000000-0008-0000-0F00-00004F020000}"/>
            </a:ext>
          </a:extLst>
        </xdr:cNvPr>
        <xdr:cNvSpPr/>
      </xdr:nvSpPr>
      <xdr:spPr>
        <a:xfrm>
          <a:off x="13652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99061</xdr:rowOff>
    </xdr:from>
    <xdr:to>
      <xdr:col>76</xdr:col>
      <xdr:colOff>114300</xdr:colOff>
      <xdr:row>107</xdr:row>
      <xdr:rowOff>126819</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13703300" y="18444211"/>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17236</xdr:rowOff>
    </xdr:from>
    <xdr:to>
      <xdr:col>67</xdr:col>
      <xdr:colOff>101600</xdr:colOff>
      <xdr:row>107</xdr:row>
      <xdr:rowOff>118836</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12763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68036</xdr:rowOff>
    </xdr:from>
    <xdr:to>
      <xdr:col>71</xdr:col>
      <xdr:colOff>177800</xdr:colOff>
      <xdr:row>107</xdr:row>
      <xdr:rowOff>99061</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12814300" y="18413186"/>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128832</xdr:rowOff>
    </xdr:from>
    <xdr:ext cx="405111" cy="259045"/>
    <xdr:sp macro="" textlink="">
      <xdr:nvSpPr>
        <xdr:cNvPr id="595" name="n_1aveValue【庁舎】&#10;有形固定資産減価償却率">
          <a:extLst>
            <a:ext uri="{FF2B5EF4-FFF2-40B4-BE49-F238E27FC236}">
              <a16:creationId xmlns:a16="http://schemas.microsoft.com/office/drawing/2014/main" id="{00000000-0008-0000-0F00-000053020000}"/>
            </a:ext>
          </a:extLst>
        </xdr:cNvPr>
        <xdr:cNvSpPr txBox="1"/>
      </xdr:nvSpPr>
      <xdr:spPr>
        <a:xfrm>
          <a:off x="152660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125565</xdr:rowOff>
    </xdr:from>
    <xdr:ext cx="405111" cy="259045"/>
    <xdr:sp macro="" textlink="">
      <xdr:nvSpPr>
        <xdr:cNvPr id="596" name="n_2aveValue【庁舎】&#10;有形固定資産減価償却率">
          <a:extLst>
            <a:ext uri="{FF2B5EF4-FFF2-40B4-BE49-F238E27FC236}">
              <a16:creationId xmlns:a16="http://schemas.microsoft.com/office/drawing/2014/main" id="{00000000-0008-0000-0F00-000054020000}"/>
            </a:ext>
          </a:extLst>
        </xdr:cNvPr>
        <xdr:cNvSpPr txBox="1"/>
      </xdr:nvSpPr>
      <xdr:spPr>
        <a:xfrm>
          <a:off x="143897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159856</xdr:rowOff>
    </xdr:from>
    <xdr:ext cx="405111" cy="259045"/>
    <xdr:sp macro="" textlink="">
      <xdr:nvSpPr>
        <xdr:cNvPr id="597" name="n_3aveValue【庁舎】&#10;有形固定資産減価償却率">
          <a:extLst>
            <a:ext uri="{FF2B5EF4-FFF2-40B4-BE49-F238E27FC236}">
              <a16:creationId xmlns:a16="http://schemas.microsoft.com/office/drawing/2014/main" id="{00000000-0008-0000-0F00-000055020000}"/>
            </a:ext>
          </a:extLst>
        </xdr:cNvPr>
        <xdr:cNvSpPr txBox="1"/>
      </xdr:nvSpPr>
      <xdr:spPr>
        <a:xfrm>
          <a:off x="13500744" y="1781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117401</xdr:rowOff>
    </xdr:from>
    <xdr:ext cx="405111" cy="259045"/>
    <xdr:sp macro="" textlink="">
      <xdr:nvSpPr>
        <xdr:cNvPr id="598" name="n_4aveValue【庁舎】&#10;有形固定資産減価償却率">
          <a:extLst>
            <a:ext uri="{FF2B5EF4-FFF2-40B4-BE49-F238E27FC236}">
              <a16:creationId xmlns:a16="http://schemas.microsoft.com/office/drawing/2014/main" id="{00000000-0008-0000-0F00-000056020000}"/>
            </a:ext>
          </a:extLst>
        </xdr:cNvPr>
        <xdr:cNvSpPr txBox="1"/>
      </xdr:nvSpPr>
      <xdr:spPr>
        <a:xfrm>
          <a:off x="12611744" y="1777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8726</xdr:rowOff>
    </xdr:from>
    <xdr:ext cx="405111" cy="259045"/>
    <xdr:sp macro="" textlink="">
      <xdr:nvSpPr>
        <xdr:cNvPr id="599" name="n_1mainValue【庁舎】&#10;有形固定資産減価償却率">
          <a:extLst>
            <a:ext uri="{FF2B5EF4-FFF2-40B4-BE49-F238E27FC236}">
              <a16:creationId xmlns:a16="http://schemas.microsoft.com/office/drawing/2014/main" id="{00000000-0008-0000-0F00-000057020000}"/>
            </a:ext>
          </a:extLst>
        </xdr:cNvPr>
        <xdr:cNvSpPr txBox="1"/>
      </xdr:nvSpPr>
      <xdr:spPr>
        <a:xfrm>
          <a:off x="15266044" y="1852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168746</xdr:rowOff>
    </xdr:from>
    <xdr:ext cx="405111" cy="259045"/>
    <xdr:sp macro="" textlink="">
      <xdr:nvSpPr>
        <xdr:cNvPr id="600" name="n_2mainValue【庁舎】&#10;有形固定資産減価償却率">
          <a:extLst>
            <a:ext uri="{FF2B5EF4-FFF2-40B4-BE49-F238E27FC236}">
              <a16:creationId xmlns:a16="http://schemas.microsoft.com/office/drawing/2014/main" id="{00000000-0008-0000-0F00-000058020000}"/>
            </a:ext>
          </a:extLst>
        </xdr:cNvPr>
        <xdr:cNvSpPr txBox="1"/>
      </xdr:nvSpPr>
      <xdr:spPr>
        <a:xfrm>
          <a:off x="14389744" y="1851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140988</xdr:rowOff>
    </xdr:from>
    <xdr:ext cx="405111" cy="259045"/>
    <xdr:sp macro="" textlink="">
      <xdr:nvSpPr>
        <xdr:cNvPr id="601" name="n_3mainValue【庁舎】&#10;有形固定資産減価償却率">
          <a:extLst>
            <a:ext uri="{FF2B5EF4-FFF2-40B4-BE49-F238E27FC236}">
              <a16:creationId xmlns:a16="http://schemas.microsoft.com/office/drawing/2014/main" id="{00000000-0008-0000-0F00-000059020000}"/>
            </a:ext>
          </a:extLst>
        </xdr:cNvPr>
        <xdr:cNvSpPr txBox="1"/>
      </xdr:nvSpPr>
      <xdr:spPr>
        <a:xfrm>
          <a:off x="13500744"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109963</xdr:rowOff>
    </xdr:from>
    <xdr:ext cx="405111" cy="259045"/>
    <xdr:sp macro="" textlink="">
      <xdr:nvSpPr>
        <xdr:cNvPr id="602" name="n_4mainValue【庁舎】&#10;有形固定資産減価償却率">
          <a:extLst>
            <a:ext uri="{FF2B5EF4-FFF2-40B4-BE49-F238E27FC236}">
              <a16:creationId xmlns:a16="http://schemas.microsoft.com/office/drawing/2014/main" id="{00000000-0008-0000-0F00-00005A020000}"/>
            </a:ext>
          </a:extLst>
        </xdr:cNvPr>
        <xdr:cNvSpPr txBox="1"/>
      </xdr:nvSpPr>
      <xdr:spPr>
        <a:xfrm>
          <a:off x="12611744" y="1845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9" name="【庁舎】&#10;一人当たり面積グラフ枠">
          <a:extLst>
            <a:ext uri="{FF2B5EF4-FFF2-40B4-BE49-F238E27FC236}">
              <a16:creationId xmlns:a16="http://schemas.microsoft.com/office/drawing/2014/main" id="{00000000-0008-0000-0F00-000075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77152</xdr:rowOff>
    </xdr:from>
    <xdr:to>
      <xdr:col>116</xdr:col>
      <xdr:colOff>62864</xdr:colOff>
      <xdr:row>108</xdr:row>
      <xdr:rowOff>115252</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flipV="1">
          <a:off x="22160864" y="17222152"/>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119079</xdr:rowOff>
    </xdr:from>
    <xdr:ext cx="469744" cy="259045"/>
    <xdr:sp macro="" textlink="">
      <xdr:nvSpPr>
        <xdr:cNvPr id="631" name="【庁舎】&#10;一人当たり面積最小値テキスト">
          <a:extLst>
            <a:ext uri="{FF2B5EF4-FFF2-40B4-BE49-F238E27FC236}">
              <a16:creationId xmlns:a16="http://schemas.microsoft.com/office/drawing/2014/main" id="{00000000-0008-0000-0F00-000077020000}"/>
            </a:ext>
          </a:extLst>
        </xdr:cNvPr>
        <xdr:cNvSpPr txBox="1"/>
      </xdr:nvSpPr>
      <xdr:spPr>
        <a:xfrm>
          <a:off x="22199600" y="1863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115252</xdr:rowOff>
    </xdr:from>
    <xdr:to>
      <xdr:col>116</xdr:col>
      <xdr:colOff>152400</xdr:colOff>
      <xdr:row>108</xdr:row>
      <xdr:rowOff>115252</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22072600" y="186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23829</xdr:rowOff>
    </xdr:from>
    <xdr:ext cx="469744" cy="259045"/>
    <xdr:sp macro="" textlink="">
      <xdr:nvSpPr>
        <xdr:cNvPr id="633" name="【庁舎】&#10;一人当たり面積最大値テキスト">
          <a:extLst>
            <a:ext uri="{FF2B5EF4-FFF2-40B4-BE49-F238E27FC236}">
              <a16:creationId xmlns:a16="http://schemas.microsoft.com/office/drawing/2014/main" id="{00000000-0008-0000-0F00-000079020000}"/>
            </a:ext>
          </a:extLst>
        </xdr:cNvPr>
        <xdr:cNvSpPr txBox="1"/>
      </xdr:nvSpPr>
      <xdr:spPr>
        <a:xfrm>
          <a:off x="22199600" y="1699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77152</xdr:rowOff>
    </xdr:from>
    <xdr:to>
      <xdr:col>116</xdr:col>
      <xdr:colOff>152400</xdr:colOff>
      <xdr:row>100</xdr:row>
      <xdr:rowOff>77152</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22072600" y="1722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150195</xdr:rowOff>
    </xdr:from>
    <xdr:ext cx="469744" cy="259045"/>
    <xdr:sp macro="" textlink="">
      <xdr:nvSpPr>
        <xdr:cNvPr id="635" name="【庁舎】&#10;一人当たり面積平均値テキスト">
          <a:extLst>
            <a:ext uri="{FF2B5EF4-FFF2-40B4-BE49-F238E27FC236}">
              <a16:creationId xmlns:a16="http://schemas.microsoft.com/office/drawing/2014/main" id="{00000000-0008-0000-0F00-00007B020000}"/>
            </a:ext>
          </a:extLst>
        </xdr:cNvPr>
        <xdr:cNvSpPr txBox="1"/>
      </xdr:nvSpPr>
      <xdr:spPr>
        <a:xfrm>
          <a:off x="22199600" y="18152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127318</xdr:rowOff>
    </xdr:from>
    <xdr:to>
      <xdr:col>116</xdr:col>
      <xdr:colOff>114300</xdr:colOff>
      <xdr:row>107</xdr:row>
      <xdr:rowOff>57468</xdr:rowOff>
    </xdr:to>
    <xdr:sp macro="" textlink="">
      <xdr:nvSpPr>
        <xdr:cNvPr id="636" name="フローチャート: 判断 635">
          <a:extLst>
            <a:ext uri="{FF2B5EF4-FFF2-40B4-BE49-F238E27FC236}">
              <a16:creationId xmlns:a16="http://schemas.microsoft.com/office/drawing/2014/main" id="{00000000-0008-0000-0F00-00007C020000}"/>
            </a:ext>
          </a:extLst>
        </xdr:cNvPr>
        <xdr:cNvSpPr/>
      </xdr:nvSpPr>
      <xdr:spPr>
        <a:xfrm>
          <a:off x="22110700" y="1830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155893</xdr:rowOff>
    </xdr:from>
    <xdr:to>
      <xdr:col>112</xdr:col>
      <xdr:colOff>38100</xdr:colOff>
      <xdr:row>107</xdr:row>
      <xdr:rowOff>86043</xdr:rowOff>
    </xdr:to>
    <xdr:sp macro="" textlink="">
      <xdr:nvSpPr>
        <xdr:cNvPr id="637" name="フローチャート: 判断 636">
          <a:extLst>
            <a:ext uri="{FF2B5EF4-FFF2-40B4-BE49-F238E27FC236}">
              <a16:creationId xmlns:a16="http://schemas.microsoft.com/office/drawing/2014/main" id="{00000000-0008-0000-0F00-00007D020000}"/>
            </a:ext>
          </a:extLst>
        </xdr:cNvPr>
        <xdr:cNvSpPr/>
      </xdr:nvSpPr>
      <xdr:spPr>
        <a:xfrm>
          <a:off x="21272500" y="1832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156845</xdr:rowOff>
    </xdr:from>
    <xdr:to>
      <xdr:col>107</xdr:col>
      <xdr:colOff>101600</xdr:colOff>
      <xdr:row>107</xdr:row>
      <xdr:rowOff>86995</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20383500" y="1833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12064</xdr:rowOff>
    </xdr:from>
    <xdr:to>
      <xdr:col>102</xdr:col>
      <xdr:colOff>165100</xdr:colOff>
      <xdr:row>107</xdr:row>
      <xdr:rowOff>113664</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19494500" y="183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163513</xdr:rowOff>
    </xdr:from>
    <xdr:to>
      <xdr:col>98</xdr:col>
      <xdr:colOff>38100</xdr:colOff>
      <xdr:row>107</xdr:row>
      <xdr:rowOff>93663</xdr:rowOff>
    </xdr:to>
    <xdr:sp macro="" textlink="">
      <xdr:nvSpPr>
        <xdr:cNvPr id="640" name="フローチャート: 判断 639">
          <a:extLst>
            <a:ext uri="{FF2B5EF4-FFF2-40B4-BE49-F238E27FC236}">
              <a16:creationId xmlns:a16="http://schemas.microsoft.com/office/drawing/2014/main" id="{00000000-0008-0000-0F00-000080020000}"/>
            </a:ext>
          </a:extLst>
        </xdr:cNvPr>
        <xdr:cNvSpPr/>
      </xdr:nvSpPr>
      <xdr:spPr>
        <a:xfrm>
          <a:off x="18605500" y="1833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151130</xdr:rowOff>
    </xdr:from>
    <xdr:to>
      <xdr:col>116</xdr:col>
      <xdr:colOff>114300</xdr:colOff>
      <xdr:row>108</xdr:row>
      <xdr:rowOff>81280</xdr:rowOff>
    </xdr:to>
    <xdr:sp macro="" textlink="">
      <xdr:nvSpPr>
        <xdr:cNvPr id="646" name="楕円 645">
          <a:extLst>
            <a:ext uri="{FF2B5EF4-FFF2-40B4-BE49-F238E27FC236}">
              <a16:creationId xmlns:a16="http://schemas.microsoft.com/office/drawing/2014/main" id="{00000000-0008-0000-0F00-000086020000}"/>
            </a:ext>
          </a:extLst>
        </xdr:cNvPr>
        <xdr:cNvSpPr/>
      </xdr:nvSpPr>
      <xdr:spPr>
        <a:xfrm>
          <a:off x="221107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66057</xdr:rowOff>
    </xdr:from>
    <xdr:ext cx="469744" cy="259045"/>
    <xdr:sp macro="" textlink="">
      <xdr:nvSpPr>
        <xdr:cNvPr id="647" name="【庁舎】&#10;一人当たり面積該当値テキスト">
          <a:extLst>
            <a:ext uri="{FF2B5EF4-FFF2-40B4-BE49-F238E27FC236}">
              <a16:creationId xmlns:a16="http://schemas.microsoft.com/office/drawing/2014/main" id="{00000000-0008-0000-0F00-000087020000}"/>
            </a:ext>
          </a:extLst>
        </xdr:cNvPr>
        <xdr:cNvSpPr txBox="1"/>
      </xdr:nvSpPr>
      <xdr:spPr>
        <a:xfrm>
          <a:off x="22199600" y="1841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152082</xdr:rowOff>
    </xdr:from>
    <xdr:to>
      <xdr:col>112</xdr:col>
      <xdr:colOff>38100</xdr:colOff>
      <xdr:row>108</xdr:row>
      <xdr:rowOff>82232</xdr:rowOff>
    </xdr:to>
    <xdr:sp macro="" textlink="">
      <xdr:nvSpPr>
        <xdr:cNvPr id="648" name="楕円 647">
          <a:extLst>
            <a:ext uri="{FF2B5EF4-FFF2-40B4-BE49-F238E27FC236}">
              <a16:creationId xmlns:a16="http://schemas.microsoft.com/office/drawing/2014/main" id="{00000000-0008-0000-0F00-000088020000}"/>
            </a:ext>
          </a:extLst>
        </xdr:cNvPr>
        <xdr:cNvSpPr/>
      </xdr:nvSpPr>
      <xdr:spPr>
        <a:xfrm>
          <a:off x="21272500" y="1849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30480</xdr:rowOff>
    </xdr:from>
    <xdr:to>
      <xdr:col>116</xdr:col>
      <xdr:colOff>63500</xdr:colOff>
      <xdr:row>108</xdr:row>
      <xdr:rowOff>31432</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flipV="1">
          <a:off x="21323300" y="18547080"/>
          <a:ext cx="8382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153988</xdr:rowOff>
    </xdr:from>
    <xdr:to>
      <xdr:col>107</xdr:col>
      <xdr:colOff>101600</xdr:colOff>
      <xdr:row>108</xdr:row>
      <xdr:rowOff>84138</xdr:rowOff>
    </xdr:to>
    <xdr:sp macro="" textlink="">
      <xdr:nvSpPr>
        <xdr:cNvPr id="650" name="楕円 649">
          <a:extLst>
            <a:ext uri="{FF2B5EF4-FFF2-40B4-BE49-F238E27FC236}">
              <a16:creationId xmlns:a16="http://schemas.microsoft.com/office/drawing/2014/main" id="{00000000-0008-0000-0F00-00008A020000}"/>
            </a:ext>
          </a:extLst>
        </xdr:cNvPr>
        <xdr:cNvSpPr/>
      </xdr:nvSpPr>
      <xdr:spPr>
        <a:xfrm>
          <a:off x="20383500" y="1849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31432</xdr:rowOff>
    </xdr:from>
    <xdr:to>
      <xdr:col>111</xdr:col>
      <xdr:colOff>177800</xdr:colOff>
      <xdr:row>108</xdr:row>
      <xdr:rowOff>33338</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flipV="1">
          <a:off x="20434300" y="18548032"/>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154939</xdr:rowOff>
    </xdr:from>
    <xdr:to>
      <xdr:col>102</xdr:col>
      <xdr:colOff>165100</xdr:colOff>
      <xdr:row>108</xdr:row>
      <xdr:rowOff>85089</xdr:rowOff>
    </xdr:to>
    <xdr:sp macro="" textlink="">
      <xdr:nvSpPr>
        <xdr:cNvPr id="652" name="楕円 651">
          <a:extLst>
            <a:ext uri="{FF2B5EF4-FFF2-40B4-BE49-F238E27FC236}">
              <a16:creationId xmlns:a16="http://schemas.microsoft.com/office/drawing/2014/main" id="{00000000-0008-0000-0F00-00008C020000}"/>
            </a:ext>
          </a:extLst>
        </xdr:cNvPr>
        <xdr:cNvSpPr/>
      </xdr:nvSpPr>
      <xdr:spPr>
        <a:xfrm>
          <a:off x="19494500" y="1850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33338</xdr:rowOff>
    </xdr:from>
    <xdr:to>
      <xdr:col>107</xdr:col>
      <xdr:colOff>50800</xdr:colOff>
      <xdr:row>108</xdr:row>
      <xdr:rowOff>34289</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flipV="1">
          <a:off x="19545300" y="18549938"/>
          <a:ext cx="889000" cy="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155893</xdr:rowOff>
    </xdr:from>
    <xdr:to>
      <xdr:col>98</xdr:col>
      <xdr:colOff>38100</xdr:colOff>
      <xdr:row>108</xdr:row>
      <xdr:rowOff>86043</xdr:rowOff>
    </xdr:to>
    <xdr:sp macro="" textlink="">
      <xdr:nvSpPr>
        <xdr:cNvPr id="654" name="楕円 653">
          <a:extLst>
            <a:ext uri="{FF2B5EF4-FFF2-40B4-BE49-F238E27FC236}">
              <a16:creationId xmlns:a16="http://schemas.microsoft.com/office/drawing/2014/main" id="{00000000-0008-0000-0F00-00008E020000}"/>
            </a:ext>
          </a:extLst>
        </xdr:cNvPr>
        <xdr:cNvSpPr/>
      </xdr:nvSpPr>
      <xdr:spPr>
        <a:xfrm>
          <a:off x="18605500" y="185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34289</xdr:rowOff>
    </xdr:from>
    <xdr:to>
      <xdr:col>102</xdr:col>
      <xdr:colOff>114300</xdr:colOff>
      <xdr:row>108</xdr:row>
      <xdr:rowOff>35243</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flipV="1">
          <a:off x="18656300" y="18550889"/>
          <a:ext cx="889000" cy="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102570</xdr:rowOff>
    </xdr:from>
    <xdr:ext cx="469744" cy="259045"/>
    <xdr:sp macro="" textlink="">
      <xdr:nvSpPr>
        <xdr:cNvPr id="656" name="n_1aveValue【庁舎】&#10;一人当たり面積">
          <a:extLst>
            <a:ext uri="{FF2B5EF4-FFF2-40B4-BE49-F238E27FC236}">
              <a16:creationId xmlns:a16="http://schemas.microsoft.com/office/drawing/2014/main" id="{00000000-0008-0000-0F00-000090020000}"/>
            </a:ext>
          </a:extLst>
        </xdr:cNvPr>
        <xdr:cNvSpPr txBox="1"/>
      </xdr:nvSpPr>
      <xdr:spPr>
        <a:xfrm>
          <a:off x="21075727" y="1810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103522</xdr:rowOff>
    </xdr:from>
    <xdr:ext cx="469744" cy="259045"/>
    <xdr:sp macro="" textlink="">
      <xdr:nvSpPr>
        <xdr:cNvPr id="657" name="n_2aveValue【庁舎】&#10;一人当たり面積">
          <a:extLst>
            <a:ext uri="{FF2B5EF4-FFF2-40B4-BE49-F238E27FC236}">
              <a16:creationId xmlns:a16="http://schemas.microsoft.com/office/drawing/2014/main" id="{00000000-0008-0000-0F00-000091020000}"/>
            </a:ext>
          </a:extLst>
        </xdr:cNvPr>
        <xdr:cNvSpPr txBox="1"/>
      </xdr:nvSpPr>
      <xdr:spPr>
        <a:xfrm>
          <a:off x="20199427" y="1810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130191</xdr:rowOff>
    </xdr:from>
    <xdr:ext cx="469744" cy="259045"/>
    <xdr:sp macro="" textlink="">
      <xdr:nvSpPr>
        <xdr:cNvPr id="658" name="n_3aveValue【庁舎】&#10;一人当たり面積">
          <a:extLst>
            <a:ext uri="{FF2B5EF4-FFF2-40B4-BE49-F238E27FC236}">
              <a16:creationId xmlns:a16="http://schemas.microsoft.com/office/drawing/2014/main" id="{00000000-0008-0000-0F00-000092020000}"/>
            </a:ext>
          </a:extLst>
        </xdr:cNvPr>
        <xdr:cNvSpPr txBox="1"/>
      </xdr:nvSpPr>
      <xdr:spPr>
        <a:xfrm>
          <a:off x="19310427" y="1813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110190</xdr:rowOff>
    </xdr:from>
    <xdr:ext cx="469744" cy="259045"/>
    <xdr:sp macro="" textlink="">
      <xdr:nvSpPr>
        <xdr:cNvPr id="659" name="n_4aveValue【庁舎】&#10;一人当たり面積">
          <a:extLst>
            <a:ext uri="{FF2B5EF4-FFF2-40B4-BE49-F238E27FC236}">
              <a16:creationId xmlns:a16="http://schemas.microsoft.com/office/drawing/2014/main" id="{00000000-0008-0000-0F00-000093020000}"/>
            </a:ext>
          </a:extLst>
        </xdr:cNvPr>
        <xdr:cNvSpPr txBox="1"/>
      </xdr:nvSpPr>
      <xdr:spPr>
        <a:xfrm>
          <a:off x="18421427" y="1811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73359</xdr:rowOff>
    </xdr:from>
    <xdr:ext cx="469744" cy="259045"/>
    <xdr:sp macro="" textlink="">
      <xdr:nvSpPr>
        <xdr:cNvPr id="660" name="n_1mainValue【庁舎】&#10;一人当たり面積">
          <a:extLst>
            <a:ext uri="{FF2B5EF4-FFF2-40B4-BE49-F238E27FC236}">
              <a16:creationId xmlns:a16="http://schemas.microsoft.com/office/drawing/2014/main" id="{00000000-0008-0000-0F00-000094020000}"/>
            </a:ext>
          </a:extLst>
        </xdr:cNvPr>
        <xdr:cNvSpPr txBox="1"/>
      </xdr:nvSpPr>
      <xdr:spPr>
        <a:xfrm>
          <a:off x="21075727" y="1858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75265</xdr:rowOff>
    </xdr:from>
    <xdr:ext cx="469744" cy="259045"/>
    <xdr:sp macro="" textlink="">
      <xdr:nvSpPr>
        <xdr:cNvPr id="661" name="n_2mainValue【庁舎】&#10;一人当たり面積">
          <a:extLst>
            <a:ext uri="{FF2B5EF4-FFF2-40B4-BE49-F238E27FC236}">
              <a16:creationId xmlns:a16="http://schemas.microsoft.com/office/drawing/2014/main" id="{00000000-0008-0000-0F00-000095020000}"/>
            </a:ext>
          </a:extLst>
        </xdr:cNvPr>
        <xdr:cNvSpPr txBox="1"/>
      </xdr:nvSpPr>
      <xdr:spPr>
        <a:xfrm>
          <a:off x="20199427" y="1859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76216</xdr:rowOff>
    </xdr:from>
    <xdr:ext cx="469744" cy="259045"/>
    <xdr:sp macro="" textlink="">
      <xdr:nvSpPr>
        <xdr:cNvPr id="662" name="n_3mainValue【庁舎】&#10;一人当たり面積">
          <a:extLst>
            <a:ext uri="{FF2B5EF4-FFF2-40B4-BE49-F238E27FC236}">
              <a16:creationId xmlns:a16="http://schemas.microsoft.com/office/drawing/2014/main" id="{00000000-0008-0000-0F00-000096020000}"/>
            </a:ext>
          </a:extLst>
        </xdr:cNvPr>
        <xdr:cNvSpPr txBox="1"/>
      </xdr:nvSpPr>
      <xdr:spPr>
        <a:xfrm>
          <a:off x="19310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77170</xdr:rowOff>
    </xdr:from>
    <xdr:ext cx="469744" cy="259045"/>
    <xdr:sp macro="" textlink="">
      <xdr:nvSpPr>
        <xdr:cNvPr id="663" name="n_4mainValue【庁舎】&#10;一人当たり面積">
          <a:extLst>
            <a:ext uri="{FF2B5EF4-FFF2-40B4-BE49-F238E27FC236}">
              <a16:creationId xmlns:a16="http://schemas.microsoft.com/office/drawing/2014/main" id="{00000000-0008-0000-0F00-000097020000}"/>
            </a:ext>
          </a:extLst>
        </xdr:cNvPr>
        <xdr:cNvSpPr txBox="1"/>
      </xdr:nvSpPr>
      <xdr:spPr>
        <a:xfrm>
          <a:off x="18421427" y="1859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6" name="テキスト ボックス 665">
          <a:extLst>
            <a:ext uri="{FF2B5EF4-FFF2-40B4-BE49-F238E27FC236}">
              <a16:creationId xmlns:a16="http://schemas.microsoft.com/office/drawing/2014/main" id="{00000000-0008-0000-0F00-00009A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体育館・プール、福祉施設については、計画的に改修を行っているが、単年度では減価償却額が資産増加額を上回っている。</a:t>
          </a: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一般廃棄物処理施設については、南信州広域連合において、ごみ処理施設の管理運営をしており、クリーンセンターの減価償却が進んでいる。</a:t>
          </a:r>
        </a:p>
        <a:p>
          <a:r>
            <a:rPr kumimoji="1" lang="ja-JP" altLang="en-US" sz="1300">
              <a:latin typeface="ＭＳ Ｐゴシック" panose="020B0600070205080204" pitchFamily="50" charset="-128"/>
              <a:ea typeface="ＭＳ Ｐゴシック" panose="020B0600070205080204" pitchFamily="50" charset="-128"/>
            </a:rPr>
            <a:t>消防施設については、有形固定資産減価償却率は全国平均を下回っているが、単年度では減価償却額が資産増加額を上回っている。</a:t>
          </a:r>
        </a:p>
        <a:p>
          <a:r>
            <a:rPr kumimoji="1" lang="ja-JP" altLang="en-US" sz="1300">
              <a:latin typeface="ＭＳ Ｐゴシック" panose="020B0600070205080204" pitchFamily="50" charset="-128"/>
              <a:ea typeface="ＭＳ Ｐゴシック" panose="020B0600070205080204" pitchFamily="50" charset="-128"/>
            </a:rPr>
            <a:t>庁舎については、昭和</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年建築で減価償却が進んでいる。個別施設計画に基づき、必要な改修を実施していく。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長野県高森町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12,987
12,816
45.36
8,943,487
8,242,307
684,790
4,137,071
5,900,005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43.9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財政力指数は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年度から微増した。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今後も、義務的経費の削減に取り組みながら、税収増につながる積極的な企業誘致活動や移住・定住の促進等地方創生の取り組みに力を入れ、財政基盤の強化と安定を図る。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5927</xdr:rowOff>
    </xdr:from>
    <xdr:to>
      <xdr:col>23</xdr:col>
      <xdr:colOff>133350</xdr:colOff>
      <xdr:row>44</xdr:row>
      <xdr:rowOff>60537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34957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32614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60537</xdr:rowOff>
    </xdr:from>
    <xdr:to>
      <xdr:col>24</xdr:col>
      <xdr:colOff>12700</xdr:colOff>
      <xdr:row>44</xdr:row>
      <xdr:rowOff>60537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92304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5927</xdr:rowOff>
    </xdr:from>
    <xdr:to>
      <xdr:col>24</xdr:col>
      <xdr:colOff>12700</xdr:colOff>
      <xdr:row>37</xdr:row>
      <xdr:rowOff>5927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79163</xdr:rowOff>
    </xdr:from>
    <xdr:to>
      <xdr:col>23</xdr:col>
      <xdr:colOff>133350</xdr:colOff>
      <xdr:row>43</xdr:row>
      <xdr:rowOff>87206</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45151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87206</xdr:rowOff>
    </xdr:from>
    <xdr:to>
      <xdr:col>19</xdr:col>
      <xdr:colOff>133350</xdr:colOff>
      <xdr:row>43</xdr:row>
      <xdr:rowOff>87206</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595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151554</xdr:rowOff>
    </xdr:from>
    <xdr:to>
      <xdr:col>19</xdr:col>
      <xdr:colOff>184150</xdr:colOff>
      <xdr:row>43</xdr:row>
      <xdr:rowOff>81704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91881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21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87206</xdr:rowOff>
    </xdr:from>
    <xdr:to>
      <xdr:col>15</xdr:col>
      <xdr:colOff>82550</xdr:colOff>
      <xdr:row>43</xdr:row>
      <xdr:rowOff>87206</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595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99923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87206</xdr:rowOff>
    </xdr:from>
    <xdr:to>
      <xdr:col>11</xdr:col>
      <xdr:colOff>31750</xdr:colOff>
      <xdr:row>43</xdr:row>
      <xdr:rowOff>87206</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4595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99923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107967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28363</xdr:rowOff>
    </xdr:from>
    <xdr:to>
      <xdr:col>23</xdr:col>
      <xdr:colOff>184150</xdr:colOff>
      <xdr:row>43</xdr:row>
      <xdr:rowOff>129963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440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7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36406</xdr:rowOff>
    </xdr:from>
    <xdr:to>
      <xdr:col>19</xdr:col>
      <xdr:colOff>184150</xdr:colOff>
      <xdr:row>43</xdr:row>
      <xdr:rowOff>138006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122783</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49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36406</xdr:rowOff>
    </xdr:from>
    <xdr:to>
      <xdr:col>15</xdr:col>
      <xdr:colOff>133350</xdr:colOff>
      <xdr:row>43</xdr:row>
      <xdr:rowOff>138006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122783</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36406</xdr:rowOff>
    </xdr:from>
    <xdr:to>
      <xdr:col>11</xdr:col>
      <xdr:colOff>82550</xdr:colOff>
      <xdr:row>43</xdr:row>
      <xdr:rowOff>138006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122783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36406</xdr:rowOff>
    </xdr:from>
    <xdr:to>
      <xdr:col>7</xdr:col>
      <xdr:colOff>31750</xdr:colOff>
      <xdr:row>43</xdr:row>
      <xdr:rowOff>138006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122783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％増加した。増加要因としては会計年度任用職員制度導入に伴う人件費の増や、下水道事業会計への繰出金の増加による。長野県平均値より低いものの、財政の硬直化傾向にある。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人件費、公債費、物件費など、経常経費の抑制に努めるとともに、町税の収納向上のほか、未利用財産の貸付・売却、有料広告収入の促進、使用料など利用者負担の適正化を図り、経常収入の増加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67</xdr:row>
      <xdr:rowOff>71967</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38927"/>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143087</xdr:rowOff>
    </xdr:from>
    <xdr:to>
      <xdr:col>23</xdr:col>
      <xdr:colOff>133350</xdr:colOff>
      <xdr:row>60</xdr:row>
      <xdr:rowOff>17356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087187"/>
          <a:ext cx="8382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80873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539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108796</xdr:rowOff>
    </xdr:from>
    <xdr:to>
      <xdr:col>23</xdr:col>
      <xdr:colOff>184150</xdr:colOff>
      <xdr:row>62</xdr:row>
      <xdr:rowOff>38946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143087</xdr:rowOff>
    </xdr:from>
    <xdr:to>
      <xdr:col>19</xdr:col>
      <xdr:colOff>133350</xdr:colOff>
      <xdr:row>59</xdr:row>
      <xdr:rowOff>164677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087187"/>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88071</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1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164677</xdr:rowOff>
    </xdr:from>
    <xdr:to>
      <xdr:col>15</xdr:col>
      <xdr:colOff>82550</xdr:colOff>
      <xdr:row>61</xdr:row>
      <xdr:rowOff>55033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280227"/>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88071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55033</xdr:rowOff>
    </xdr:from>
    <xdr:to>
      <xdr:col>11</xdr:col>
      <xdr:colOff>31750</xdr:colOff>
      <xdr:row>62</xdr:row>
      <xdr:rowOff>4233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51348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108796</xdr:rowOff>
    </xdr:from>
    <xdr:to>
      <xdr:col>11</xdr:col>
      <xdr:colOff>82550</xdr:colOff>
      <xdr:row>62</xdr:row>
      <xdr:rowOff>38946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23723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138006</xdr:rowOff>
    </xdr:from>
    <xdr:to>
      <xdr:col>23</xdr:col>
      <xdr:colOff>184150</xdr:colOff>
      <xdr:row>60</xdr:row>
      <xdr:rowOff>68156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154533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09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92287</xdr:rowOff>
    </xdr:from>
    <xdr:to>
      <xdr:col>19</xdr:col>
      <xdr:colOff>184150</xdr:colOff>
      <xdr:row>59</xdr:row>
      <xdr:rowOff>22437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03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32614</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9805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113877</xdr:rowOff>
    </xdr:from>
    <xdr:to>
      <xdr:col>15</xdr:col>
      <xdr:colOff>133350</xdr:colOff>
      <xdr:row>60</xdr:row>
      <xdr:rowOff>44027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54204</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4233</xdr:rowOff>
    </xdr:from>
    <xdr:to>
      <xdr:col>11</xdr:col>
      <xdr:colOff>82550</xdr:colOff>
      <xdr:row>61</xdr:row>
      <xdr:rowOff>105833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116010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124883</xdr:rowOff>
    </xdr:from>
    <xdr:to>
      <xdr:col>7</xdr:col>
      <xdr:colOff>31750</xdr:colOff>
      <xdr:row>62</xdr:row>
      <xdr:rowOff>55033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39810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[169,525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人口１人当たりの人件費・物件費等決算額は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169,525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9,690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円増加したもの、類似団体平均と比べても低くなっている。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年度は、会計年度任用職員制度導入により人件費が増加し、さらに給食センターの民営化に伴う物件費が増加した。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引き続き、人件費の抑制を図るとともに、現在策定中の個別施設計画に基づく施設維持管理経費の削減に努めていく。</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30480</xdr:rowOff>
    </xdr:from>
    <xdr:to>
      <xdr:col>23</xdr:col>
      <xdr:colOff>133350</xdr:colOff>
      <xdr:row>90</xdr:row>
      <xdr:rowOff>4773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17930"/>
          <a:ext cx="0" cy="1517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148300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0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4773</xdr:rowOff>
    </xdr:from>
    <xdr:to>
      <xdr:col>24</xdr:col>
      <xdr:colOff>12700</xdr:colOff>
      <xdr:row>90</xdr:row>
      <xdr:rowOff>4773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3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116857</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30480</xdr:rowOff>
    </xdr:from>
    <xdr:to>
      <xdr:col>24</xdr:col>
      <xdr:colOff>12700</xdr:colOff>
      <xdr:row>81</xdr:row>
      <xdr:rowOff>30480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17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153853</xdr:rowOff>
    </xdr:from>
    <xdr:to>
      <xdr:col>23</xdr:col>
      <xdr:colOff>133350</xdr:colOff>
      <xdr:row>82</xdr:row>
      <xdr:rowOff>21372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041303"/>
          <a:ext cx="838200" cy="3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41671</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1005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69594</xdr:rowOff>
    </xdr:from>
    <xdr:to>
      <xdr:col>23</xdr:col>
      <xdr:colOff>184150</xdr:colOff>
      <xdr:row>82</xdr:row>
      <xdr:rowOff>171194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12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153853</xdr:rowOff>
    </xdr:from>
    <xdr:to>
      <xdr:col>19</xdr:col>
      <xdr:colOff>133350</xdr:colOff>
      <xdr:row>82</xdr:row>
      <xdr:rowOff>29505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3225800" y="14041303"/>
          <a:ext cx="889000" cy="4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43072</xdr:rowOff>
    </xdr:from>
    <xdr:to>
      <xdr:col>19</xdr:col>
      <xdr:colOff>184150</xdr:colOff>
      <xdr:row>82</xdr:row>
      <xdr:rowOff>144672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129449</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188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163159</xdr:rowOff>
    </xdr:from>
    <xdr:to>
      <xdr:col>15</xdr:col>
      <xdr:colOff>82550</xdr:colOff>
      <xdr:row>82</xdr:row>
      <xdr:rowOff>29505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050609"/>
          <a:ext cx="889000" cy="3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160623</xdr:rowOff>
    </xdr:from>
    <xdr:to>
      <xdr:col>15</xdr:col>
      <xdr:colOff>133350</xdr:colOff>
      <xdr:row>82</xdr:row>
      <xdr:rowOff>90773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75550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13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105959</xdr:rowOff>
    </xdr:from>
    <xdr:to>
      <xdr:col>11</xdr:col>
      <xdr:colOff>31750</xdr:colOff>
      <xdr:row>81</xdr:row>
      <xdr:rowOff>163159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993409"/>
          <a:ext cx="889000" cy="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161745</xdr:rowOff>
    </xdr:from>
    <xdr:to>
      <xdr:col>11</xdr:col>
      <xdr:colOff>82550</xdr:colOff>
      <xdr:row>82</xdr:row>
      <xdr:rowOff>91895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76672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13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157514</xdr:rowOff>
    </xdr:from>
    <xdr:to>
      <xdr:col>7</xdr:col>
      <xdr:colOff>31750</xdr:colOff>
      <xdr:row>82</xdr:row>
      <xdr:rowOff>87664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72441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142022</xdr:rowOff>
    </xdr:from>
    <xdr:to>
      <xdr:col>23</xdr:col>
      <xdr:colOff>184150</xdr:colOff>
      <xdr:row>82</xdr:row>
      <xdr:rowOff>72172</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02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158549</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8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103053</xdr:rowOff>
    </xdr:from>
    <xdr:to>
      <xdr:col>19</xdr:col>
      <xdr:colOff>184150</xdr:colOff>
      <xdr:row>82</xdr:row>
      <xdr:rowOff>33203</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99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43380</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759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150155</xdr:rowOff>
    </xdr:from>
    <xdr:to>
      <xdr:col>15</xdr:col>
      <xdr:colOff>133350</xdr:colOff>
      <xdr:row>82</xdr:row>
      <xdr:rowOff>80305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0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90482</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80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112359</xdr:rowOff>
    </xdr:from>
    <xdr:to>
      <xdr:col>11</xdr:col>
      <xdr:colOff>82550</xdr:colOff>
      <xdr:row>82</xdr:row>
      <xdr:rowOff>42509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99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52686</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768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55159</xdr:rowOff>
    </xdr:from>
    <xdr:to>
      <xdr:col>7</xdr:col>
      <xdr:colOff>31750</xdr:colOff>
      <xdr:row>81</xdr:row>
      <xdr:rowOff>156759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94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166936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711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ラスパイレス指数については、今後も人事院勧告による国・県の給与改定等を踏まえ、給与水準の適正化に努める。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2822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6934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61384</xdr:rowOff>
    </xdr:from>
    <xdr:to>
      <xdr:col>81</xdr:col>
      <xdr:colOff>44450</xdr:colOff>
      <xdr:row>86</xdr:row>
      <xdr:rowOff>74789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806084"/>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51099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52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74789</xdr:rowOff>
    </xdr:from>
    <xdr:to>
      <xdr:col>77</xdr:col>
      <xdr:colOff>44450</xdr:colOff>
      <xdr:row>87</xdr:row>
      <xdr:rowOff>50800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819489"/>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47978</xdr:rowOff>
    </xdr:from>
    <xdr:to>
      <xdr:col>77</xdr:col>
      <xdr:colOff>95250</xdr:colOff>
      <xdr:row>85</xdr:row>
      <xdr:rowOff>149578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159755</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39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88195</xdr:rowOff>
    </xdr:from>
    <xdr:to>
      <xdr:col>72</xdr:col>
      <xdr:colOff>203200</xdr:colOff>
      <xdr:row>87</xdr:row>
      <xdr:rowOff>50800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832895"/>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88195</xdr:rowOff>
    </xdr:from>
    <xdr:to>
      <xdr:col>68</xdr:col>
      <xdr:colOff>152400</xdr:colOff>
      <xdr:row>86</xdr:row>
      <xdr:rowOff>101600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8328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47978</xdr:rowOff>
    </xdr:from>
    <xdr:to>
      <xdr:col>68</xdr:col>
      <xdr:colOff>203200</xdr:colOff>
      <xdr:row>85</xdr:row>
      <xdr:rowOff>149578</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159755</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34572</xdr:rowOff>
    </xdr:from>
    <xdr:to>
      <xdr:col>64</xdr:col>
      <xdr:colOff>152400</xdr:colOff>
      <xdr:row>85</xdr:row>
      <xdr:rowOff>136172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146349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37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154111</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7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23989</xdr:rowOff>
    </xdr:from>
    <xdr:to>
      <xdr:col>77</xdr:col>
      <xdr:colOff>95250</xdr:colOff>
      <xdr:row>86</xdr:row>
      <xdr:rowOff>125589</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37395</xdr:rowOff>
    </xdr:from>
    <xdr:to>
      <xdr:col>68</xdr:col>
      <xdr:colOff>203200</xdr:colOff>
      <xdr:row>86</xdr:row>
      <xdr:rowOff>138995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123772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人口千人当たりの職員数は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6.93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人で、前年度に比べ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人減少し、類似団体の中でも低い水準を維持している。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今後も事務事業等の見直しを継続的に行い、本町の実情を考慮しつつ、町民サービスの低下を招くことのないよう、定員管理条例に基づく適正な定員管理に努める。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40822</xdr:rowOff>
    </xdr:from>
    <xdr:to>
      <xdr:col>81</xdr:col>
      <xdr:colOff>44450</xdr:colOff>
      <xdr:row>66</xdr:row>
      <xdr:rowOff>140002</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984922"/>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112079</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2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140002</xdr:rowOff>
    </xdr:from>
    <xdr:to>
      <xdr:col>81</xdr:col>
      <xdr:colOff>133350</xdr:colOff>
      <xdr:row>66</xdr:row>
      <xdr:rowOff>140002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5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127199</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2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40822</xdr:rowOff>
    </xdr:from>
    <xdr:to>
      <xdr:col>81</xdr:col>
      <xdr:colOff>133350</xdr:colOff>
      <xdr:row>58</xdr:row>
      <xdr:rowOff>40822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98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95976</xdr:rowOff>
    </xdr:from>
    <xdr:to>
      <xdr:col>81</xdr:col>
      <xdr:colOff>44450</xdr:colOff>
      <xdr:row>58</xdr:row>
      <xdr:rowOff>101721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6179800" y="10040076"/>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45495</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3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73418</xdr:rowOff>
    </xdr:from>
    <xdr:to>
      <xdr:col>81</xdr:col>
      <xdr:colOff>95250</xdr:colOff>
      <xdr:row>61</xdr:row>
      <xdr:rowOff>3568</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77591</xdr:rowOff>
    </xdr:from>
    <xdr:to>
      <xdr:col>77</xdr:col>
      <xdr:colOff>44450</xdr:colOff>
      <xdr:row>58</xdr:row>
      <xdr:rowOff>101721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02169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122827</xdr:rowOff>
    </xdr:from>
    <xdr:to>
      <xdr:col>77</xdr:col>
      <xdr:colOff>95250</xdr:colOff>
      <xdr:row>61</xdr:row>
      <xdr:rowOff>52977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37754</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96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77591</xdr:rowOff>
    </xdr:from>
    <xdr:to>
      <xdr:col>72</xdr:col>
      <xdr:colOff>203200</xdr:colOff>
      <xdr:row>58</xdr:row>
      <xdr:rowOff>100572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4401800" y="1002169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98697</xdr:rowOff>
    </xdr:from>
    <xdr:to>
      <xdr:col>73</xdr:col>
      <xdr:colOff>44450</xdr:colOff>
      <xdr:row>61</xdr:row>
      <xdr:rowOff>28847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13624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28182</xdr:rowOff>
    </xdr:from>
    <xdr:to>
      <xdr:col>68</xdr:col>
      <xdr:colOff>152400</xdr:colOff>
      <xdr:row>58</xdr:row>
      <xdr:rowOff>100572</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997228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86058</xdr:rowOff>
    </xdr:from>
    <xdr:to>
      <xdr:col>68</xdr:col>
      <xdr:colOff>203200</xdr:colOff>
      <xdr:row>61</xdr:row>
      <xdr:rowOff>16208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45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76865</xdr:rowOff>
    </xdr:from>
    <xdr:to>
      <xdr:col>64</xdr:col>
      <xdr:colOff>152400</xdr:colOff>
      <xdr:row>61</xdr:row>
      <xdr:rowOff>7015</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6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163242</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45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45176</xdr:rowOff>
    </xdr:from>
    <xdr:to>
      <xdr:col>81</xdr:col>
      <xdr:colOff>95250</xdr:colOff>
      <xdr:row>58</xdr:row>
      <xdr:rowOff>146776</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998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137903</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99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50921</xdr:rowOff>
    </xdr:from>
    <xdr:to>
      <xdr:col>77</xdr:col>
      <xdr:colOff>95250</xdr:colOff>
      <xdr:row>58</xdr:row>
      <xdr:rowOff>152521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999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162698</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9763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26791</xdr:rowOff>
    </xdr:from>
    <xdr:to>
      <xdr:col>73</xdr:col>
      <xdr:colOff>44450</xdr:colOff>
      <xdr:row>58</xdr:row>
      <xdr:rowOff>128391</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997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138568</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973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49772</xdr:rowOff>
    </xdr:from>
    <xdr:to>
      <xdr:col>68</xdr:col>
      <xdr:colOff>203200</xdr:colOff>
      <xdr:row>58</xdr:row>
      <xdr:rowOff>151372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999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161549</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76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148832</xdr:rowOff>
    </xdr:from>
    <xdr:to>
      <xdr:col>64</xdr:col>
      <xdr:colOff>152400</xdr:colOff>
      <xdr:row>58</xdr:row>
      <xdr:rowOff>78982</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992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89159</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690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実質公債費比率は、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ヵ年平均で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％改善し、長野県平均と比較し高い数値であるものの、類似団体平均値を下回った。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今後も低下していくと試算しているが、大規模改修等が見込まれる施設もあり、長期的な視点に立ち地方債発行額に留意していく。</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97065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226628"/>
          <a:ext cx="0" cy="15856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69142</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97065</xdr:rowOff>
    </xdr:from>
    <xdr:to>
      <xdr:col>81</xdr:col>
      <xdr:colOff>133350</xdr:colOff>
      <xdr:row>45</xdr:row>
      <xdr:rowOff>97065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171148</xdr:rowOff>
    </xdr:from>
    <xdr:to>
      <xdr:col>81</xdr:col>
      <xdr:colOff>44450</xdr:colOff>
      <xdr:row>40</xdr:row>
      <xdr:rowOff>58057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6179800" y="6686248"/>
          <a:ext cx="838200" cy="2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1408</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6879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29331</xdr:rowOff>
    </xdr:from>
    <xdr:to>
      <xdr:col>81</xdr:col>
      <xdr:colOff>95250</xdr:colOff>
      <xdr:row>39</xdr:row>
      <xdr:rowOff>130931</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71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58057</xdr:rowOff>
    </xdr:from>
    <xdr:to>
      <xdr:col>77</xdr:col>
      <xdr:colOff>44450</xdr:colOff>
      <xdr:row>42</xdr:row>
      <xdr:rowOff>59872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5290800" y="6916057"/>
          <a:ext cx="889000" cy="34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98274</xdr:rowOff>
    </xdr:from>
    <xdr:to>
      <xdr:col>77</xdr:col>
      <xdr:colOff>95250</xdr:colOff>
      <xdr:row>40</xdr:row>
      <xdr:rowOff>28424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38601</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553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59872</xdr:rowOff>
    </xdr:from>
    <xdr:to>
      <xdr:col>72</xdr:col>
      <xdr:colOff>203200</xdr:colOff>
      <xdr:row>43</xdr:row>
      <xdr:rowOff>95250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4401800" y="7260772"/>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95250</xdr:rowOff>
    </xdr:from>
    <xdr:to>
      <xdr:col>68</xdr:col>
      <xdr:colOff>152400</xdr:colOff>
      <xdr:row>43</xdr:row>
      <xdr:rowOff>129722</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74676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86783</xdr:rowOff>
    </xdr:from>
    <xdr:to>
      <xdr:col>68</xdr:col>
      <xdr:colOff>203200</xdr:colOff>
      <xdr:row>40</xdr:row>
      <xdr:rowOff>16933</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27110</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98274</xdr:rowOff>
    </xdr:from>
    <xdr:to>
      <xdr:col>64</xdr:col>
      <xdr:colOff>152400</xdr:colOff>
      <xdr:row>40</xdr:row>
      <xdr:rowOff>28424</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38601</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120348</xdr:rowOff>
    </xdr:from>
    <xdr:to>
      <xdr:col>81</xdr:col>
      <xdr:colOff>95250</xdr:colOff>
      <xdr:row>39</xdr:row>
      <xdr:rowOff>50498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136875</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48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7257</xdr:rowOff>
    </xdr:from>
    <xdr:to>
      <xdr:col>77</xdr:col>
      <xdr:colOff>95250</xdr:colOff>
      <xdr:row>40</xdr:row>
      <xdr:rowOff>108857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93634</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695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9072</xdr:rowOff>
    </xdr:from>
    <xdr:to>
      <xdr:col>73</xdr:col>
      <xdr:colOff>44450</xdr:colOff>
      <xdr:row>42</xdr:row>
      <xdr:rowOff>110672</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95449</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44450</xdr:rowOff>
    </xdr:from>
    <xdr:to>
      <xdr:col>68</xdr:col>
      <xdr:colOff>203200</xdr:colOff>
      <xdr:row>43</xdr:row>
      <xdr:rowOff>146050</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130827</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78922</xdr:rowOff>
    </xdr:from>
    <xdr:to>
      <xdr:col>64</xdr:col>
      <xdr:colOff>152400</xdr:colOff>
      <xdr:row>44</xdr:row>
      <xdr:rowOff>9072</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165299</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％で、計画的な基金積立や地方債の償還が進んだことなどによる将来負担額の減により、前年度に比べて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％減少した。しかし、類似団体、全国平均、長野県平均と比較しても高い水準である。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事業の優先度を十分検討した上で、新規地方債の発行を抑制し、町債残高の削減に努めると同時に、計画的な基金積立による将来財源の確保を一体的に進め、財政健全化を推進する。</a:t>
          </a: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41728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7018000" y="2313214"/>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13805</xdr:rowOff>
    </xdr:from>
    <xdr:ext cx="762000" cy="259045"/>
    <xdr:sp macro="" textlink="">
      <xdr:nvSpPr>
        <xdr:cNvPr id="446" name="将来負担の状況最小値テキスト">
          <a:extLst>
            <a:ext uri="{FF2B5EF4-FFF2-40B4-BE49-F238E27FC236}">
              <a16:creationId xmlns:a16="http://schemas.microsoft.com/office/drawing/2014/main" id="{00000000-0008-0000-0300-0000BE010000}"/>
            </a:ext>
          </a:extLst>
        </xdr:cNvPr>
        <xdr:cNvSpPr txBox="1"/>
      </xdr:nvSpPr>
      <xdr:spPr>
        <a:xfrm>
          <a:off x="17106900" y="395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41728</xdr:rowOff>
    </xdr:from>
    <xdr:to>
      <xdr:col>81</xdr:col>
      <xdr:colOff>133350</xdr:colOff>
      <xdr:row>23</xdr:row>
      <xdr:rowOff>41728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398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a:extLst>
            <a:ext uri="{FF2B5EF4-FFF2-40B4-BE49-F238E27FC236}">
              <a16:creationId xmlns:a16="http://schemas.microsoft.com/office/drawing/2014/main" id="{00000000-0008-0000-0300-0000C0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74446</xdr:rowOff>
    </xdr:from>
    <xdr:to>
      <xdr:col>81</xdr:col>
      <xdr:colOff>44450</xdr:colOff>
      <xdr:row>17</xdr:row>
      <xdr:rowOff>133955</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6179800" y="2817646"/>
          <a:ext cx="838200" cy="23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148667</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377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132140</xdr:rowOff>
    </xdr:from>
    <xdr:to>
      <xdr:col>81</xdr:col>
      <xdr:colOff>95250</xdr:colOff>
      <xdr:row>15</xdr:row>
      <xdr:rowOff>62290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133955</xdr:rowOff>
    </xdr:from>
    <xdr:to>
      <xdr:col>77</xdr:col>
      <xdr:colOff>44450</xdr:colOff>
      <xdr:row>18</xdr:row>
      <xdr:rowOff>139458</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5290800" y="3048605"/>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139458</xdr:rowOff>
    </xdr:from>
    <xdr:to>
      <xdr:col>72</xdr:col>
      <xdr:colOff>203200</xdr:colOff>
      <xdr:row>20</xdr:row>
      <xdr:rowOff>60839</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4401800" y="3225558"/>
          <a:ext cx="889000" cy="26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102265</xdr:rowOff>
    </xdr:from>
    <xdr:to>
      <xdr:col>73</xdr:col>
      <xdr:colOff>44450</xdr:colOff>
      <xdr:row>15</xdr:row>
      <xdr:rowOff>32415</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5240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42592</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60839</xdr:rowOff>
    </xdr:from>
    <xdr:to>
      <xdr:col>68</xdr:col>
      <xdr:colOff>152400</xdr:colOff>
      <xdr:row>21</xdr:row>
      <xdr:rowOff>73237</xdr:rowOff>
    </xdr:to>
    <xdr:cxnSp macro="">
      <xdr:nvCxnSpPr>
        <xdr:cNvPr id="459" name="直線コネクタ 458">
          <a:extLst>
            <a:ext uri="{FF2B5EF4-FFF2-40B4-BE49-F238E27FC236}">
              <a16:creationId xmlns:a16="http://schemas.microsoft.com/office/drawing/2014/main" id="{00000000-0008-0000-0300-0000CB010000}"/>
            </a:ext>
          </a:extLst>
        </xdr:cNvPr>
        <xdr:cNvCxnSpPr/>
      </xdr:nvCxnSpPr>
      <xdr:spPr>
        <a:xfrm flipV="1">
          <a:off x="13512800" y="3489839"/>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67552</xdr:rowOff>
    </xdr:from>
    <xdr:to>
      <xdr:col>68</xdr:col>
      <xdr:colOff>203200</xdr:colOff>
      <xdr:row>15</xdr:row>
      <xdr:rowOff>169152</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7879</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133048</xdr:rowOff>
    </xdr:from>
    <xdr:to>
      <xdr:col>64</xdr:col>
      <xdr:colOff>152400</xdr:colOff>
      <xdr:row>16</xdr:row>
      <xdr:rowOff>63198</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73375</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23646</xdr:rowOff>
    </xdr:from>
    <xdr:to>
      <xdr:col>81</xdr:col>
      <xdr:colOff>95250</xdr:colOff>
      <xdr:row>16</xdr:row>
      <xdr:rowOff>125246</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967200" y="276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167173</xdr:rowOff>
    </xdr:from>
    <xdr:ext cx="762000" cy="259045"/>
    <xdr:sp macro="" textlink="">
      <xdr:nvSpPr>
        <xdr:cNvPr id="470" name="将来負担の状況該当値テキスト">
          <a:extLst>
            <a:ext uri="{FF2B5EF4-FFF2-40B4-BE49-F238E27FC236}">
              <a16:creationId xmlns:a16="http://schemas.microsoft.com/office/drawing/2014/main" id="{00000000-0008-0000-0300-0000D6010000}"/>
            </a:ext>
          </a:extLst>
        </xdr:cNvPr>
        <xdr:cNvSpPr txBox="1"/>
      </xdr:nvSpPr>
      <xdr:spPr>
        <a:xfrm>
          <a:off x="17106900" y="273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83155</xdr:rowOff>
    </xdr:from>
    <xdr:to>
      <xdr:col>77</xdr:col>
      <xdr:colOff>95250</xdr:colOff>
      <xdr:row>18</xdr:row>
      <xdr:rowOff>13305</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6129000" y="299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169532</xdr:rowOff>
    </xdr:from>
    <xdr:ext cx="7366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5798800" y="308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88658</xdr:rowOff>
    </xdr:from>
    <xdr:to>
      <xdr:col>73</xdr:col>
      <xdr:colOff>44450</xdr:colOff>
      <xdr:row>19</xdr:row>
      <xdr:rowOff>18808</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5240000" y="317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3585</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909800" y="326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10039</xdr:rowOff>
    </xdr:from>
    <xdr:to>
      <xdr:col>68</xdr:col>
      <xdr:colOff>203200</xdr:colOff>
      <xdr:row>20</xdr:row>
      <xdr:rowOff>111639</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4351000" y="343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96416</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4020800" y="3525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22437</xdr:rowOff>
    </xdr:from>
    <xdr:to>
      <xdr:col>64</xdr:col>
      <xdr:colOff>152400</xdr:colOff>
      <xdr:row>21</xdr:row>
      <xdr:rowOff>124037</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3462000" y="362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108814</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3131800" y="370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長野県高森町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12,987
12,816
45.36
8,943,487
8,242,307
684,790
4,137,071
5,900,005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43.9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経常収支比率における人件費は、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％と昨年度から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％増加したものの、類似団体の平均値を下回っている。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今後も、定員適正化計画に基づき、行政サービスを低下させることなく、子育て施策などの諸施策を充実させていくため、適正な人員配置を行っていく。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161290</xdr:rowOff>
    </xdr:from>
    <xdr:to>
      <xdr:col>24</xdr:col>
      <xdr:colOff>25400</xdr:colOff>
      <xdr:row>36</xdr:row>
      <xdr:rowOff>20320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819140"/>
          <a:ext cx="8382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101617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161290</xdr:rowOff>
    </xdr:from>
    <xdr:to>
      <xdr:col>19</xdr:col>
      <xdr:colOff>187325</xdr:colOff>
      <xdr:row>34</xdr:row>
      <xdr:rowOff>27940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819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163830</xdr:rowOff>
    </xdr:from>
    <xdr:to>
      <xdr:col>20</xdr:col>
      <xdr:colOff>38100</xdr:colOff>
      <xdr:row>36</xdr:row>
      <xdr:rowOff>93980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78757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5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123190</xdr:rowOff>
    </xdr:from>
    <xdr:to>
      <xdr:col>15</xdr:col>
      <xdr:colOff>98425</xdr:colOff>
      <xdr:row>34</xdr:row>
      <xdr:rowOff>27940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7810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22860</xdr:rowOff>
    </xdr:from>
    <xdr:to>
      <xdr:col>15</xdr:col>
      <xdr:colOff>149225</xdr:colOff>
      <xdr:row>36</xdr:row>
      <xdr:rowOff>124460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109237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46990</xdr:rowOff>
    </xdr:from>
    <xdr:to>
      <xdr:col>11</xdr:col>
      <xdr:colOff>9525</xdr:colOff>
      <xdr:row>33</xdr:row>
      <xdr:rowOff>123190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7048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63517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140970</xdr:rowOff>
    </xdr:from>
    <xdr:to>
      <xdr:col>24</xdr:col>
      <xdr:colOff>76200</xdr:colOff>
      <xdr:row>36</xdr:row>
      <xdr:rowOff>71120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157497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110490</xdr:rowOff>
    </xdr:from>
    <xdr:to>
      <xdr:col>20</xdr:col>
      <xdr:colOff>38100</xdr:colOff>
      <xdr:row>34</xdr:row>
      <xdr:rowOff>40640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50817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3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148590</xdr:rowOff>
    </xdr:from>
    <xdr:to>
      <xdr:col>15</xdr:col>
      <xdr:colOff>149225</xdr:colOff>
      <xdr:row>34</xdr:row>
      <xdr:rowOff>78740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88917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72390</xdr:rowOff>
    </xdr:from>
    <xdr:to>
      <xdr:col>11</xdr:col>
      <xdr:colOff>60325</xdr:colOff>
      <xdr:row>34</xdr:row>
      <xdr:rowOff>2540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12717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49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167640</xdr:rowOff>
    </xdr:from>
    <xdr:to>
      <xdr:col>6</xdr:col>
      <xdr:colOff>171450</xdr:colOff>
      <xdr:row>33</xdr:row>
      <xdr:rowOff>97790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107967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42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経常収支比率における物件費は、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％減少したが、類似団体平均値を上回っている。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職員が少ない中で、業務の民間委託等により物件費は増加傾向にあるが、業務の見直しや効率化により経費削減に取り組む。</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122101</xdr:rowOff>
    </xdr:from>
    <xdr:to>
      <xdr:col>82</xdr:col>
      <xdr:colOff>107950</xdr:colOff>
      <xdr:row>20</xdr:row>
      <xdr:rowOff>143328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50951"/>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37028</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9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122101</xdr:rowOff>
    </xdr:from>
    <xdr:to>
      <xdr:col>82</xdr:col>
      <xdr:colOff>196850</xdr:colOff>
      <xdr:row>13</xdr:row>
      <xdr:rowOff>122101</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5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158024</xdr:rowOff>
    </xdr:from>
    <xdr:to>
      <xdr:col>82</xdr:col>
      <xdr:colOff>107950</xdr:colOff>
      <xdr:row>16</xdr:row>
      <xdr:rowOff>45357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729774"/>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97626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497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81099</xdr:rowOff>
    </xdr:from>
    <xdr:to>
      <xdr:col>82</xdr:col>
      <xdr:colOff>158750</xdr:colOff>
      <xdr:row>16</xdr:row>
      <xdr:rowOff>11249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45357</xdr:rowOff>
    </xdr:from>
    <xdr:to>
      <xdr:col>78</xdr:col>
      <xdr:colOff>69850</xdr:colOff>
      <xdr:row>16</xdr:row>
      <xdr:rowOff>58420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78855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72934</xdr:rowOff>
    </xdr:from>
    <xdr:to>
      <xdr:col>78</xdr:col>
      <xdr:colOff>120650</xdr:colOff>
      <xdr:row>17</xdr:row>
      <xdr:rowOff>3084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159311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02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38826</xdr:rowOff>
    </xdr:from>
    <xdr:to>
      <xdr:col>73</xdr:col>
      <xdr:colOff>180975</xdr:colOff>
      <xdr:row>16</xdr:row>
      <xdr:rowOff>58420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78202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14151</xdr:rowOff>
    </xdr:from>
    <xdr:to>
      <xdr:col>74</xdr:col>
      <xdr:colOff>31750</xdr:colOff>
      <xdr:row>16</xdr:row>
      <xdr:rowOff>115751</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100528</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19231</xdr:rowOff>
    </xdr:from>
    <xdr:to>
      <xdr:col>69</xdr:col>
      <xdr:colOff>92075</xdr:colOff>
      <xdr:row>16</xdr:row>
      <xdr:rowOff>38826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6243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93271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49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139881</xdr:rowOff>
    </xdr:from>
    <xdr:to>
      <xdr:col>65</xdr:col>
      <xdr:colOff>53975</xdr:colOff>
      <xdr:row>16</xdr:row>
      <xdr:rowOff>70031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1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80208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48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107224</xdr:rowOff>
    </xdr:from>
    <xdr:to>
      <xdr:col>82</xdr:col>
      <xdr:colOff>158750</xdr:colOff>
      <xdr:row>16</xdr:row>
      <xdr:rowOff>37374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7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79301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65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166007</xdr:rowOff>
    </xdr:from>
    <xdr:to>
      <xdr:col>78</xdr:col>
      <xdr:colOff>120650</xdr:colOff>
      <xdr:row>16</xdr:row>
      <xdr:rowOff>96157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106334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xdr:rowOff>
    </xdr:from>
    <xdr:to>
      <xdr:col>74</xdr:col>
      <xdr:colOff>31750</xdr:colOff>
      <xdr:row>16</xdr:row>
      <xdr:rowOff>109220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159476</xdr:rowOff>
    </xdr:from>
    <xdr:to>
      <xdr:col>69</xdr:col>
      <xdr:colOff>142875</xdr:colOff>
      <xdr:row>16</xdr:row>
      <xdr:rowOff>89626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3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74403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81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139881</xdr:rowOff>
    </xdr:from>
    <xdr:to>
      <xdr:col>65</xdr:col>
      <xdr:colOff>53975</xdr:colOff>
      <xdr:row>16</xdr:row>
      <xdr:rowOff>70031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1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54808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79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経常収支比率における扶助費は、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％と昨年並みであるものの、類似団体平均を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障害者自立支援給付の増加などが扶助費を増加させる要因となっている。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62</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26072"/>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143328</xdr:rowOff>
    </xdr:from>
    <xdr:to>
      <xdr:col>24</xdr:col>
      <xdr:colOff>25400</xdr:colOff>
      <xdr:row>57</xdr:row>
      <xdr:rowOff>37193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7445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100892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37193</xdr:rowOff>
    </xdr:from>
    <xdr:to>
      <xdr:col>19</xdr:col>
      <xdr:colOff>187325</xdr:colOff>
      <xdr:row>57</xdr:row>
      <xdr:rowOff>37193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809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57</xdr:row>
      <xdr:rowOff>37193</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7282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149678</xdr:rowOff>
    </xdr:from>
    <xdr:to>
      <xdr:col>15</xdr:col>
      <xdr:colOff>149225</xdr:colOff>
      <xdr:row>56</xdr:row>
      <xdr:rowOff>79828</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90005</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94343</xdr:rowOff>
    </xdr:from>
    <xdr:to>
      <xdr:col>11</xdr:col>
      <xdr:colOff>9525</xdr:colOff>
      <xdr:row>56</xdr:row>
      <xdr:rowOff>127000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695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117022</xdr:rowOff>
    </xdr:from>
    <xdr:to>
      <xdr:col>11</xdr:col>
      <xdr:colOff>60325</xdr:colOff>
      <xdr:row>56</xdr:row>
      <xdr:rowOff>47172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57349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24692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92528</xdr:rowOff>
    </xdr:from>
    <xdr:to>
      <xdr:col>24</xdr:col>
      <xdr:colOff>76200</xdr:colOff>
      <xdr:row>57</xdr:row>
      <xdr:rowOff>22678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64605</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157843</xdr:rowOff>
    </xdr:from>
    <xdr:to>
      <xdr:col>20</xdr:col>
      <xdr:colOff>38100</xdr:colOff>
      <xdr:row>57</xdr:row>
      <xdr:rowOff>87993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72770</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157843</xdr:rowOff>
    </xdr:from>
    <xdr:to>
      <xdr:col>15</xdr:col>
      <xdr:colOff>149225</xdr:colOff>
      <xdr:row>57</xdr:row>
      <xdr:rowOff>87993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72770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43543</xdr:rowOff>
    </xdr:from>
    <xdr:to>
      <xdr:col>6</xdr:col>
      <xdr:colOff>171450</xdr:colOff>
      <xdr:row>56</xdr:row>
      <xdr:rowOff>145143</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129920</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繰出金、維持補修費などが含まれる「その他」にかかる経常収支比率は、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％減少した。公共下水道事業会計の公営企業法の適用に伴い「繰出金」から補助費に移行したことが主な要因。</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全国平均、長野県平均と比較しても高い水準であり、農業集落排水事業特別会計、公共下水道事業特別会計への繰出金が多額となっているためで、今後、下水道事業の統合、料金の値上げなどによる経営健全化等により、一般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34472</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89498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120849</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34472</xdr:rowOff>
    </xdr:from>
    <xdr:to>
      <xdr:col>82</xdr:col>
      <xdr:colOff>196850</xdr:colOff>
      <xdr:row>52</xdr:row>
      <xdr:rowOff>34472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42635</xdr:rowOff>
    </xdr:from>
    <xdr:to>
      <xdr:col>82</xdr:col>
      <xdr:colOff>107950</xdr:colOff>
      <xdr:row>59</xdr:row>
      <xdr:rowOff>20865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472385"/>
          <a:ext cx="838200" cy="66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105427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20865</xdr:rowOff>
    </xdr:from>
    <xdr:to>
      <xdr:col>78</xdr:col>
      <xdr:colOff>69850</xdr:colOff>
      <xdr:row>59</xdr:row>
      <xdr:rowOff>162378</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10136415"/>
          <a:ext cx="8890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5443</xdr:rowOff>
    </xdr:from>
    <xdr:to>
      <xdr:col>78</xdr:col>
      <xdr:colOff>120650</xdr:colOff>
      <xdr:row>56</xdr:row>
      <xdr:rowOff>107043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117220</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162378</xdr:rowOff>
    </xdr:from>
    <xdr:to>
      <xdr:col>73</xdr:col>
      <xdr:colOff>180975</xdr:colOff>
      <xdr:row>60</xdr:row>
      <xdr:rowOff>121557</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102779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70757</xdr:rowOff>
    </xdr:from>
    <xdr:to>
      <xdr:col>74</xdr:col>
      <xdr:colOff>31750</xdr:colOff>
      <xdr:row>57</xdr:row>
      <xdr:rowOff>907</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11084</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121557</xdr:rowOff>
    </xdr:from>
    <xdr:to>
      <xdr:col>69</xdr:col>
      <xdr:colOff>92075</xdr:colOff>
      <xdr:row>61</xdr:row>
      <xdr:rowOff>26307</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104085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70757</xdr:rowOff>
    </xdr:from>
    <xdr:to>
      <xdr:col>69</xdr:col>
      <xdr:colOff>142875</xdr:colOff>
      <xdr:row>57</xdr:row>
      <xdr:rowOff>907</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11084</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27215</xdr:rowOff>
    </xdr:from>
    <xdr:to>
      <xdr:col>65</xdr:col>
      <xdr:colOff>53975</xdr:colOff>
      <xdr:row>56</xdr:row>
      <xdr:rowOff>128815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138992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163285</xdr:rowOff>
    </xdr:from>
    <xdr:to>
      <xdr:col>82</xdr:col>
      <xdr:colOff>158750</xdr:colOff>
      <xdr:row>55</xdr:row>
      <xdr:rowOff>93435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8362</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141515</xdr:rowOff>
    </xdr:from>
    <xdr:to>
      <xdr:col>78</xdr:col>
      <xdr:colOff>120650</xdr:colOff>
      <xdr:row>59</xdr:row>
      <xdr:rowOff>71665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56442</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17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111578</xdr:rowOff>
    </xdr:from>
    <xdr:to>
      <xdr:col>74</xdr:col>
      <xdr:colOff>31750</xdr:colOff>
      <xdr:row>60</xdr:row>
      <xdr:rowOff>41728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26505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3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70757</xdr:rowOff>
    </xdr:from>
    <xdr:to>
      <xdr:col>69</xdr:col>
      <xdr:colOff>142875</xdr:colOff>
      <xdr:row>61</xdr:row>
      <xdr:rowOff>907</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35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157134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146957</xdr:rowOff>
    </xdr:from>
    <xdr:to>
      <xdr:col>65</xdr:col>
      <xdr:colOff>53975</xdr:colOff>
      <xdr:row>61</xdr:row>
      <xdr:rowOff>77107</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61884</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52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経常収支比率における補助費は、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％増加した。新型コロナウイルス感染症対策関連の補助金が増加したほか、公共下水道事業会計の公営企業法の適用に伴い「繰出金」から補助費に移行したことが主な要因。</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引き続き、負担金・補助金の交付先が適当な事業を行っているのかなどについて検証を行うとともに、広域行政の運営効率化に努める。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155575</xdr:rowOff>
    </xdr:from>
    <xdr:to>
      <xdr:col>82</xdr:col>
      <xdr:colOff>107950</xdr:colOff>
      <xdr:row>41</xdr:row>
      <xdr:rowOff>29845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81342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70502</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55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155575</xdr:rowOff>
    </xdr:from>
    <xdr:to>
      <xdr:col>82</xdr:col>
      <xdr:colOff>196850</xdr:colOff>
      <xdr:row>33</xdr:row>
      <xdr:rowOff>155575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8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29845</xdr:rowOff>
    </xdr:from>
    <xdr:to>
      <xdr:col>82</xdr:col>
      <xdr:colOff>107950</xdr:colOff>
      <xdr:row>36</xdr:row>
      <xdr:rowOff>6985</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5859145"/>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115587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944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99060</xdr:rowOff>
    </xdr:from>
    <xdr:to>
      <xdr:col>82</xdr:col>
      <xdr:colOff>158750</xdr:colOff>
      <xdr:row>36</xdr:row>
      <xdr:rowOff>29210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6985</xdr:rowOff>
    </xdr:from>
    <xdr:to>
      <xdr:col>78</xdr:col>
      <xdr:colOff>69850</xdr:colOff>
      <xdr:row>34</xdr:row>
      <xdr:rowOff>29845</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58362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36195</xdr:rowOff>
    </xdr:from>
    <xdr:to>
      <xdr:col>78</xdr:col>
      <xdr:colOff>120650</xdr:colOff>
      <xdr:row>35</xdr:row>
      <xdr:rowOff>137795</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122572</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123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6985</xdr:rowOff>
    </xdr:from>
    <xdr:to>
      <xdr:col>73</xdr:col>
      <xdr:colOff>180975</xdr:colOff>
      <xdr:row>34</xdr:row>
      <xdr:rowOff>52705</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583628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36195</xdr:rowOff>
    </xdr:from>
    <xdr:to>
      <xdr:col>74</xdr:col>
      <xdr:colOff>31750</xdr:colOff>
      <xdr:row>35</xdr:row>
      <xdr:rowOff>137795</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122572</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12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29845</xdr:rowOff>
    </xdr:from>
    <xdr:to>
      <xdr:col>69</xdr:col>
      <xdr:colOff>92075</xdr:colOff>
      <xdr:row>34</xdr:row>
      <xdr:rowOff>52705</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58591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19050</xdr:rowOff>
    </xdr:from>
    <xdr:to>
      <xdr:col>69</xdr:col>
      <xdr:colOff>142875</xdr:colOff>
      <xdr:row>35</xdr:row>
      <xdr:rowOff>120650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105427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xdr:rowOff>
    </xdr:from>
    <xdr:to>
      <xdr:col>65</xdr:col>
      <xdr:colOff>53975</xdr:colOff>
      <xdr:row>35</xdr:row>
      <xdr:rowOff>103505</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00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88282</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089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127635</xdr:rowOff>
    </xdr:from>
    <xdr:to>
      <xdr:col>82</xdr:col>
      <xdr:colOff>158750</xdr:colOff>
      <xdr:row>36</xdr:row>
      <xdr:rowOff>57785</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12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99712</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10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150495</xdr:rowOff>
    </xdr:from>
    <xdr:to>
      <xdr:col>78</xdr:col>
      <xdr:colOff>120650</xdr:colOff>
      <xdr:row>34</xdr:row>
      <xdr:rowOff>80645</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80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90822</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577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127635</xdr:rowOff>
    </xdr:from>
    <xdr:to>
      <xdr:col>74</xdr:col>
      <xdr:colOff>31750</xdr:colOff>
      <xdr:row>34</xdr:row>
      <xdr:rowOff>57785</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78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67962</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554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1905</xdr:rowOff>
    </xdr:from>
    <xdr:to>
      <xdr:col>69</xdr:col>
      <xdr:colOff>142875</xdr:colOff>
      <xdr:row>34</xdr:row>
      <xdr:rowOff>103505</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83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113682</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60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150495</xdr:rowOff>
    </xdr:from>
    <xdr:to>
      <xdr:col>65</xdr:col>
      <xdr:colOff>53975</xdr:colOff>
      <xdr:row>34</xdr:row>
      <xdr:rowOff>80645</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80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90822</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577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経常収支比率における公債費は、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％と昨年度から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％減少し、類似団体平均と比べても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％低い数値となっている。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引き続き、新規地方債の発行に当たっては、事業の優先度を十分検討した上で、交付税措置率の高い起債を活用するとともに、毎年の借入額が元金償還額を上回らないように取り組んでいく。</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16511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39980"/>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160038</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16511</xdr:rowOff>
    </xdr:from>
    <xdr:to>
      <xdr:col>24</xdr:col>
      <xdr:colOff>114300</xdr:colOff>
      <xdr:row>81</xdr:row>
      <xdr:rowOff>16511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73661</xdr:rowOff>
    </xdr:from>
    <xdr:to>
      <xdr:col>24</xdr:col>
      <xdr:colOff>25400</xdr:colOff>
      <xdr:row>76</xdr:row>
      <xdr:rowOff>104139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31038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13988</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104139</xdr:rowOff>
    </xdr:from>
    <xdr:to>
      <xdr:col>19</xdr:col>
      <xdr:colOff>187325</xdr:colOff>
      <xdr:row>76</xdr:row>
      <xdr:rowOff>165100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1343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80011</xdr:rowOff>
    </xdr:from>
    <xdr:to>
      <xdr:col>20</xdr:col>
      <xdr:colOff>38100</xdr:colOff>
      <xdr:row>78</xdr:row>
      <xdr:rowOff>10161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166388</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3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165100</xdr:rowOff>
    </xdr:from>
    <xdr:to>
      <xdr:col>15</xdr:col>
      <xdr:colOff>98425</xdr:colOff>
      <xdr:row>78</xdr:row>
      <xdr:rowOff>27939</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195300"/>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27939</xdr:rowOff>
    </xdr:from>
    <xdr:to>
      <xdr:col>11</xdr:col>
      <xdr:colOff>9525</xdr:colOff>
      <xdr:row>79</xdr:row>
      <xdr:rowOff>62230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401039"/>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27957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66057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22861</xdr:rowOff>
    </xdr:from>
    <xdr:to>
      <xdr:col>24</xdr:col>
      <xdr:colOff>76200</xdr:colOff>
      <xdr:row>76</xdr:row>
      <xdr:rowOff>124461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39387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53339</xdr:rowOff>
    </xdr:from>
    <xdr:to>
      <xdr:col>20</xdr:col>
      <xdr:colOff>38100</xdr:colOff>
      <xdr:row>76</xdr:row>
      <xdr:rowOff>154939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114300</xdr:rowOff>
    </xdr:from>
    <xdr:to>
      <xdr:col>15</xdr:col>
      <xdr:colOff>149225</xdr:colOff>
      <xdr:row>77</xdr:row>
      <xdr:rowOff>44450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54627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148589</xdr:rowOff>
    </xdr:from>
    <xdr:to>
      <xdr:col>11</xdr:col>
      <xdr:colOff>60325</xdr:colOff>
      <xdr:row>78</xdr:row>
      <xdr:rowOff>78739</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63516</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11430</xdr:rowOff>
    </xdr:from>
    <xdr:to>
      <xdr:col>6</xdr:col>
      <xdr:colOff>171450</xdr:colOff>
      <xdr:row>79</xdr:row>
      <xdr:rowOff>113030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97807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公債費以外にかかる経常収支比率は、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％増加したものの、類似団体の平均よりも若干低い水準である。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引き続き人件費の抑制や一般行政経費の縮減を図るとともに、下水道事業の経営健全化や一部事務組合の負担の適正化を図り数値の改善に努める。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147574</xdr:rowOff>
    </xdr:from>
    <xdr:to>
      <xdr:col>82</xdr:col>
      <xdr:colOff>107950</xdr:colOff>
      <xdr:row>80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663424"/>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99077</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127000</xdr:rowOff>
    </xdr:from>
    <xdr:to>
      <xdr:col>82</xdr:col>
      <xdr:colOff>196850</xdr:colOff>
      <xdr:row>80</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62501</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40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147574</xdr:rowOff>
    </xdr:from>
    <xdr:to>
      <xdr:col>82</xdr:col>
      <xdr:colOff>196850</xdr:colOff>
      <xdr:row>73</xdr:row>
      <xdr:rowOff>147574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66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92710</xdr:rowOff>
    </xdr:from>
    <xdr:to>
      <xdr:col>82</xdr:col>
      <xdr:colOff>107950</xdr:colOff>
      <xdr:row>76</xdr:row>
      <xdr:rowOff>62992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2951460"/>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48277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92710</xdr:rowOff>
    </xdr:from>
    <xdr:to>
      <xdr:col>78</xdr:col>
      <xdr:colOff>69850</xdr:colOff>
      <xdr:row>75</xdr:row>
      <xdr:rowOff>165863</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2951460"/>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89915</xdr:rowOff>
    </xdr:from>
    <xdr:to>
      <xdr:col>78</xdr:col>
      <xdr:colOff>120650</xdr:colOff>
      <xdr:row>77</xdr:row>
      <xdr:rowOff>20065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4842</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2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165863</xdr:rowOff>
    </xdr:from>
    <xdr:to>
      <xdr:col>73</xdr:col>
      <xdr:colOff>180975</xdr:colOff>
      <xdr:row>76</xdr:row>
      <xdr:rowOff>3556</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893800" y="130246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120142</xdr:rowOff>
    </xdr:from>
    <xdr:to>
      <xdr:col>69</xdr:col>
      <xdr:colOff>92075</xdr:colOff>
      <xdr:row>76</xdr:row>
      <xdr:rowOff>3556</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29788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48768</xdr:rowOff>
    </xdr:from>
    <xdr:to>
      <xdr:col>69</xdr:col>
      <xdr:colOff>142875</xdr:colOff>
      <xdr:row>76</xdr:row>
      <xdr:rowOff>150368</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135145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61992</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xdr:rowOff>
    </xdr:from>
    <xdr:to>
      <xdr:col>82</xdr:col>
      <xdr:colOff>158750</xdr:colOff>
      <xdr:row>76</xdr:row>
      <xdr:rowOff>113792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28719</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41910</xdr:rowOff>
    </xdr:from>
    <xdr:to>
      <xdr:col>78</xdr:col>
      <xdr:colOff>120650</xdr:colOff>
      <xdr:row>75</xdr:row>
      <xdr:rowOff>143510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153687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115062</xdr:rowOff>
    </xdr:from>
    <xdr:to>
      <xdr:col>74</xdr:col>
      <xdr:colOff>31750</xdr:colOff>
      <xdr:row>76</xdr:row>
      <xdr:rowOff>45213</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55389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124206</xdr:rowOff>
    </xdr:from>
    <xdr:to>
      <xdr:col>69</xdr:col>
      <xdr:colOff>142875</xdr:colOff>
      <xdr:row>76</xdr:row>
      <xdr:rowOff>54356</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64533</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69342</xdr:rowOff>
    </xdr:from>
    <xdr:to>
      <xdr:col>65</xdr:col>
      <xdr:colOff>53975</xdr:colOff>
      <xdr:row>75</xdr:row>
      <xdr:rowOff>170942</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9669</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長野県高森町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149639</xdr:rowOff>
    </xdr:from>
    <xdr:to>
      <xdr:col>29</xdr:col>
      <xdr:colOff>127000</xdr:colOff>
      <xdr:row>20</xdr:row>
      <xdr:rowOff>462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83214"/>
          <a:ext cx="0" cy="13938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143989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4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462</xdr:rowOff>
    </xdr:from>
    <xdr:to>
      <xdr:col>30</xdr:col>
      <xdr:colOff>25400</xdr:colOff>
      <xdr:row>20</xdr:row>
      <xdr:rowOff>462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7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64566</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149639</xdr:rowOff>
    </xdr:from>
    <xdr:to>
      <xdr:col>30</xdr:col>
      <xdr:colOff>25400</xdr:colOff>
      <xdr:row>11</xdr:row>
      <xdr:rowOff>149639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832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144366</xdr:rowOff>
    </xdr:from>
    <xdr:to>
      <xdr:col>29</xdr:col>
      <xdr:colOff>127000</xdr:colOff>
      <xdr:row>18</xdr:row>
      <xdr:rowOff>149403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278091"/>
          <a:ext cx="647700" cy="5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73471</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64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56944</xdr:rowOff>
    </xdr:from>
    <xdr:to>
      <xdr:col>29</xdr:col>
      <xdr:colOff>177800</xdr:colOff>
      <xdr:row>17</xdr:row>
      <xdr:rowOff>158544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144366</xdr:rowOff>
    </xdr:from>
    <xdr:to>
      <xdr:col>26</xdr:col>
      <xdr:colOff>50800</xdr:colOff>
      <xdr:row>18</xdr:row>
      <xdr:rowOff>149487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78091"/>
          <a:ext cx="698500" cy="5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62057</xdr:rowOff>
    </xdr:from>
    <xdr:to>
      <xdr:col>26</xdr:col>
      <xdr:colOff>101600</xdr:colOff>
      <xdr:row>17</xdr:row>
      <xdr:rowOff>163657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2384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9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149487</xdr:rowOff>
    </xdr:from>
    <xdr:to>
      <xdr:col>22</xdr:col>
      <xdr:colOff>114300</xdr:colOff>
      <xdr:row>19</xdr:row>
      <xdr:rowOff>1148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83212"/>
          <a:ext cx="698500" cy="23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85016</xdr:rowOff>
    </xdr:from>
    <xdr:to>
      <xdr:col>22</xdr:col>
      <xdr:colOff>165100</xdr:colOff>
      <xdr:row>18</xdr:row>
      <xdr:rowOff>15166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25343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1148</xdr:rowOff>
    </xdr:from>
    <xdr:to>
      <xdr:col>18</xdr:col>
      <xdr:colOff>177800</xdr:colOff>
      <xdr:row>19</xdr:row>
      <xdr:rowOff>23878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306323"/>
          <a:ext cx="698500" cy="22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100119</xdr:rowOff>
    </xdr:from>
    <xdr:to>
      <xdr:col>19</xdr:col>
      <xdr:colOff>38100</xdr:colOff>
      <xdr:row>18</xdr:row>
      <xdr:rowOff>30269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40446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3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114894</xdr:rowOff>
    </xdr:from>
    <xdr:to>
      <xdr:col>15</xdr:col>
      <xdr:colOff>101600</xdr:colOff>
      <xdr:row>18</xdr:row>
      <xdr:rowOff>45044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55221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98603</xdr:rowOff>
    </xdr:from>
    <xdr:to>
      <xdr:col>29</xdr:col>
      <xdr:colOff>177800</xdr:colOff>
      <xdr:row>19</xdr:row>
      <xdr:rowOff>28753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232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70680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20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93566</xdr:rowOff>
    </xdr:from>
    <xdr:to>
      <xdr:col>26</xdr:col>
      <xdr:colOff>101600</xdr:colOff>
      <xdr:row>19</xdr:row>
      <xdr:rowOff>23716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27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8493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31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98687</xdr:rowOff>
    </xdr:from>
    <xdr:to>
      <xdr:col>22</xdr:col>
      <xdr:colOff>165100</xdr:colOff>
      <xdr:row>19</xdr:row>
      <xdr:rowOff>28837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32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13614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1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121798</xdr:rowOff>
    </xdr:from>
    <xdr:to>
      <xdr:col>19</xdr:col>
      <xdr:colOff>38100</xdr:colOff>
      <xdr:row>19</xdr:row>
      <xdr:rowOff>51948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55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36725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4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144528</xdr:rowOff>
    </xdr:from>
    <xdr:to>
      <xdr:col>15</xdr:col>
      <xdr:colOff>101600</xdr:colOff>
      <xdr:row>19</xdr:row>
      <xdr:rowOff>74678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78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59455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64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76983</xdr:rowOff>
    </xdr:from>
    <xdr:to>
      <xdr:col>29</xdr:col>
      <xdr:colOff>127000</xdr:colOff>
      <xdr:row>37</xdr:row>
      <xdr:rowOff>145859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001533"/>
          <a:ext cx="0" cy="12690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117936</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145859</xdr:rowOff>
    </xdr:from>
    <xdr:to>
      <xdr:col>30</xdr:col>
      <xdr:colOff>25400</xdr:colOff>
      <xdr:row>37</xdr:row>
      <xdr:rowOff>145859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70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334810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4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76983</xdr:rowOff>
    </xdr:from>
    <xdr:to>
      <xdr:col>30</xdr:col>
      <xdr:colOff>25400</xdr:colOff>
      <xdr:row>33</xdr:row>
      <xdr:rowOff>76983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001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64706</xdr:rowOff>
    </xdr:from>
    <xdr:to>
      <xdr:col>29</xdr:col>
      <xdr:colOff>127000</xdr:colOff>
      <xdr:row>36</xdr:row>
      <xdr:rowOff>129263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017956"/>
          <a:ext cx="647700" cy="64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86463</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96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241386</xdr:rowOff>
    </xdr:from>
    <xdr:to>
      <xdr:col>29</xdr:col>
      <xdr:colOff>177800</xdr:colOff>
      <xdr:row>36</xdr:row>
      <xdr:rowOff>86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51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20313</xdr:rowOff>
    </xdr:from>
    <xdr:to>
      <xdr:col>26</xdr:col>
      <xdr:colOff>50800</xdr:colOff>
      <xdr:row>36</xdr:row>
      <xdr:rowOff>129263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973563"/>
          <a:ext cx="698500" cy="108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195690</xdr:rowOff>
    </xdr:from>
    <xdr:to>
      <xdr:col>26</xdr:col>
      <xdr:colOff>101600</xdr:colOff>
      <xdr:row>35</xdr:row>
      <xdr:rowOff>297290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806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307467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7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134886</xdr:rowOff>
    </xdr:from>
    <xdr:to>
      <xdr:col>22</xdr:col>
      <xdr:colOff>114300</xdr:colOff>
      <xdr:row>36</xdr:row>
      <xdr:rowOff>20313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745236"/>
          <a:ext cx="698500" cy="228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217977</xdr:rowOff>
    </xdr:from>
    <xdr:to>
      <xdr:col>22</xdr:col>
      <xdr:colOff>165100</xdr:colOff>
      <xdr:row>35</xdr:row>
      <xdr:rowOff>319577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828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329754</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9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11557</xdr:rowOff>
    </xdr:from>
    <xdr:to>
      <xdr:col>18</xdr:col>
      <xdr:colOff>177800</xdr:colOff>
      <xdr:row>35</xdr:row>
      <xdr:rowOff>134886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621907"/>
          <a:ext cx="698500" cy="123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207028</xdr:rowOff>
    </xdr:from>
    <xdr:to>
      <xdr:col>19</xdr:col>
      <xdr:colOff>38100</xdr:colOff>
      <xdr:row>35</xdr:row>
      <xdr:rowOff>308628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293405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9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212674</xdr:rowOff>
    </xdr:from>
    <xdr:to>
      <xdr:col>15</xdr:col>
      <xdr:colOff>101600</xdr:colOff>
      <xdr:row>35</xdr:row>
      <xdr:rowOff>314274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299051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909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13906</xdr:rowOff>
    </xdr:from>
    <xdr:to>
      <xdr:col>29</xdr:col>
      <xdr:colOff>177800</xdr:colOff>
      <xdr:row>36</xdr:row>
      <xdr:rowOff>115506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967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328883</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93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78463</xdr:rowOff>
    </xdr:from>
    <xdr:to>
      <xdr:col>26</xdr:col>
      <xdr:colOff>101600</xdr:colOff>
      <xdr:row>37</xdr:row>
      <xdr:rowOff>8613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031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164840</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118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312413</xdr:rowOff>
    </xdr:from>
    <xdr:to>
      <xdr:col>22</xdr:col>
      <xdr:colOff>165100</xdr:colOff>
      <xdr:row>36</xdr:row>
      <xdr:rowOff>71113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922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55890</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0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84086</xdr:rowOff>
    </xdr:from>
    <xdr:to>
      <xdr:col>19</xdr:col>
      <xdr:colOff>38100</xdr:colOff>
      <xdr:row>35</xdr:row>
      <xdr:rowOff>185686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694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195863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463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303657</xdr:rowOff>
    </xdr:from>
    <xdr:to>
      <xdr:col>15</xdr:col>
      <xdr:colOff>101600</xdr:colOff>
      <xdr:row>35</xdr:row>
      <xdr:rowOff>62357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571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72534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339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長野県高森町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12,987
12,816
45.36
8,943,487
8,242,307
684,790
4,137,071
5,900,005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43.9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20621</xdr:rowOff>
    </xdr:from>
    <xdr:to>
      <xdr:col>24</xdr:col>
      <xdr:colOff>62865</xdr:colOff>
      <xdr:row>37</xdr:row>
      <xdr:rowOff>151848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4121"/>
          <a:ext cx="1270" cy="133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155675</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49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151848</xdr:rowOff>
    </xdr:from>
    <xdr:to>
      <xdr:col>24</xdr:col>
      <xdr:colOff>152400</xdr:colOff>
      <xdr:row>37</xdr:row>
      <xdr:rowOff>151848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49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138748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3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20621</xdr:rowOff>
    </xdr:from>
    <xdr:to>
      <xdr:col>24</xdr:col>
      <xdr:colOff>152400</xdr:colOff>
      <xdr:row>30</xdr:row>
      <xdr:rowOff>20621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127954</xdr:rowOff>
    </xdr:from>
    <xdr:to>
      <xdr:col>24</xdr:col>
      <xdr:colOff>63500</xdr:colOff>
      <xdr:row>37</xdr:row>
      <xdr:rowOff>156758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00154"/>
          <a:ext cx="838200" cy="20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5641</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34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154214</xdr:rowOff>
    </xdr:from>
    <xdr:to>
      <xdr:col>24</xdr:col>
      <xdr:colOff>114300</xdr:colOff>
      <xdr:row>35</xdr:row>
      <xdr:rowOff>84364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8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153993</xdr:rowOff>
    </xdr:from>
    <xdr:to>
      <xdr:col>19</xdr:col>
      <xdr:colOff>177800</xdr:colOff>
      <xdr:row>37</xdr:row>
      <xdr:rowOff>156758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497643"/>
          <a:ext cx="889000" cy="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90957</xdr:rowOff>
    </xdr:from>
    <xdr:to>
      <xdr:col>20</xdr:col>
      <xdr:colOff>38100</xdr:colOff>
      <xdr:row>36</xdr:row>
      <xdr:rowOff>21107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9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37634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6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153993</xdr:rowOff>
    </xdr:from>
    <xdr:to>
      <xdr:col>15</xdr:col>
      <xdr:colOff>50800</xdr:colOff>
      <xdr:row>38</xdr:row>
      <xdr:rowOff>18683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97643"/>
          <a:ext cx="889000" cy="3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106524</xdr:rowOff>
    </xdr:from>
    <xdr:to>
      <xdr:col>15</xdr:col>
      <xdr:colOff>101600</xdr:colOff>
      <xdr:row>36</xdr:row>
      <xdr:rowOff>36674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0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53201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8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18683</xdr:rowOff>
    </xdr:from>
    <xdr:to>
      <xdr:col>10</xdr:col>
      <xdr:colOff>114300</xdr:colOff>
      <xdr:row>38</xdr:row>
      <xdr:rowOff>34914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533783"/>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114090</xdr:rowOff>
    </xdr:from>
    <xdr:to>
      <xdr:col>10</xdr:col>
      <xdr:colOff>165100</xdr:colOff>
      <xdr:row>36</xdr:row>
      <xdr:rowOff>44240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1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60767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9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133531</xdr:rowOff>
    </xdr:from>
    <xdr:to>
      <xdr:col>6</xdr:col>
      <xdr:colOff>38100</xdr:colOff>
      <xdr:row>36</xdr:row>
      <xdr:rowOff>63681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3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80208</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0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77154</xdr:rowOff>
    </xdr:from>
    <xdr:to>
      <xdr:col>24</xdr:col>
      <xdr:colOff>114300</xdr:colOff>
      <xdr:row>37</xdr:row>
      <xdr:rowOff>7304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4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55581</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2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105958</xdr:rowOff>
    </xdr:from>
    <xdr:to>
      <xdr:col>20</xdr:col>
      <xdr:colOff>38100</xdr:colOff>
      <xdr:row>38</xdr:row>
      <xdr:rowOff>36108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44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27235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54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103193</xdr:rowOff>
    </xdr:from>
    <xdr:to>
      <xdr:col>15</xdr:col>
      <xdr:colOff>101600</xdr:colOff>
      <xdr:row>38</xdr:row>
      <xdr:rowOff>33343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4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24470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3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139333</xdr:rowOff>
    </xdr:from>
    <xdr:to>
      <xdr:col>10</xdr:col>
      <xdr:colOff>165100</xdr:colOff>
      <xdr:row>38</xdr:row>
      <xdr:rowOff>69483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8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60610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7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155564</xdr:rowOff>
    </xdr:from>
    <xdr:to>
      <xdr:col>6</xdr:col>
      <xdr:colOff>38100</xdr:colOff>
      <xdr:row>38</xdr:row>
      <xdr:rowOff>85714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9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76841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9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15132</xdr:rowOff>
    </xdr:from>
    <xdr:to>
      <xdr:col>24</xdr:col>
      <xdr:colOff>62865</xdr:colOff>
      <xdr:row>57</xdr:row>
      <xdr:rowOff>67485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59082"/>
          <a:ext cx="1270" cy="1081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71312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84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67485</xdr:rowOff>
    </xdr:from>
    <xdr:to>
      <xdr:col>24</xdr:col>
      <xdr:colOff>152400</xdr:colOff>
      <xdr:row>57</xdr:row>
      <xdr:rowOff>67485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84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133259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3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15132</xdr:rowOff>
    </xdr:from>
    <xdr:to>
      <xdr:col>24</xdr:col>
      <xdr:colOff>152400</xdr:colOff>
      <xdr:row>51</xdr:row>
      <xdr:rowOff>15132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5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1932</xdr:rowOff>
    </xdr:from>
    <xdr:to>
      <xdr:col>24</xdr:col>
      <xdr:colOff>63500</xdr:colOff>
      <xdr:row>56</xdr:row>
      <xdr:rowOff>44424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603132"/>
          <a:ext cx="838200" cy="4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168332</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598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18455</xdr:rowOff>
    </xdr:from>
    <xdr:to>
      <xdr:col>24</xdr:col>
      <xdr:colOff>114300</xdr:colOff>
      <xdr:row>56</xdr:row>
      <xdr:rowOff>120055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119858</xdr:rowOff>
    </xdr:from>
    <xdr:to>
      <xdr:col>19</xdr:col>
      <xdr:colOff>177800</xdr:colOff>
      <xdr:row>56</xdr:row>
      <xdr:rowOff>1932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549608"/>
          <a:ext cx="889000" cy="5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156049</xdr:rowOff>
    </xdr:from>
    <xdr:to>
      <xdr:col>20</xdr:col>
      <xdr:colOff>38100</xdr:colOff>
      <xdr:row>56</xdr:row>
      <xdr:rowOff>86199</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77326</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67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119858</xdr:rowOff>
    </xdr:from>
    <xdr:to>
      <xdr:col>15</xdr:col>
      <xdr:colOff>50800</xdr:colOff>
      <xdr:row>55</xdr:row>
      <xdr:rowOff>150440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549608"/>
          <a:ext cx="889000" cy="3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39898</xdr:rowOff>
    </xdr:from>
    <xdr:to>
      <xdr:col>15</xdr:col>
      <xdr:colOff>101600</xdr:colOff>
      <xdr:row>56</xdr:row>
      <xdr:rowOff>141498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132625</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73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150440</xdr:rowOff>
    </xdr:from>
    <xdr:to>
      <xdr:col>10</xdr:col>
      <xdr:colOff>114300</xdr:colOff>
      <xdr:row>56</xdr:row>
      <xdr:rowOff>36213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580190"/>
          <a:ext cx="889000" cy="5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41671</xdr:rowOff>
    </xdr:from>
    <xdr:to>
      <xdr:col>10</xdr:col>
      <xdr:colOff>165100</xdr:colOff>
      <xdr:row>56</xdr:row>
      <xdr:rowOff>143271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134398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73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32052</xdr:rowOff>
    </xdr:from>
    <xdr:to>
      <xdr:col>6</xdr:col>
      <xdr:colOff>38100</xdr:colOff>
      <xdr:row>56</xdr:row>
      <xdr:rowOff>133652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124779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72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165074</xdr:rowOff>
    </xdr:from>
    <xdr:to>
      <xdr:col>24</xdr:col>
      <xdr:colOff>114300</xdr:colOff>
      <xdr:row>56</xdr:row>
      <xdr:rowOff>95224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59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16501</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44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122582</xdr:rowOff>
    </xdr:from>
    <xdr:to>
      <xdr:col>20</xdr:col>
      <xdr:colOff>38100</xdr:colOff>
      <xdr:row>56</xdr:row>
      <xdr:rowOff>52732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55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69259</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327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69058</xdr:rowOff>
    </xdr:from>
    <xdr:to>
      <xdr:col>15</xdr:col>
      <xdr:colOff>101600</xdr:colOff>
      <xdr:row>55</xdr:row>
      <xdr:rowOff>170658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49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15735</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27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99640</xdr:rowOff>
    </xdr:from>
    <xdr:to>
      <xdr:col>10</xdr:col>
      <xdr:colOff>165100</xdr:colOff>
      <xdr:row>56</xdr:row>
      <xdr:rowOff>29790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52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46317</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304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156863</xdr:rowOff>
    </xdr:from>
    <xdr:to>
      <xdr:col>6</xdr:col>
      <xdr:colOff>38100</xdr:colOff>
      <xdr:row>56</xdr:row>
      <xdr:rowOff>87013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58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103540</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36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143289</xdr:rowOff>
    </xdr:from>
    <xdr:to>
      <xdr:col>24</xdr:col>
      <xdr:colOff>62865</xdr:colOff>
      <xdr:row>78</xdr:row>
      <xdr:rowOff>117686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316239"/>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121513</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49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117686</xdr:rowOff>
    </xdr:from>
    <xdr:to>
      <xdr:col>24</xdr:col>
      <xdr:colOff>152400</xdr:colOff>
      <xdr:row>78</xdr:row>
      <xdr:rowOff>117686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49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89966</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209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143289</xdr:rowOff>
    </xdr:from>
    <xdr:to>
      <xdr:col>24</xdr:col>
      <xdr:colOff>152400</xdr:colOff>
      <xdr:row>71</xdr:row>
      <xdr:rowOff>143289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31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90185</xdr:rowOff>
    </xdr:from>
    <xdr:to>
      <xdr:col>24</xdr:col>
      <xdr:colOff>63500</xdr:colOff>
      <xdr:row>78</xdr:row>
      <xdr:rowOff>99833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463285"/>
          <a:ext cx="838200" cy="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59748</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0899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36871</xdr:rowOff>
    </xdr:from>
    <xdr:to>
      <xdr:col>24</xdr:col>
      <xdr:colOff>114300</xdr:colOff>
      <xdr:row>77</xdr:row>
      <xdr:rowOff>138471</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97020</xdr:rowOff>
    </xdr:from>
    <xdr:to>
      <xdr:col>19</xdr:col>
      <xdr:colOff>177800</xdr:colOff>
      <xdr:row>78</xdr:row>
      <xdr:rowOff>99833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470120"/>
          <a:ext cx="889000" cy="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120058</xdr:rowOff>
    </xdr:from>
    <xdr:to>
      <xdr:col>20</xdr:col>
      <xdr:colOff>38100</xdr:colOff>
      <xdr:row>78</xdr:row>
      <xdr:rowOff>50208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66735</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9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97020</xdr:rowOff>
    </xdr:from>
    <xdr:to>
      <xdr:col>15</xdr:col>
      <xdr:colOff>50800</xdr:colOff>
      <xdr:row>78</xdr:row>
      <xdr:rowOff>104130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470120"/>
          <a:ext cx="889000" cy="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105885</xdr:rowOff>
    </xdr:from>
    <xdr:to>
      <xdr:col>15</xdr:col>
      <xdr:colOff>101600</xdr:colOff>
      <xdr:row>78</xdr:row>
      <xdr:rowOff>36035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52562</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08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104130</xdr:rowOff>
    </xdr:from>
    <xdr:to>
      <xdr:col>10</xdr:col>
      <xdr:colOff>114300</xdr:colOff>
      <xdr:row>78</xdr:row>
      <xdr:rowOff>111719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477230"/>
          <a:ext cx="889000" cy="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61125</xdr:rowOff>
    </xdr:from>
    <xdr:to>
      <xdr:col>10</xdr:col>
      <xdr:colOff>165100</xdr:colOff>
      <xdr:row>77</xdr:row>
      <xdr:rowOff>162725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7802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92557</xdr:rowOff>
    </xdr:from>
    <xdr:to>
      <xdr:col>6</xdr:col>
      <xdr:colOff>38100</xdr:colOff>
      <xdr:row>78</xdr:row>
      <xdr:rowOff>22707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39234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06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39385</xdr:rowOff>
    </xdr:from>
    <xdr:to>
      <xdr:col>24</xdr:col>
      <xdr:colOff>114300</xdr:colOff>
      <xdr:row>78</xdr:row>
      <xdr:rowOff>140985</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4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125762</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27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49033</xdr:rowOff>
    </xdr:from>
    <xdr:to>
      <xdr:col>20</xdr:col>
      <xdr:colOff>38100</xdr:colOff>
      <xdr:row>78</xdr:row>
      <xdr:rowOff>150633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2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141760</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514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46220</xdr:rowOff>
    </xdr:from>
    <xdr:to>
      <xdr:col>15</xdr:col>
      <xdr:colOff>101600</xdr:colOff>
      <xdr:row>78</xdr:row>
      <xdr:rowOff>147820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1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138947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512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53330</xdr:rowOff>
    </xdr:from>
    <xdr:to>
      <xdr:col>10</xdr:col>
      <xdr:colOff>165100</xdr:colOff>
      <xdr:row>78</xdr:row>
      <xdr:rowOff>154930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2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146057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51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60919</xdr:rowOff>
    </xdr:from>
    <xdr:to>
      <xdr:col>6</xdr:col>
      <xdr:colOff>38100</xdr:colOff>
      <xdr:row>78</xdr:row>
      <xdr:rowOff>162519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3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153646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52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167760</xdr:rowOff>
    </xdr:from>
    <xdr:to>
      <xdr:col>24</xdr:col>
      <xdr:colOff>62865</xdr:colOff>
      <xdr:row>98</xdr:row>
      <xdr:rowOff>126022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26810"/>
          <a:ext cx="1270" cy="150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129849</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3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126022</xdr:rowOff>
    </xdr:from>
    <xdr:to>
      <xdr:col>24</xdr:col>
      <xdr:colOff>152400</xdr:colOff>
      <xdr:row>98</xdr:row>
      <xdr:rowOff>126022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28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114437</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0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167760</xdr:rowOff>
    </xdr:from>
    <xdr:to>
      <xdr:col>24</xdr:col>
      <xdr:colOff>152400</xdr:colOff>
      <xdr:row>89</xdr:row>
      <xdr:rowOff>167760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2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128651</xdr:rowOff>
    </xdr:from>
    <xdr:to>
      <xdr:col>24</xdr:col>
      <xdr:colOff>63500</xdr:colOff>
      <xdr:row>96</xdr:row>
      <xdr:rowOff>140767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587851"/>
          <a:ext cx="8382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56608</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344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33731</xdr:rowOff>
    </xdr:from>
    <xdr:to>
      <xdr:col>24</xdr:col>
      <xdr:colOff>114300</xdr:colOff>
      <xdr:row>96</xdr:row>
      <xdr:rowOff>135331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9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128651</xdr:rowOff>
    </xdr:from>
    <xdr:to>
      <xdr:col>19</xdr:col>
      <xdr:colOff>177800</xdr:colOff>
      <xdr:row>96</xdr:row>
      <xdr:rowOff>160655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587851"/>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82823</xdr:rowOff>
    </xdr:from>
    <xdr:to>
      <xdr:col>20</xdr:col>
      <xdr:colOff>38100</xdr:colOff>
      <xdr:row>97</xdr:row>
      <xdr:rowOff>12973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54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4100</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63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160655</xdr:rowOff>
    </xdr:from>
    <xdr:to>
      <xdr:col>15</xdr:col>
      <xdr:colOff>50800</xdr:colOff>
      <xdr:row>97</xdr:row>
      <xdr:rowOff>10313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619855"/>
          <a:ext cx="889000" cy="2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102236</xdr:rowOff>
    </xdr:from>
    <xdr:to>
      <xdr:col>15</xdr:col>
      <xdr:colOff>101600</xdr:colOff>
      <xdr:row>97</xdr:row>
      <xdr:rowOff>32386</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48913</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33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144044</xdr:rowOff>
    </xdr:from>
    <xdr:to>
      <xdr:col>10</xdr:col>
      <xdr:colOff>114300</xdr:colOff>
      <xdr:row>97</xdr:row>
      <xdr:rowOff>10313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603244"/>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104102</xdr:rowOff>
    </xdr:from>
    <xdr:to>
      <xdr:col>10</xdr:col>
      <xdr:colOff>165100</xdr:colOff>
      <xdr:row>97</xdr:row>
      <xdr:rowOff>34252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50779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33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123856</xdr:rowOff>
    </xdr:from>
    <xdr:to>
      <xdr:col>6</xdr:col>
      <xdr:colOff>38100</xdr:colOff>
      <xdr:row>97</xdr:row>
      <xdr:rowOff>54006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45133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7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89967</xdr:rowOff>
    </xdr:from>
    <xdr:to>
      <xdr:col>24</xdr:col>
      <xdr:colOff>114300</xdr:colOff>
      <xdr:row>97</xdr:row>
      <xdr:rowOff>20117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54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68394</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52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77851</xdr:rowOff>
    </xdr:from>
    <xdr:to>
      <xdr:col>20</xdr:col>
      <xdr:colOff>38100</xdr:colOff>
      <xdr:row>97</xdr:row>
      <xdr:rowOff>8001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5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24528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31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109855</xdr:rowOff>
    </xdr:from>
    <xdr:to>
      <xdr:col>15</xdr:col>
      <xdr:colOff>101600</xdr:colOff>
      <xdr:row>97</xdr:row>
      <xdr:rowOff>40005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56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31132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66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130963</xdr:rowOff>
    </xdr:from>
    <xdr:to>
      <xdr:col>10</xdr:col>
      <xdr:colOff>165100</xdr:colOff>
      <xdr:row>97</xdr:row>
      <xdr:rowOff>61113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59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52240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68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93244</xdr:rowOff>
    </xdr:from>
    <xdr:to>
      <xdr:col>6</xdr:col>
      <xdr:colOff>38100</xdr:colOff>
      <xdr:row>97</xdr:row>
      <xdr:rowOff>23394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55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39921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3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84187</xdr:rowOff>
    </xdr:from>
    <xdr:to>
      <xdr:col>54</xdr:col>
      <xdr:colOff>189865</xdr:colOff>
      <xdr:row>36</xdr:row>
      <xdr:rowOff>148766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27687"/>
          <a:ext cx="1270" cy="109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152593</xdr:rowOff>
    </xdr:from>
    <xdr:ext cx="599010"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32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148766</xdr:rowOff>
    </xdr:from>
    <xdr:to>
      <xdr:col>55</xdr:col>
      <xdr:colOff>88900</xdr:colOff>
      <xdr:row>36</xdr:row>
      <xdr:rowOff>148766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320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30864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0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84187</xdr:rowOff>
    </xdr:from>
    <xdr:to>
      <xdr:col>55</xdr:col>
      <xdr:colOff>88900</xdr:colOff>
      <xdr:row>30</xdr:row>
      <xdr:rowOff>84187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2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37143</xdr:rowOff>
    </xdr:from>
    <xdr:to>
      <xdr:col>55</xdr:col>
      <xdr:colOff>0</xdr:colOff>
      <xdr:row>37</xdr:row>
      <xdr:rowOff>73893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209343"/>
          <a:ext cx="838200" cy="20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129404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5958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106527</xdr:rowOff>
    </xdr:from>
    <xdr:to>
      <xdr:col>55</xdr:col>
      <xdr:colOff>50800</xdr:colOff>
      <xdr:row>36</xdr:row>
      <xdr:rowOff>36677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0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73893</xdr:rowOff>
    </xdr:from>
    <xdr:to>
      <xdr:col>50</xdr:col>
      <xdr:colOff>114300</xdr:colOff>
      <xdr:row>38</xdr:row>
      <xdr:rowOff>18677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417543"/>
          <a:ext cx="889000" cy="11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46138</xdr:rowOff>
    </xdr:from>
    <xdr:to>
      <xdr:col>50</xdr:col>
      <xdr:colOff>165100</xdr:colOff>
      <xdr:row>37</xdr:row>
      <xdr:rowOff>147738</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38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138865</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72111" y="648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18677</xdr:rowOff>
    </xdr:from>
    <xdr:to>
      <xdr:col>45</xdr:col>
      <xdr:colOff>177800</xdr:colOff>
      <xdr:row>38</xdr:row>
      <xdr:rowOff>18952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533777"/>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57026</xdr:rowOff>
    </xdr:from>
    <xdr:to>
      <xdr:col>46</xdr:col>
      <xdr:colOff>38100</xdr:colOff>
      <xdr:row>37</xdr:row>
      <xdr:rowOff>158626</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40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3703</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83111" y="617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18952</xdr:rowOff>
    </xdr:from>
    <xdr:to>
      <xdr:col>41</xdr:col>
      <xdr:colOff>50800</xdr:colOff>
      <xdr:row>38</xdr:row>
      <xdr:rowOff>20446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534052"/>
          <a:ext cx="889000" cy="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81512</xdr:rowOff>
    </xdr:from>
    <xdr:to>
      <xdr:col>41</xdr:col>
      <xdr:colOff>101600</xdr:colOff>
      <xdr:row>38</xdr:row>
      <xdr:rowOff>11661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4251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28189</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94111" y="620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78074</xdr:rowOff>
    </xdr:from>
    <xdr:to>
      <xdr:col>36</xdr:col>
      <xdr:colOff>165100</xdr:colOff>
      <xdr:row>38</xdr:row>
      <xdr:rowOff>8224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2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24751</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05111" y="619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157793</xdr:rowOff>
    </xdr:from>
    <xdr:to>
      <xdr:col>55</xdr:col>
      <xdr:colOff>50800</xdr:colOff>
      <xdr:row>36</xdr:row>
      <xdr:rowOff>87943</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15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84954</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08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23093</xdr:rowOff>
    </xdr:from>
    <xdr:to>
      <xdr:col>50</xdr:col>
      <xdr:colOff>165100</xdr:colOff>
      <xdr:row>37</xdr:row>
      <xdr:rowOff>124693</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36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141220</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141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139327</xdr:rowOff>
    </xdr:from>
    <xdr:to>
      <xdr:col>46</xdr:col>
      <xdr:colOff>38100</xdr:colOff>
      <xdr:row>38</xdr:row>
      <xdr:rowOff>69476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48297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60604</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83111" y="657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139601</xdr:rowOff>
    </xdr:from>
    <xdr:to>
      <xdr:col>41</xdr:col>
      <xdr:colOff>101600</xdr:colOff>
      <xdr:row>38</xdr:row>
      <xdr:rowOff>69751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8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60879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57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141096</xdr:rowOff>
    </xdr:from>
    <xdr:to>
      <xdr:col>36</xdr:col>
      <xdr:colOff>165100</xdr:colOff>
      <xdr:row>38</xdr:row>
      <xdr:rowOff>71247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847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62373</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57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31441</xdr:rowOff>
    </xdr:from>
    <xdr:to>
      <xdr:col>54</xdr:col>
      <xdr:colOff>189865</xdr:colOff>
      <xdr:row>59</xdr:row>
      <xdr:rowOff>65131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75391"/>
          <a:ext cx="1270" cy="140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68958</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8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65131</xdr:rowOff>
    </xdr:from>
    <xdr:to>
      <xdr:col>55</xdr:col>
      <xdr:colOff>88900</xdr:colOff>
      <xdr:row>59</xdr:row>
      <xdr:rowOff>65131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8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149568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31441</xdr:rowOff>
    </xdr:from>
    <xdr:to>
      <xdr:col>55</xdr:col>
      <xdr:colOff>88900</xdr:colOff>
      <xdr:row>51</xdr:row>
      <xdr:rowOff>31441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125200</xdr:rowOff>
    </xdr:from>
    <xdr:to>
      <xdr:col>55</xdr:col>
      <xdr:colOff>0</xdr:colOff>
      <xdr:row>58</xdr:row>
      <xdr:rowOff>15352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897850"/>
          <a:ext cx="838200" cy="6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104279</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70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81402</xdr:rowOff>
    </xdr:from>
    <xdr:to>
      <xdr:col>55</xdr:col>
      <xdr:colOff>50800</xdr:colOff>
      <xdr:row>58</xdr:row>
      <xdr:rowOff>11552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125200</xdr:rowOff>
    </xdr:from>
    <xdr:to>
      <xdr:col>50</xdr:col>
      <xdr:colOff>114300</xdr:colOff>
      <xdr:row>58</xdr:row>
      <xdr:rowOff>31657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897850"/>
          <a:ext cx="889000" cy="7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85661</xdr:rowOff>
    </xdr:from>
    <xdr:to>
      <xdr:col>50</xdr:col>
      <xdr:colOff>165100</xdr:colOff>
      <xdr:row>58</xdr:row>
      <xdr:rowOff>15811</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6938</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95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31657</xdr:rowOff>
    </xdr:from>
    <xdr:to>
      <xdr:col>45</xdr:col>
      <xdr:colOff>177800</xdr:colOff>
      <xdr:row>58</xdr:row>
      <xdr:rowOff>71300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975757"/>
          <a:ext cx="889000" cy="3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37458</xdr:rowOff>
    </xdr:from>
    <xdr:to>
      <xdr:col>46</xdr:col>
      <xdr:colOff>38100</xdr:colOff>
      <xdr:row>57</xdr:row>
      <xdr:rowOff>139058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155585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42487</xdr:rowOff>
    </xdr:from>
    <xdr:to>
      <xdr:col>41</xdr:col>
      <xdr:colOff>50800</xdr:colOff>
      <xdr:row>58</xdr:row>
      <xdr:rowOff>71300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815137"/>
          <a:ext cx="889000" cy="20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119947</xdr:rowOff>
    </xdr:from>
    <xdr:to>
      <xdr:col>41</xdr:col>
      <xdr:colOff>101600</xdr:colOff>
      <xdr:row>58</xdr:row>
      <xdr:rowOff>50097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66624</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66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133304</xdr:rowOff>
    </xdr:from>
    <xdr:to>
      <xdr:col>36</xdr:col>
      <xdr:colOff>165100</xdr:colOff>
      <xdr:row>58</xdr:row>
      <xdr:rowOff>63454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54581</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99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136002</xdr:rowOff>
    </xdr:from>
    <xdr:to>
      <xdr:col>55</xdr:col>
      <xdr:colOff>50800</xdr:colOff>
      <xdr:row>58</xdr:row>
      <xdr:rowOff>66152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0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114429</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8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74400</xdr:rowOff>
    </xdr:from>
    <xdr:to>
      <xdr:col>50</xdr:col>
      <xdr:colOff>165100</xdr:colOff>
      <xdr:row>58</xdr:row>
      <xdr:rowOff>4550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84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21077</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62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152307</xdr:rowOff>
    </xdr:from>
    <xdr:to>
      <xdr:col>46</xdr:col>
      <xdr:colOff>38100</xdr:colOff>
      <xdr:row>58</xdr:row>
      <xdr:rowOff>82457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2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73584</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01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20500</xdr:rowOff>
    </xdr:from>
    <xdr:to>
      <xdr:col>41</xdr:col>
      <xdr:colOff>101600</xdr:colOff>
      <xdr:row>58</xdr:row>
      <xdr:rowOff>122100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6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113227</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05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163137</xdr:rowOff>
    </xdr:from>
    <xdr:to>
      <xdr:col>36</xdr:col>
      <xdr:colOff>165100</xdr:colOff>
      <xdr:row>57</xdr:row>
      <xdr:rowOff>93287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76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109814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539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117339</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290289"/>
          <a:ext cx="1270" cy="122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64016</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6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117339</xdr:rowOff>
    </xdr:from>
    <xdr:to>
      <xdr:col>55</xdr:col>
      <xdr:colOff>88900</xdr:colOff>
      <xdr:row>71</xdr:row>
      <xdr:rowOff>117339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290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128891</xdr:rowOff>
    </xdr:from>
    <xdr:to>
      <xdr:col>55</xdr:col>
      <xdr:colOff>0</xdr:colOff>
      <xdr:row>78</xdr:row>
      <xdr:rowOff>139700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501991"/>
          <a:ext cx="838200" cy="1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144718</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174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121841</xdr:rowOff>
    </xdr:from>
    <xdr:to>
      <xdr:col>55</xdr:col>
      <xdr:colOff>50800</xdr:colOff>
      <xdr:row>78</xdr:row>
      <xdr:rowOff>51991</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128891</xdr:rowOff>
    </xdr:from>
    <xdr:to>
      <xdr:col>50</xdr:col>
      <xdr:colOff>114300</xdr:colOff>
      <xdr:row>78</xdr:row>
      <xdr:rowOff>130053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501991"/>
          <a:ext cx="889000" cy="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118188</xdr:rowOff>
    </xdr:from>
    <xdr:to>
      <xdr:col>50</xdr:col>
      <xdr:colOff>165100</xdr:colOff>
      <xdr:row>78</xdr:row>
      <xdr:rowOff>48338</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64865</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0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50980</xdr:rowOff>
    </xdr:from>
    <xdr:to>
      <xdr:col>45</xdr:col>
      <xdr:colOff>177800</xdr:colOff>
      <xdr:row>78</xdr:row>
      <xdr:rowOff>130053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424080"/>
          <a:ext cx="889000" cy="7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111362</xdr:rowOff>
    </xdr:from>
    <xdr:to>
      <xdr:col>46</xdr:col>
      <xdr:colOff>38100</xdr:colOff>
      <xdr:row>78</xdr:row>
      <xdr:rowOff>41512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58039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0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23896</xdr:rowOff>
    </xdr:from>
    <xdr:to>
      <xdr:col>41</xdr:col>
      <xdr:colOff>50800</xdr:colOff>
      <xdr:row>78</xdr:row>
      <xdr:rowOff>50980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225546"/>
          <a:ext cx="889000" cy="19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153901</xdr:rowOff>
    </xdr:from>
    <xdr:to>
      <xdr:col>41</xdr:col>
      <xdr:colOff>101600</xdr:colOff>
      <xdr:row>78</xdr:row>
      <xdr:rowOff>84051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100578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13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144373</xdr:rowOff>
    </xdr:from>
    <xdr:to>
      <xdr:col>36</xdr:col>
      <xdr:colOff>165100</xdr:colOff>
      <xdr:row>78</xdr:row>
      <xdr:rowOff>74523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4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65650</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43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88900</xdr:rowOff>
    </xdr:from>
    <xdr:to>
      <xdr:col>55</xdr:col>
      <xdr:colOff>50800</xdr:colOff>
      <xdr:row>79</xdr:row>
      <xdr:rowOff>19050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3827</xdr:rowOff>
    </xdr:from>
    <xdr:ext cx="249299"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78091</xdr:rowOff>
    </xdr:from>
    <xdr:to>
      <xdr:col>50</xdr:col>
      <xdr:colOff>165100</xdr:colOff>
      <xdr:row>79</xdr:row>
      <xdr:rowOff>8241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5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170818</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04428" y="1354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79253</xdr:rowOff>
    </xdr:from>
    <xdr:to>
      <xdr:col>46</xdr:col>
      <xdr:colOff>38100</xdr:colOff>
      <xdr:row>79</xdr:row>
      <xdr:rowOff>9403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5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530</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15428" y="1354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180</xdr:rowOff>
    </xdr:from>
    <xdr:to>
      <xdr:col>41</xdr:col>
      <xdr:colOff>101600</xdr:colOff>
      <xdr:row>78</xdr:row>
      <xdr:rowOff>101780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37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92907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46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144546</xdr:rowOff>
    </xdr:from>
    <xdr:to>
      <xdr:col>36</xdr:col>
      <xdr:colOff>165100</xdr:colOff>
      <xdr:row>77</xdr:row>
      <xdr:rowOff>74696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17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91222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294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4471</xdr:rowOff>
    </xdr:from>
    <xdr:to>
      <xdr:col>54</xdr:col>
      <xdr:colOff>189865</xdr:colOff>
      <xdr:row>98</xdr:row>
      <xdr:rowOff>17924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606421"/>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21751</xdr:rowOff>
    </xdr:from>
    <xdr:ext cx="469744"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82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17924</xdr:rowOff>
    </xdr:from>
    <xdr:to>
      <xdr:col>55</xdr:col>
      <xdr:colOff>88900</xdr:colOff>
      <xdr:row>98</xdr:row>
      <xdr:rowOff>17924</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82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122598</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38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4471</xdr:rowOff>
    </xdr:from>
    <xdr:to>
      <xdr:col>55</xdr:col>
      <xdr:colOff>88900</xdr:colOff>
      <xdr:row>91</xdr:row>
      <xdr:rowOff>4471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606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129339</xdr:rowOff>
    </xdr:from>
    <xdr:to>
      <xdr:col>55</xdr:col>
      <xdr:colOff>0</xdr:colOff>
      <xdr:row>96</xdr:row>
      <xdr:rowOff>26338</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417089"/>
          <a:ext cx="838200" cy="6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161738</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449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11861</xdr:rowOff>
    </xdr:from>
    <xdr:to>
      <xdr:col>55</xdr:col>
      <xdr:colOff>50800</xdr:colOff>
      <xdr:row>96</xdr:row>
      <xdr:rowOff>113461</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47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167824</xdr:rowOff>
    </xdr:from>
    <xdr:to>
      <xdr:col>50</xdr:col>
      <xdr:colOff>114300</xdr:colOff>
      <xdr:row>96</xdr:row>
      <xdr:rowOff>26338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8750300" y="16455574"/>
          <a:ext cx="889000" cy="2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23213</xdr:rowOff>
    </xdr:from>
    <xdr:to>
      <xdr:col>50</xdr:col>
      <xdr:colOff>165100</xdr:colOff>
      <xdr:row>96</xdr:row>
      <xdr:rowOff>124813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48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115940</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57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167824</xdr:rowOff>
    </xdr:from>
    <xdr:to>
      <xdr:col>45</xdr:col>
      <xdr:colOff>177800</xdr:colOff>
      <xdr:row>96</xdr:row>
      <xdr:rowOff>160948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455574"/>
          <a:ext cx="889000" cy="16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124630</xdr:rowOff>
    </xdr:from>
    <xdr:to>
      <xdr:col>46</xdr:col>
      <xdr:colOff>38100</xdr:colOff>
      <xdr:row>96</xdr:row>
      <xdr:rowOff>54780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41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45907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50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57192</xdr:rowOff>
    </xdr:from>
    <xdr:to>
      <xdr:col>41</xdr:col>
      <xdr:colOff>50800</xdr:colOff>
      <xdr:row>96</xdr:row>
      <xdr:rowOff>160948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972300" y="16516392"/>
          <a:ext cx="889000" cy="10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38591</xdr:rowOff>
    </xdr:from>
    <xdr:to>
      <xdr:col>41</xdr:col>
      <xdr:colOff>101600</xdr:colOff>
      <xdr:row>96</xdr:row>
      <xdr:rowOff>140191</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49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156718</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27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65760</xdr:rowOff>
    </xdr:from>
    <xdr:to>
      <xdr:col>36</xdr:col>
      <xdr:colOff>165100</xdr:colOff>
      <xdr:row>96</xdr:row>
      <xdr:rowOff>167360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52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158487</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61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78539</xdr:rowOff>
    </xdr:from>
    <xdr:to>
      <xdr:col>55</xdr:col>
      <xdr:colOff>50800</xdr:colOff>
      <xdr:row>96</xdr:row>
      <xdr:rowOff>8689</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3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101416</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21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146988</xdr:rowOff>
    </xdr:from>
    <xdr:to>
      <xdr:col>50</xdr:col>
      <xdr:colOff>165100</xdr:colOff>
      <xdr:row>96</xdr:row>
      <xdr:rowOff>77138</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43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93665</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20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117024</xdr:rowOff>
    </xdr:from>
    <xdr:to>
      <xdr:col>46</xdr:col>
      <xdr:colOff>38100</xdr:colOff>
      <xdr:row>96</xdr:row>
      <xdr:rowOff>47174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40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63701</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18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110148</xdr:rowOff>
    </xdr:from>
    <xdr:to>
      <xdr:col>41</xdr:col>
      <xdr:colOff>101600</xdr:colOff>
      <xdr:row>97</xdr:row>
      <xdr:rowOff>40298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56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31425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66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6392</xdr:rowOff>
    </xdr:from>
    <xdr:to>
      <xdr:col>36</xdr:col>
      <xdr:colOff>165100</xdr:colOff>
      <xdr:row>96</xdr:row>
      <xdr:rowOff>107992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46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124519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24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57829</xdr:rowOff>
    </xdr:from>
    <xdr:to>
      <xdr:col>85</xdr:col>
      <xdr:colOff>126364</xdr:colOff>
      <xdr:row>38</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flipV="1">
          <a:off x="16317595" y="5372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4" name="災害復旧事業費最小値テキスト">
          <a:extLst>
            <a:ext uri="{FF2B5EF4-FFF2-40B4-BE49-F238E27FC236}">
              <a16:creationId xmlns:a16="http://schemas.microsoft.com/office/drawing/2014/main" id="{00000000-0008-0000-0600-0000F8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4506</xdr:rowOff>
    </xdr:from>
    <xdr:ext cx="599010" cy="259045"/>
    <xdr:sp macro="" textlink="">
      <xdr:nvSpPr>
        <xdr:cNvPr id="506" name="災害復旧事業費最大値テキスト">
          <a:extLst>
            <a:ext uri="{FF2B5EF4-FFF2-40B4-BE49-F238E27FC236}">
              <a16:creationId xmlns:a16="http://schemas.microsoft.com/office/drawing/2014/main" id="{00000000-0008-0000-0600-0000FA010000}"/>
            </a:ext>
          </a:extLst>
        </xdr:cNvPr>
        <xdr:cNvSpPr txBox="1"/>
      </xdr:nvSpPr>
      <xdr:spPr>
        <a:xfrm>
          <a:off x="16370300" y="514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57829</xdr:rowOff>
    </xdr:from>
    <xdr:to>
      <xdr:col>86</xdr:col>
      <xdr:colOff>25400</xdr:colOff>
      <xdr:row>31</xdr:row>
      <xdr:rowOff>57829</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537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133734</xdr:rowOff>
    </xdr:from>
    <xdr:to>
      <xdr:col>85</xdr:col>
      <xdr:colOff>127000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5481300" y="6648834"/>
          <a:ext cx="838200" cy="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40207</xdr:rowOff>
    </xdr:from>
    <xdr:ext cx="534377" cy="259045"/>
    <xdr:sp macro="" textlink="">
      <xdr:nvSpPr>
        <xdr:cNvPr id="509" name="災害復旧事業費平均値テキスト">
          <a:extLst>
            <a:ext uri="{FF2B5EF4-FFF2-40B4-BE49-F238E27FC236}">
              <a16:creationId xmlns:a16="http://schemas.microsoft.com/office/drawing/2014/main" id="{00000000-0008-0000-0600-0000FD010000}"/>
            </a:ext>
          </a:extLst>
        </xdr:cNvPr>
        <xdr:cNvSpPr txBox="1"/>
      </xdr:nvSpPr>
      <xdr:spPr>
        <a:xfrm>
          <a:off x="16370300" y="638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17330</xdr:rowOff>
    </xdr:from>
    <xdr:to>
      <xdr:col>85</xdr:col>
      <xdr:colOff>177800</xdr:colOff>
      <xdr:row>38</xdr:row>
      <xdr:rowOff>118930</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6268700" y="653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27068</xdr:rowOff>
    </xdr:from>
    <xdr:to>
      <xdr:col>81</xdr:col>
      <xdr:colOff>101600</xdr:colOff>
      <xdr:row>38</xdr:row>
      <xdr:rowOff>128668</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5430500" y="654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145195</xdr:rowOff>
    </xdr:from>
    <xdr:ext cx="534377"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5214111" y="631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46599</xdr:rowOff>
    </xdr:from>
    <xdr:to>
      <xdr:col>76</xdr:col>
      <xdr:colOff>165100</xdr:colOff>
      <xdr:row>38</xdr:row>
      <xdr:rowOff>148199</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4541500" y="656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164727</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4357428" y="63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66881</xdr:rowOff>
    </xdr:from>
    <xdr:to>
      <xdr:col>72</xdr:col>
      <xdr:colOff>38100</xdr:colOff>
      <xdr:row>38</xdr:row>
      <xdr:rowOff>168481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3652500" y="658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13558</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3468428" y="635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62743</xdr:rowOff>
    </xdr:from>
    <xdr:to>
      <xdr:col>67</xdr:col>
      <xdr:colOff>101600</xdr:colOff>
      <xdr:row>38</xdr:row>
      <xdr:rowOff>164343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2763500" y="6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9420</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2579428" y="63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82934</xdr:rowOff>
    </xdr:from>
    <xdr:to>
      <xdr:col>85</xdr:col>
      <xdr:colOff>177800</xdr:colOff>
      <xdr:row>39</xdr:row>
      <xdr:rowOff>13084</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6268700" y="659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169311</xdr:rowOff>
    </xdr:from>
    <xdr:ext cx="469744" cy="259045"/>
    <xdr:sp macro="" textlink="">
      <xdr:nvSpPr>
        <xdr:cNvPr id="528" name="災害復旧事業費該当値テキスト">
          <a:extLst>
            <a:ext uri="{FF2B5EF4-FFF2-40B4-BE49-F238E27FC236}">
              <a16:creationId xmlns:a16="http://schemas.microsoft.com/office/drawing/2014/main" id="{00000000-0008-0000-0600-000010020000}"/>
            </a:ext>
          </a:extLst>
        </xdr:cNvPr>
        <xdr:cNvSpPr txBox="1"/>
      </xdr:nvSpPr>
      <xdr:spPr>
        <a:xfrm>
          <a:off x="16370300" y="651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98552</xdr:rowOff>
    </xdr:from>
    <xdr:to>
      <xdr:col>85</xdr:col>
      <xdr:colOff>126364</xdr:colOff>
      <xdr:row>58</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671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164609</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08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45229</xdr:rowOff>
    </xdr:from>
    <xdr:ext cx="378565"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446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98552</xdr:rowOff>
    </xdr:from>
    <xdr:to>
      <xdr:col>86</xdr:col>
      <xdr:colOff>25400</xdr:colOff>
      <xdr:row>50</xdr:row>
      <xdr:rowOff>98552</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67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82059</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8547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59182</xdr:rowOff>
    </xdr:from>
    <xdr:to>
      <xdr:col>85</xdr:col>
      <xdr:colOff>177800</xdr:colOff>
      <xdr:row>58</xdr:row>
      <xdr:rowOff>160782</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0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37609</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981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45238</xdr:rowOff>
    </xdr:from>
    <xdr:to>
      <xdr:col>85</xdr:col>
      <xdr:colOff>126364</xdr:colOff>
      <xdr:row>79</xdr:row>
      <xdr:rowOff>108241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218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112068</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65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108241</xdr:rowOff>
    </xdr:from>
    <xdr:to>
      <xdr:col>86</xdr:col>
      <xdr:colOff>25400</xdr:colOff>
      <xdr:row>79</xdr:row>
      <xdr:rowOff>108241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652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163365</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99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45238</xdr:rowOff>
    </xdr:from>
    <xdr:to>
      <xdr:col>86</xdr:col>
      <xdr:colOff>25400</xdr:colOff>
      <xdr:row>71</xdr:row>
      <xdr:rowOff>45238</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2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81065</xdr:rowOff>
    </xdr:from>
    <xdr:to>
      <xdr:col>85</xdr:col>
      <xdr:colOff>127000</xdr:colOff>
      <xdr:row>78</xdr:row>
      <xdr:rowOff>85801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454165"/>
          <a:ext cx="8382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168139</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3026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145262</xdr:rowOff>
    </xdr:from>
    <xdr:to>
      <xdr:col>85</xdr:col>
      <xdr:colOff>177800</xdr:colOff>
      <xdr:row>77</xdr:row>
      <xdr:rowOff>75412</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17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58305</xdr:rowOff>
    </xdr:from>
    <xdr:to>
      <xdr:col>81</xdr:col>
      <xdr:colOff>50800</xdr:colOff>
      <xdr:row>78</xdr:row>
      <xdr:rowOff>85801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4592300" y="13431405"/>
          <a:ext cx="889000" cy="2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125082</xdr:rowOff>
    </xdr:from>
    <xdr:to>
      <xdr:col>81</xdr:col>
      <xdr:colOff>101600</xdr:colOff>
      <xdr:row>77</xdr:row>
      <xdr:rowOff>55232</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15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71759</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93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111404</xdr:rowOff>
    </xdr:from>
    <xdr:to>
      <xdr:col>76</xdr:col>
      <xdr:colOff>114300</xdr:colOff>
      <xdr:row>78</xdr:row>
      <xdr:rowOff>58305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3313054"/>
          <a:ext cx="889000" cy="11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140</xdr:rowOff>
    </xdr:from>
    <xdr:to>
      <xdr:col>76</xdr:col>
      <xdr:colOff>165100</xdr:colOff>
      <xdr:row>77</xdr:row>
      <xdr:rowOff>101740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20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118267</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97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20383</xdr:rowOff>
    </xdr:from>
    <xdr:to>
      <xdr:col>71</xdr:col>
      <xdr:colOff>177800</xdr:colOff>
      <xdr:row>77</xdr:row>
      <xdr:rowOff>111404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3222033"/>
          <a:ext cx="889000" cy="9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150710</xdr:rowOff>
    </xdr:from>
    <xdr:to>
      <xdr:col>72</xdr:col>
      <xdr:colOff>38100</xdr:colOff>
      <xdr:row>77</xdr:row>
      <xdr:rowOff>80860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1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97388</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95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119596</xdr:rowOff>
    </xdr:from>
    <xdr:to>
      <xdr:col>67</xdr:col>
      <xdr:colOff>101600</xdr:colOff>
      <xdr:row>77</xdr:row>
      <xdr:rowOff>49746</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14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66273</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92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30265</xdr:rowOff>
    </xdr:from>
    <xdr:to>
      <xdr:col>85</xdr:col>
      <xdr:colOff>177800</xdr:colOff>
      <xdr:row>78</xdr:row>
      <xdr:rowOff>131865</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4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8692</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38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35001</xdr:rowOff>
    </xdr:from>
    <xdr:to>
      <xdr:col>81</xdr:col>
      <xdr:colOff>101600</xdr:colOff>
      <xdr:row>78</xdr:row>
      <xdr:rowOff>136601</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40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127728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50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7505</xdr:rowOff>
    </xdr:from>
    <xdr:to>
      <xdr:col>76</xdr:col>
      <xdr:colOff>165100</xdr:colOff>
      <xdr:row>78</xdr:row>
      <xdr:rowOff>109105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38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100232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47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60604</xdr:rowOff>
    </xdr:from>
    <xdr:to>
      <xdr:col>72</xdr:col>
      <xdr:colOff>38100</xdr:colOff>
      <xdr:row>77</xdr:row>
      <xdr:rowOff>162204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26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153331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35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141033</xdr:rowOff>
    </xdr:from>
    <xdr:to>
      <xdr:col>67</xdr:col>
      <xdr:colOff>101600</xdr:colOff>
      <xdr:row>77</xdr:row>
      <xdr:rowOff>71183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17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62310</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26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125974</xdr:rowOff>
    </xdr:from>
    <xdr:to>
      <xdr:col>85</xdr:col>
      <xdr:colOff>126364</xdr:colOff>
      <xdr:row>99</xdr:row>
      <xdr:rowOff>97637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556474"/>
          <a:ext cx="1269" cy="151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101464</xdr:rowOff>
    </xdr:from>
    <xdr:ext cx="378565"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7075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97637</xdr:rowOff>
    </xdr:from>
    <xdr:to>
      <xdr:col>86</xdr:col>
      <xdr:colOff>25400</xdr:colOff>
      <xdr:row>99</xdr:row>
      <xdr:rowOff>97637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7071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72651</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33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125974</xdr:rowOff>
    </xdr:from>
    <xdr:to>
      <xdr:col>86</xdr:col>
      <xdr:colOff>25400</xdr:colOff>
      <xdr:row>90</xdr:row>
      <xdr:rowOff>125974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55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123741</xdr:rowOff>
    </xdr:from>
    <xdr:to>
      <xdr:col>85</xdr:col>
      <xdr:colOff>127000</xdr:colOff>
      <xdr:row>98</xdr:row>
      <xdr:rowOff>17594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754391"/>
          <a:ext cx="838200" cy="6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65448</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524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42571</xdr:rowOff>
    </xdr:from>
    <xdr:to>
      <xdr:col>85</xdr:col>
      <xdr:colOff>177800</xdr:colOff>
      <xdr:row>97</xdr:row>
      <xdr:rowOff>144171</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6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636</xdr:rowOff>
    </xdr:from>
    <xdr:to>
      <xdr:col>81</xdr:col>
      <xdr:colOff>50800</xdr:colOff>
      <xdr:row>98</xdr:row>
      <xdr:rowOff>17594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4592300" y="16802736"/>
          <a:ext cx="889000" cy="1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93244</xdr:rowOff>
    </xdr:from>
    <xdr:to>
      <xdr:col>81</xdr:col>
      <xdr:colOff>101600</xdr:colOff>
      <xdr:row>98</xdr:row>
      <xdr:rowOff>23394</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2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39921</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49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636</xdr:rowOff>
    </xdr:from>
    <xdr:to>
      <xdr:col>76</xdr:col>
      <xdr:colOff>114300</xdr:colOff>
      <xdr:row>98</xdr:row>
      <xdr:rowOff>15472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802736"/>
          <a:ext cx="889000" cy="1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114754</xdr:rowOff>
    </xdr:from>
    <xdr:to>
      <xdr:col>76</xdr:col>
      <xdr:colOff>165100</xdr:colOff>
      <xdr:row>98</xdr:row>
      <xdr:rowOff>44904</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4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61431</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52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15472</xdr:rowOff>
    </xdr:from>
    <xdr:to>
      <xdr:col>71</xdr:col>
      <xdr:colOff>177800</xdr:colOff>
      <xdr:row>98</xdr:row>
      <xdr:rowOff>161373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6817572"/>
          <a:ext cx="889000" cy="14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127718</xdr:rowOff>
    </xdr:from>
    <xdr:to>
      <xdr:col>72</xdr:col>
      <xdr:colOff>38100</xdr:colOff>
      <xdr:row>98</xdr:row>
      <xdr:rowOff>57868</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7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74395</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5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139443</xdr:rowOff>
    </xdr:from>
    <xdr:to>
      <xdr:col>67</xdr:col>
      <xdr:colOff>101600</xdr:colOff>
      <xdr:row>98</xdr:row>
      <xdr:rowOff>69593</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7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86120</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54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72941</xdr:rowOff>
    </xdr:from>
    <xdr:to>
      <xdr:col>85</xdr:col>
      <xdr:colOff>177800</xdr:colOff>
      <xdr:row>98</xdr:row>
      <xdr:rowOff>3091</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70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51368</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68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138244</xdr:rowOff>
    </xdr:from>
    <xdr:to>
      <xdr:col>81</xdr:col>
      <xdr:colOff>101600</xdr:colOff>
      <xdr:row>98</xdr:row>
      <xdr:rowOff>68394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7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59521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86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121286</xdr:rowOff>
    </xdr:from>
    <xdr:to>
      <xdr:col>76</xdr:col>
      <xdr:colOff>165100</xdr:colOff>
      <xdr:row>98</xdr:row>
      <xdr:rowOff>51436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75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42563</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84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136122</xdr:rowOff>
    </xdr:from>
    <xdr:to>
      <xdr:col>72</xdr:col>
      <xdr:colOff>38100</xdr:colOff>
      <xdr:row>98</xdr:row>
      <xdr:rowOff>66272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76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57399</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85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110573</xdr:rowOff>
    </xdr:from>
    <xdr:to>
      <xdr:col>67</xdr:col>
      <xdr:colOff>101600</xdr:colOff>
      <xdr:row>99</xdr:row>
      <xdr:rowOff>40723</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91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31850</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700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23045</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337995"/>
          <a:ext cx="1269" cy="131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141172</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1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23045</xdr:rowOff>
    </xdr:from>
    <xdr:to>
      <xdr:col>116</xdr:col>
      <xdr:colOff>152400</xdr:colOff>
      <xdr:row>31</xdr:row>
      <xdr:rowOff>23045</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33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17342</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360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165915</xdr:rowOff>
    </xdr:from>
    <xdr:to>
      <xdr:col>116</xdr:col>
      <xdr:colOff>114300</xdr:colOff>
      <xdr:row>38</xdr:row>
      <xdr:rowOff>96065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13531</xdr:rowOff>
    </xdr:from>
    <xdr:to>
      <xdr:col>112</xdr:col>
      <xdr:colOff>38100</xdr:colOff>
      <xdr:row>38</xdr:row>
      <xdr:rowOff>115131</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131658</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33807</xdr:rowOff>
    </xdr:from>
    <xdr:to>
      <xdr:col>107</xdr:col>
      <xdr:colOff>101600</xdr:colOff>
      <xdr:row>38</xdr:row>
      <xdr:rowOff>135407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151934</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39088</xdr:rowOff>
    </xdr:from>
    <xdr:to>
      <xdr:col>102</xdr:col>
      <xdr:colOff>165100</xdr:colOff>
      <xdr:row>38</xdr:row>
      <xdr:rowOff>140688</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157215</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25532</xdr:rowOff>
    </xdr:from>
    <xdr:to>
      <xdr:col>98</xdr:col>
      <xdr:colOff>38100</xdr:colOff>
      <xdr:row>38</xdr:row>
      <xdr:rowOff>127132</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143659</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31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144893</xdr:rowOff>
    </xdr:from>
    <xdr:to>
      <xdr:col>116</xdr:col>
      <xdr:colOff>62864</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717393"/>
          <a:ext cx="1269" cy="149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91570</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49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144893</xdr:rowOff>
    </xdr:from>
    <xdr:to>
      <xdr:col>116</xdr:col>
      <xdr:colOff>152400</xdr:colOff>
      <xdr:row>50</xdr:row>
      <xdr:rowOff>144893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7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106455</xdr:rowOff>
    </xdr:from>
    <xdr:to>
      <xdr:col>116</xdr:col>
      <xdr:colOff>63500</xdr:colOff>
      <xdr:row>58</xdr:row>
      <xdr:rowOff>109754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10050555"/>
          <a:ext cx="838200" cy="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46492</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990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68065</xdr:rowOff>
    </xdr:from>
    <xdr:to>
      <xdr:col>116</xdr:col>
      <xdr:colOff>114300</xdr:colOff>
      <xdr:row>58</xdr:row>
      <xdr:rowOff>169665</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1001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109754</xdr:rowOff>
    </xdr:from>
    <xdr:to>
      <xdr:col>111</xdr:col>
      <xdr:colOff>177800</xdr:colOff>
      <xdr:row>58</xdr:row>
      <xdr:rowOff>111092</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10053854"/>
          <a:ext cx="889000" cy="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63036</xdr:rowOff>
    </xdr:from>
    <xdr:to>
      <xdr:col>112</xdr:col>
      <xdr:colOff>38100</xdr:colOff>
      <xdr:row>58</xdr:row>
      <xdr:rowOff>164636</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100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155763</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1009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110994</xdr:rowOff>
    </xdr:from>
    <xdr:to>
      <xdr:col>107</xdr:col>
      <xdr:colOff>50800</xdr:colOff>
      <xdr:row>58</xdr:row>
      <xdr:rowOff>111092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10055094"/>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69012</xdr:rowOff>
    </xdr:from>
    <xdr:to>
      <xdr:col>107</xdr:col>
      <xdr:colOff>101600</xdr:colOff>
      <xdr:row>58</xdr:row>
      <xdr:rowOff>170612</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1001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161739</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1010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110994</xdr:rowOff>
    </xdr:from>
    <xdr:to>
      <xdr:col>102</xdr:col>
      <xdr:colOff>114300</xdr:colOff>
      <xdr:row>58</xdr:row>
      <xdr:rowOff>114554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10055094"/>
          <a:ext cx="889000" cy="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42037</xdr:rowOff>
    </xdr:from>
    <xdr:to>
      <xdr:col>102</xdr:col>
      <xdr:colOff>165100</xdr:colOff>
      <xdr:row>58</xdr:row>
      <xdr:rowOff>143637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98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160164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76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24533</xdr:rowOff>
    </xdr:from>
    <xdr:to>
      <xdr:col>98</xdr:col>
      <xdr:colOff>38100</xdr:colOff>
      <xdr:row>58</xdr:row>
      <xdr:rowOff>126133</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142660</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74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55655</xdr:rowOff>
    </xdr:from>
    <xdr:to>
      <xdr:col>116</xdr:col>
      <xdr:colOff>114300</xdr:colOff>
      <xdr:row>58</xdr:row>
      <xdr:rowOff>157255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99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78532</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85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58954</xdr:rowOff>
    </xdr:from>
    <xdr:to>
      <xdr:col>112</xdr:col>
      <xdr:colOff>38100</xdr:colOff>
      <xdr:row>58</xdr:row>
      <xdr:rowOff>160554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00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5631</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778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60292</xdr:rowOff>
    </xdr:from>
    <xdr:to>
      <xdr:col>107</xdr:col>
      <xdr:colOff>101600</xdr:colOff>
      <xdr:row>58</xdr:row>
      <xdr:rowOff>161892</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00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6969</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779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60194</xdr:rowOff>
    </xdr:from>
    <xdr:to>
      <xdr:col>102</xdr:col>
      <xdr:colOff>165100</xdr:colOff>
      <xdr:row>58</xdr:row>
      <xdr:rowOff>161794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00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152921</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1009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63754</xdr:rowOff>
    </xdr:from>
    <xdr:to>
      <xdr:col>98</xdr:col>
      <xdr:colOff>38100</xdr:colOff>
      <xdr:row>58</xdr:row>
      <xdr:rowOff>165354</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00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156481</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1010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159310</xdr:rowOff>
    </xdr:from>
    <xdr:to>
      <xdr:col>116</xdr:col>
      <xdr:colOff>62864</xdr:colOff>
      <xdr:row>78</xdr:row>
      <xdr:rowOff>48309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1989360"/>
          <a:ext cx="1269" cy="1432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52136</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42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48309</xdr:rowOff>
    </xdr:from>
    <xdr:to>
      <xdr:col>116</xdr:col>
      <xdr:colOff>152400</xdr:colOff>
      <xdr:row>78</xdr:row>
      <xdr:rowOff>48309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4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105987</xdr:rowOff>
    </xdr:from>
    <xdr:ext cx="599010"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764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159310</xdr:rowOff>
    </xdr:from>
    <xdr:to>
      <xdr:col>116</xdr:col>
      <xdr:colOff>152400</xdr:colOff>
      <xdr:row>69</xdr:row>
      <xdr:rowOff>159310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198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101638</xdr:rowOff>
    </xdr:from>
    <xdr:to>
      <xdr:col>116</xdr:col>
      <xdr:colOff>63500</xdr:colOff>
      <xdr:row>76</xdr:row>
      <xdr:rowOff>106488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1323300" y="12960388"/>
          <a:ext cx="838200" cy="17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103988</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791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81111</xdr:rowOff>
    </xdr:from>
    <xdr:to>
      <xdr:col>116</xdr:col>
      <xdr:colOff>114300</xdr:colOff>
      <xdr:row>76</xdr:row>
      <xdr:rowOff>11261</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36863</xdr:rowOff>
    </xdr:from>
    <xdr:to>
      <xdr:col>111</xdr:col>
      <xdr:colOff>177800</xdr:colOff>
      <xdr:row>75</xdr:row>
      <xdr:rowOff>101638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0434300" y="12895613"/>
          <a:ext cx="889000" cy="6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36404</xdr:rowOff>
    </xdr:from>
    <xdr:to>
      <xdr:col>112</xdr:col>
      <xdr:colOff>38100</xdr:colOff>
      <xdr:row>75</xdr:row>
      <xdr:rowOff>138004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154531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145709</xdr:rowOff>
    </xdr:from>
    <xdr:to>
      <xdr:col>107</xdr:col>
      <xdr:colOff>50800</xdr:colOff>
      <xdr:row>75</xdr:row>
      <xdr:rowOff>36863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9545300" y="12833009"/>
          <a:ext cx="889000" cy="6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38869</xdr:rowOff>
    </xdr:from>
    <xdr:to>
      <xdr:col>107</xdr:col>
      <xdr:colOff>101600</xdr:colOff>
      <xdr:row>75</xdr:row>
      <xdr:rowOff>140469</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131596</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99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117020</xdr:rowOff>
    </xdr:from>
    <xdr:to>
      <xdr:col>102</xdr:col>
      <xdr:colOff>114300</xdr:colOff>
      <xdr:row>74</xdr:row>
      <xdr:rowOff>145709</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656300" y="12804320"/>
          <a:ext cx="889000" cy="2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58284</xdr:rowOff>
    </xdr:from>
    <xdr:to>
      <xdr:col>102</xdr:col>
      <xdr:colOff>165100</xdr:colOff>
      <xdr:row>75</xdr:row>
      <xdr:rowOff>159885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151010</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300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41939</xdr:rowOff>
    </xdr:from>
    <xdr:to>
      <xdr:col>98</xdr:col>
      <xdr:colOff>38100</xdr:colOff>
      <xdr:row>75</xdr:row>
      <xdr:rowOff>143539</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90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134666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99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55688</xdr:rowOff>
    </xdr:from>
    <xdr:to>
      <xdr:col>116</xdr:col>
      <xdr:colOff>114300</xdr:colOff>
      <xdr:row>76</xdr:row>
      <xdr:rowOff>157288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308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34115</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306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50838</xdr:rowOff>
    </xdr:from>
    <xdr:to>
      <xdr:col>112</xdr:col>
      <xdr:colOff>38100</xdr:colOff>
      <xdr:row>75</xdr:row>
      <xdr:rowOff>152437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29095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143566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00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157513</xdr:rowOff>
    </xdr:from>
    <xdr:to>
      <xdr:col>107</xdr:col>
      <xdr:colOff>101600</xdr:colOff>
      <xdr:row>75</xdr:row>
      <xdr:rowOff>87663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284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104190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262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94909</xdr:rowOff>
    </xdr:from>
    <xdr:to>
      <xdr:col>102</xdr:col>
      <xdr:colOff>165100</xdr:colOff>
      <xdr:row>75</xdr:row>
      <xdr:rowOff>25059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278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41586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255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66220</xdr:rowOff>
    </xdr:from>
    <xdr:to>
      <xdr:col>98</xdr:col>
      <xdr:colOff>38100</xdr:colOff>
      <xdr:row>74</xdr:row>
      <xdr:rowOff>167820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275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12897</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252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主な構成項目のうち、人件費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74,579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円（類似団体平均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99,000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円）、維持補修費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2,166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円（類似団体平均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9,776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円）、扶助費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61,944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円（類似団体平均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64,896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円）、補助費等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194,868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円（類似団体平均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217,289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円）、普通建設事業費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78,077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円（類似団体平均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94,796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円）、災害復旧費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円（類似団体平均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15,654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円）、公債費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40,617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58,562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円）、積立金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29,216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円（類似団体平均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32,006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）、繰出金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51,034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円（類似団体平均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59,977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円）は類似団体平均と比べて低い水準にある。一方で、物件費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95,839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円（類似団体平均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90,408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円）、貸付金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円（類似団体平均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4,638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は高い水準にある。類似団体との比較においては圧倒的に水準が引く項目が多いが、物件費、補助費等、普通建設事業費、積立金、繰出金においては、長野県平均を上回っている。普通建設事業費ほか、公共施設等の更新整備はじめその維持管理については、令和２年３月策定の公共施設個別施設計画や令和４年３月までに改訂予定の公共施設総合管理計画に基づく施設維持管理経費の削減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長野県高森町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12,987
12,816
45.36
8,943,487
8,242,307
684,790
4,137,071
5,900,005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43.9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129794</xdr:rowOff>
    </xdr:from>
    <xdr:to>
      <xdr:col>24</xdr:col>
      <xdr:colOff>62865</xdr:colOff>
      <xdr:row>38</xdr:row>
      <xdr:rowOff>141605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1844"/>
          <a:ext cx="1270" cy="1554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145432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6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141605</xdr:rowOff>
    </xdr:from>
    <xdr:to>
      <xdr:col>24</xdr:col>
      <xdr:colOff>152400</xdr:colOff>
      <xdr:row>38</xdr:row>
      <xdr:rowOff>141605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76471</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129794</xdr:rowOff>
    </xdr:from>
    <xdr:to>
      <xdr:col>24</xdr:col>
      <xdr:colOff>152400</xdr:colOff>
      <xdr:row>29</xdr:row>
      <xdr:rowOff>129794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106363</xdr:rowOff>
    </xdr:from>
    <xdr:to>
      <xdr:col>24</xdr:col>
      <xdr:colOff>63500</xdr:colOff>
      <xdr:row>37</xdr:row>
      <xdr:rowOff>113983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450013"/>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48531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49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25654</xdr:rowOff>
    </xdr:from>
    <xdr:to>
      <xdr:col>24</xdr:col>
      <xdr:colOff>114300</xdr:colOff>
      <xdr:row>36</xdr:row>
      <xdr:rowOff>127254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113983</xdr:rowOff>
    </xdr:from>
    <xdr:to>
      <xdr:col>19</xdr:col>
      <xdr:colOff>177800</xdr:colOff>
      <xdr:row>37</xdr:row>
      <xdr:rowOff>155892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457633"/>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134620</xdr:rowOff>
    </xdr:from>
    <xdr:to>
      <xdr:col>20</xdr:col>
      <xdr:colOff>38100</xdr:colOff>
      <xdr:row>36</xdr:row>
      <xdr:rowOff>64770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81297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155892</xdr:rowOff>
    </xdr:from>
    <xdr:to>
      <xdr:col>15</xdr:col>
      <xdr:colOff>50800</xdr:colOff>
      <xdr:row>37</xdr:row>
      <xdr:rowOff>168084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499542"/>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165862</xdr:rowOff>
    </xdr:from>
    <xdr:to>
      <xdr:col>15</xdr:col>
      <xdr:colOff>101600</xdr:colOff>
      <xdr:row>36</xdr:row>
      <xdr:rowOff>96012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112539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4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137033</xdr:rowOff>
    </xdr:from>
    <xdr:to>
      <xdr:col>10</xdr:col>
      <xdr:colOff>114300</xdr:colOff>
      <xdr:row>37</xdr:row>
      <xdr:rowOff>168084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480683"/>
          <a:ext cx="889000" cy="3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11938</xdr:rowOff>
    </xdr:from>
    <xdr:to>
      <xdr:col>10</xdr:col>
      <xdr:colOff>165100</xdr:colOff>
      <xdr:row>36</xdr:row>
      <xdr:rowOff>113538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130065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5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8128</xdr:rowOff>
    </xdr:from>
    <xdr:to>
      <xdr:col>6</xdr:col>
      <xdr:colOff>38100</xdr:colOff>
      <xdr:row>36</xdr:row>
      <xdr:rowOff>109728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126255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5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55563</xdr:rowOff>
    </xdr:from>
    <xdr:to>
      <xdr:col>24</xdr:col>
      <xdr:colOff>114300</xdr:colOff>
      <xdr:row>37</xdr:row>
      <xdr:rowOff>157163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9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33990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7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63183</xdr:rowOff>
    </xdr:from>
    <xdr:to>
      <xdr:col>20</xdr:col>
      <xdr:colOff>38100</xdr:colOff>
      <xdr:row>37</xdr:row>
      <xdr:rowOff>164782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06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155909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9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105092</xdr:rowOff>
    </xdr:from>
    <xdr:to>
      <xdr:col>15</xdr:col>
      <xdr:colOff>101600</xdr:colOff>
      <xdr:row>38</xdr:row>
      <xdr:rowOff>35243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487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26370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4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117284</xdr:rowOff>
    </xdr:from>
    <xdr:to>
      <xdr:col>10</xdr:col>
      <xdr:colOff>165100</xdr:colOff>
      <xdr:row>38</xdr:row>
      <xdr:rowOff>47434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6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38561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86233</xdr:rowOff>
    </xdr:from>
    <xdr:to>
      <xdr:col>6</xdr:col>
      <xdr:colOff>38100</xdr:colOff>
      <xdr:row>38</xdr:row>
      <xdr:rowOff>16383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42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7510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52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71160</xdr:rowOff>
    </xdr:from>
    <xdr:to>
      <xdr:col>24</xdr:col>
      <xdr:colOff>62865</xdr:colOff>
      <xdr:row>58</xdr:row>
      <xdr:rowOff>29080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5110"/>
          <a:ext cx="1270" cy="1158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32907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7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29080</xdr:rowOff>
    </xdr:from>
    <xdr:to>
      <xdr:col>24</xdr:col>
      <xdr:colOff>152400</xdr:colOff>
      <xdr:row>58</xdr:row>
      <xdr:rowOff>29080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7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17837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9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71160</xdr:rowOff>
    </xdr:from>
    <xdr:to>
      <xdr:col>24</xdr:col>
      <xdr:colOff>152400</xdr:colOff>
      <xdr:row>51</xdr:row>
      <xdr:rowOff>71160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145657</xdr:rowOff>
    </xdr:from>
    <xdr:to>
      <xdr:col>24</xdr:col>
      <xdr:colOff>63500</xdr:colOff>
      <xdr:row>58</xdr:row>
      <xdr:rowOff>42078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746857"/>
          <a:ext cx="838200" cy="239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96270</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526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73393</xdr:rowOff>
    </xdr:from>
    <xdr:to>
      <xdr:col>24</xdr:col>
      <xdr:colOff>114300</xdr:colOff>
      <xdr:row>57</xdr:row>
      <xdr:rowOff>3543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67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16101</xdr:rowOff>
    </xdr:from>
    <xdr:to>
      <xdr:col>19</xdr:col>
      <xdr:colOff>177800</xdr:colOff>
      <xdr:row>58</xdr:row>
      <xdr:rowOff>42078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60201"/>
          <a:ext cx="889000" cy="2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125017</xdr:rowOff>
    </xdr:from>
    <xdr:to>
      <xdr:col>20</xdr:col>
      <xdr:colOff>38100</xdr:colOff>
      <xdr:row>58</xdr:row>
      <xdr:rowOff>55167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9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71694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7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16101</xdr:rowOff>
    </xdr:from>
    <xdr:to>
      <xdr:col>15</xdr:col>
      <xdr:colOff>50800</xdr:colOff>
      <xdr:row>58</xdr:row>
      <xdr:rowOff>25371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60201"/>
          <a:ext cx="889000" cy="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132873</xdr:rowOff>
    </xdr:from>
    <xdr:to>
      <xdr:col>15</xdr:col>
      <xdr:colOff>101600</xdr:colOff>
      <xdr:row>58</xdr:row>
      <xdr:rowOff>63023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79550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68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25371</xdr:rowOff>
    </xdr:from>
    <xdr:to>
      <xdr:col>10</xdr:col>
      <xdr:colOff>114300</xdr:colOff>
      <xdr:row>58</xdr:row>
      <xdr:rowOff>70175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69471"/>
          <a:ext cx="889000" cy="4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154009</xdr:rowOff>
    </xdr:from>
    <xdr:to>
      <xdr:col>10</xdr:col>
      <xdr:colOff>165100</xdr:colOff>
      <xdr:row>58</xdr:row>
      <xdr:rowOff>84159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2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75286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1001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156728</xdr:rowOff>
    </xdr:from>
    <xdr:to>
      <xdr:col>6</xdr:col>
      <xdr:colOff>38100</xdr:colOff>
      <xdr:row>58</xdr:row>
      <xdr:rowOff>86878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29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103405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70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94857</xdr:rowOff>
    </xdr:from>
    <xdr:to>
      <xdr:col>24</xdr:col>
      <xdr:colOff>114300</xdr:colOff>
      <xdr:row>57</xdr:row>
      <xdr:rowOff>25007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69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73284</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74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162728</xdr:rowOff>
    </xdr:from>
    <xdr:to>
      <xdr:col>20</xdr:col>
      <xdr:colOff>38100</xdr:colOff>
      <xdr:row>58</xdr:row>
      <xdr:rowOff>92878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3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84005</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2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136751</xdr:rowOff>
    </xdr:from>
    <xdr:to>
      <xdr:col>15</xdr:col>
      <xdr:colOff>101600</xdr:colOff>
      <xdr:row>58</xdr:row>
      <xdr:rowOff>66901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0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58028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1000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146021</xdr:rowOff>
    </xdr:from>
    <xdr:to>
      <xdr:col>10</xdr:col>
      <xdr:colOff>165100</xdr:colOff>
      <xdr:row>58</xdr:row>
      <xdr:rowOff>76171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92698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69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19375</xdr:rowOff>
    </xdr:from>
    <xdr:to>
      <xdr:col>6</xdr:col>
      <xdr:colOff>38100</xdr:colOff>
      <xdr:row>58</xdr:row>
      <xdr:rowOff>120975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6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112102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5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125321</xdr:rowOff>
    </xdr:from>
    <xdr:to>
      <xdr:col>24</xdr:col>
      <xdr:colOff>62865</xdr:colOff>
      <xdr:row>79</xdr:row>
      <xdr:rowOff>6669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26821"/>
          <a:ext cx="1270" cy="1424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10496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6669</xdr:rowOff>
    </xdr:from>
    <xdr:to>
      <xdr:col>24</xdr:col>
      <xdr:colOff>152400</xdr:colOff>
      <xdr:row>79</xdr:row>
      <xdr:rowOff>6669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5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71998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125321</xdr:rowOff>
    </xdr:from>
    <xdr:to>
      <xdr:col>24</xdr:col>
      <xdr:colOff>152400</xdr:colOff>
      <xdr:row>70</xdr:row>
      <xdr:rowOff>125321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26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87830</xdr:rowOff>
    </xdr:from>
    <xdr:to>
      <xdr:col>24</xdr:col>
      <xdr:colOff>63500</xdr:colOff>
      <xdr:row>77</xdr:row>
      <xdr:rowOff>135813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289480"/>
          <a:ext cx="838200" cy="4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136565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95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113688</xdr:rowOff>
    </xdr:from>
    <xdr:to>
      <xdr:col>24</xdr:col>
      <xdr:colOff>114300</xdr:colOff>
      <xdr:row>77</xdr:row>
      <xdr:rowOff>43838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87830</xdr:rowOff>
    </xdr:from>
    <xdr:to>
      <xdr:col>19</xdr:col>
      <xdr:colOff>177800</xdr:colOff>
      <xdr:row>77</xdr:row>
      <xdr:rowOff>138192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89480"/>
          <a:ext cx="889000" cy="5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123372</xdr:rowOff>
    </xdr:from>
    <xdr:to>
      <xdr:col>20</xdr:col>
      <xdr:colOff>38100</xdr:colOff>
      <xdr:row>77</xdr:row>
      <xdr:rowOff>53522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70050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2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54874</xdr:rowOff>
    </xdr:from>
    <xdr:to>
      <xdr:col>15</xdr:col>
      <xdr:colOff>50800</xdr:colOff>
      <xdr:row>77</xdr:row>
      <xdr:rowOff>138192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256524"/>
          <a:ext cx="889000" cy="8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157891</xdr:rowOff>
    </xdr:from>
    <xdr:to>
      <xdr:col>15</xdr:col>
      <xdr:colOff>101600</xdr:colOff>
      <xdr:row>77</xdr:row>
      <xdr:rowOff>88041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104568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54874</xdr:rowOff>
    </xdr:from>
    <xdr:to>
      <xdr:col>10</xdr:col>
      <xdr:colOff>114300</xdr:colOff>
      <xdr:row>77</xdr:row>
      <xdr:rowOff>134031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56524"/>
          <a:ext cx="889000" cy="7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150972</xdr:rowOff>
    </xdr:from>
    <xdr:to>
      <xdr:col>10</xdr:col>
      <xdr:colOff>165100</xdr:colOff>
      <xdr:row>77</xdr:row>
      <xdr:rowOff>81122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97649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168780</xdr:rowOff>
    </xdr:from>
    <xdr:to>
      <xdr:col>6</xdr:col>
      <xdr:colOff>38100</xdr:colOff>
      <xdr:row>77</xdr:row>
      <xdr:rowOff>98930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115457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7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85013</xdr:rowOff>
    </xdr:from>
    <xdr:to>
      <xdr:col>24</xdr:col>
      <xdr:colOff>114300</xdr:colOff>
      <xdr:row>78</xdr:row>
      <xdr:rowOff>15163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8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63440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65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37030</xdr:rowOff>
    </xdr:from>
    <xdr:to>
      <xdr:col>20</xdr:col>
      <xdr:colOff>38100</xdr:colOff>
      <xdr:row>77</xdr:row>
      <xdr:rowOff>138630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3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129757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31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87392</xdr:rowOff>
    </xdr:from>
    <xdr:to>
      <xdr:col>15</xdr:col>
      <xdr:colOff>101600</xdr:colOff>
      <xdr:row>78</xdr:row>
      <xdr:rowOff>17542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8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8669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8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4074</xdr:rowOff>
    </xdr:from>
    <xdr:to>
      <xdr:col>10</xdr:col>
      <xdr:colOff>165100</xdr:colOff>
      <xdr:row>77</xdr:row>
      <xdr:rowOff>105674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0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96801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98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83231</xdr:rowOff>
    </xdr:from>
    <xdr:to>
      <xdr:col>6</xdr:col>
      <xdr:colOff>38100</xdr:colOff>
      <xdr:row>78</xdr:row>
      <xdr:rowOff>13381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8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4508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77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11117</xdr:rowOff>
    </xdr:from>
    <xdr:to>
      <xdr:col>24</xdr:col>
      <xdr:colOff>62865</xdr:colOff>
      <xdr:row>98</xdr:row>
      <xdr:rowOff>43743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784517"/>
          <a:ext cx="1270" cy="106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47570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43743</xdr:rowOff>
    </xdr:from>
    <xdr:to>
      <xdr:col>24</xdr:col>
      <xdr:colOff>152400</xdr:colOff>
      <xdr:row>98</xdr:row>
      <xdr:rowOff>43743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45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129244</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559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253,124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11117</xdr:rowOff>
    </xdr:from>
    <xdr:to>
      <xdr:col>24</xdr:col>
      <xdr:colOff>152400</xdr:colOff>
      <xdr:row>92</xdr:row>
      <xdr:rowOff>11117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78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19855</xdr:rowOff>
    </xdr:from>
    <xdr:to>
      <xdr:col>24</xdr:col>
      <xdr:colOff>63500</xdr:colOff>
      <xdr:row>98</xdr:row>
      <xdr:rowOff>21926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821955"/>
          <a:ext cx="838200" cy="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47719</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506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24842</xdr:rowOff>
    </xdr:from>
    <xdr:to>
      <xdr:col>24</xdr:col>
      <xdr:colOff>114300</xdr:colOff>
      <xdr:row>97</xdr:row>
      <xdr:rowOff>126442</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65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8868</xdr:rowOff>
    </xdr:from>
    <xdr:to>
      <xdr:col>19</xdr:col>
      <xdr:colOff>177800</xdr:colOff>
      <xdr:row>98</xdr:row>
      <xdr:rowOff>21926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810968"/>
          <a:ext cx="889000" cy="1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35623</xdr:rowOff>
    </xdr:from>
    <xdr:to>
      <xdr:col>20</xdr:col>
      <xdr:colOff>38100</xdr:colOff>
      <xdr:row>97</xdr:row>
      <xdr:rowOff>137223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6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153750</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44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8868</xdr:rowOff>
    </xdr:from>
    <xdr:to>
      <xdr:col>15</xdr:col>
      <xdr:colOff>50800</xdr:colOff>
      <xdr:row>98</xdr:row>
      <xdr:rowOff>11099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810968"/>
          <a:ext cx="889000" cy="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46312</xdr:rowOff>
    </xdr:from>
    <xdr:to>
      <xdr:col>15</xdr:col>
      <xdr:colOff>101600</xdr:colOff>
      <xdr:row>97</xdr:row>
      <xdr:rowOff>147912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67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164439</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45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1831</xdr:rowOff>
    </xdr:from>
    <xdr:to>
      <xdr:col>10</xdr:col>
      <xdr:colOff>114300</xdr:colOff>
      <xdr:row>98</xdr:row>
      <xdr:rowOff>11099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803931"/>
          <a:ext cx="889000" cy="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47185</xdr:rowOff>
    </xdr:from>
    <xdr:to>
      <xdr:col>10</xdr:col>
      <xdr:colOff>165100</xdr:colOff>
      <xdr:row>97</xdr:row>
      <xdr:rowOff>148785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67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165312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45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42878</xdr:rowOff>
    </xdr:from>
    <xdr:to>
      <xdr:col>6</xdr:col>
      <xdr:colOff>38100</xdr:colOff>
      <xdr:row>97</xdr:row>
      <xdr:rowOff>144478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7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161005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44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140505</xdr:rowOff>
    </xdr:from>
    <xdr:to>
      <xdr:col>24</xdr:col>
      <xdr:colOff>114300</xdr:colOff>
      <xdr:row>98</xdr:row>
      <xdr:rowOff>70655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77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55432</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8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142576</xdr:rowOff>
    </xdr:from>
    <xdr:to>
      <xdr:col>20</xdr:col>
      <xdr:colOff>38100</xdr:colOff>
      <xdr:row>98</xdr:row>
      <xdr:rowOff>72726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7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63853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6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129518</xdr:rowOff>
    </xdr:from>
    <xdr:to>
      <xdr:col>15</xdr:col>
      <xdr:colOff>101600</xdr:colOff>
      <xdr:row>98</xdr:row>
      <xdr:rowOff>59668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6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50795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5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131749</xdr:rowOff>
    </xdr:from>
    <xdr:to>
      <xdr:col>10</xdr:col>
      <xdr:colOff>165100</xdr:colOff>
      <xdr:row>98</xdr:row>
      <xdr:rowOff>61899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6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53026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5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122481</xdr:rowOff>
    </xdr:from>
    <xdr:to>
      <xdr:col>6</xdr:col>
      <xdr:colOff>38100</xdr:colOff>
      <xdr:row>98</xdr:row>
      <xdr:rowOff>52631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5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43758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4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166218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09718"/>
          <a:ext cx="1270" cy="1345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112895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166218</xdr:rowOff>
    </xdr:from>
    <xdr:to>
      <xdr:col>55</xdr:col>
      <xdr:colOff>88900</xdr:colOff>
      <xdr:row>30</xdr:row>
      <xdr:rowOff>166218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0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72949</xdr:rowOff>
    </xdr:from>
    <xdr:to>
      <xdr:col>55</xdr:col>
      <xdr:colOff>0</xdr:colOff>
      <xdr:row>38</xdr:row>
      <xdr:rowOff>73406</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588049"/>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122978</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951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100101</xdr:rowOff>
    </xdr:from>
    <xdr:to>
      <xdr:col>55</xdr:col>
      <xdr:colOff>50800</xdr:colOff>
      <xdr:row>38</xdr:row>
      <xdr:rowOff>30251</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4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73406</xdr:rowOff>
    </xdr:from>
    <xdr:to>
      <xdr:col>50</xdr:col>
      <xdr:colOff>114300</xdr:colOff>
      <xdr:row>38</xdr:row>
      <xdr:rowOff>74549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58850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94843</xdr:rowOff>
    </xdr:from>
    <xdr:to>
      <xdr:col>50</xdr:col>
      <xdr:colOff>165100</xdr:colOff>
      <xdr:row>38</xdr:row>
      <xdr:rowOff>24994</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41520</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74549</xdr:rowOff>
    </xdr:from>
    <xdr:to>
      <xdr:col>45</xdr:col>
      <xdr:colOff>177800</xdr:colOff>
      <xdr:row>38</xdr:row>
      <xdr:rowOff>75692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58964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44950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17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75692</xdr:rowOff>
    </xdr:from>
    <xdr:to>
      <xdr:col>41</xdr:col>
      <xdr:colOff>50800</xdr:colOff>
      <xdr:row>38</xdr:row>
      <xdr:rowOff>76149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59079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135763</xdr:rowOff>
    </xdr:from>
    <xdr:to>
      <xdr:col>41</xdr:col>
      <xdr:colOff>101600</xdr:colOff>
      <xdr:row>38</xdr:row>
      <xdr:rowOff>65913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82440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254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77241</xdr:rowOff>
    </xdr:from>
    <xdr:to>
      <xdr:col>36</xdr:col>
      <xdr:colOff>165100</xdr:colOff>
      <xdr:row>38</xdr:row>
      <xdr:rowOff>7392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208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23918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196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53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108526</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452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22606</xdr:rowOff>
    </xdr:from>
    <xdr:to>
      <xdr:col>50</xdr:col>
      <xdr:colOff>165100</xdr:colOff>
      <xdr:row>38</xdr:row>
      <xdr:rowOff>124206</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53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115333</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630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23749</xdr:rowOff>
    </xdr:from>
    <xdr:to>
      <xdr:col>46</xdr:col>
      <xdr:colOff>38100</xdr:colOff>
      <xdr:row>38</xdr:row>
      <xdr:rowOff>125349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53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116476</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631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24892</xdr:rowOff>
    </xdr:from>
    <xdr:to>
      <xdr:col>41</xdr:col>
      <xdr:colOff>101600</xdr:colOff>
      <xdr:row>38</xdr:row>
      <xdr:rowOff>126492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53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117619</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632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25349</xdr:rowOff>
    </xdr:from>
    <xdr:to>
      <xdr:col>36</xdr:col>
      <xdr:colOff>165100</xdr:colOff>
      <xdr:row>38</xdr:row>
      <xdr:rowOff>126949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54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118076</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633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60180</xdr:rowOff>
    </xdr:from>
    <xdr:to>
      <xdr:col>54</xdr:col>
      <xdr:colOff>189865</xdr:colOff>
      <xdr:row>59</xdr:row>
      <xdr:rowOff>1517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32680"/>
          <a:ext cx="1270" cy="1484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5344</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2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1517</xdr:rowOff>
    </xdr:from>
    <xdr:to>
      <xdr:col>55</xdr:col>
      <xdr:colOff>88900</xdr:colOff>
      <xdr:row>59</xdr:row>
      <xdr:rowOff>1517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1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6857</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0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145,305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60180</xdr:rowOff>
    </xdr:from>
    <xdr:to>
      <xdr:col>55</xdr:col>
      <xdr:colOff>88900</xdr:colOff>
      <xdr:row>50</xdr:row>
      <xdr:rowOff>60180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3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113933</xdr:rowOff>
    </xdr:from>
    <xdr:to>
      <xdr:col>55</xdr:col>
      <xdr:colOff>0</xdr:colOff>
      <xdr:row>57</xdr:row>
      <xdr:rowOff>62248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372233"/>
          <a:ext cx="838200" cy="46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15657</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1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164230</xdr:rowOff>
    </xdr:from>
    <xdr:to>
      <xdr:col>55</xdr:col>
      <xdr:colOff>50800</xdr:colOff>
      <xdr:row>57</xdr:row>
      <xdr:rowOff>94380</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113933</xdr:rowOff>
    </xdr:from>
    <xdr:to>
      <xdr:col>50</xdr:col>
      <xdr:colOff>114300</xdr:colOff>
      <xdr:row>57</xdr:row>
      <xdr:rowOff>92673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372233"/>
          <a:ext cx="889000" cy="49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148510</xdr:rowOff>
    </xdr:from>
    <xdr:to>
      <xdr:col>50</xdr:col>
      <xdr:colOff>165100</xdr:colOff>
      <xdr:row>57</xdr:row>
      <xdr:rowOff>78660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69787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84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84379</xdr:rowOff>
    </xdr:from>
    <xdr:to>
      <xdr:col>45</xdr:col>
      <xdr:colOff>177800</xdr:colOff>
      <xdr:row>57</xdr:row>
      <xdr:rowOff>92673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857029"/>
          <a:ext cx="889000" cy="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145897</xdr:rowOff>
    </xdr:from>
    <xdr:to>
      <xdr:col>46</xdr:col>
      <xdr:colOff>38100</xdr:colOff>
      <xdr:row>57</xdr:row>
      <xdr:rowOff>76047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92574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84379</xdr:rowOff>
    </xdr:from>
    <xdr:to>
      <xdr:col>41</xdr:col>
      <xdr:colOff>50800</xdr:colOff>
      <xdr:row>57</xdr:row>
      <xdr:rowOff>139831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857029"/>
          <a:ext cx="889000" cy="5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16434</xdr:rowOff>
    </xdr:from>
    <xdr:to>
      <xdr:col>41</xdr:col>
      <xdr:colOff>101600</xdr:colOff>
      <xdr:row>57</xdr:row>
      <xdr:rowOff>118034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134561</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5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20462</xdr:rowOff>
    </xdr:from>
    <xdr:to>
      <xdr:col>36</xdr:col>
      <xdr:colOff>165100</xdr:colOff>
      <xdr:row>57</xdr:row>
      <xdr:rowOff>122062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138589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56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11448</xdr:rowOff>
    </xdr:from>
    <xdr:to>
      <xdr:col>55</xdr:col>
      <xdr:colOff>50800</xdr:colOff>
      <xdr:row>57</xdr:row>
      <xdr:rowOff>113048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78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161325</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76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63133</xdr:rowOff>
    </xdr:from>
    <xdr:to>
      <xdr:col>50</xdr:col>
      <xdr:colOff>165100</xdr:colOff>
      <xdr:row>54</xdr:row>
      <xdr:rowOff>164733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32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9810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09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41873</xdr:rowOff>
    </xdr:from>
    <xdr:to>
      <xdr:col>46</xdr:col>
      <xdr:colOff>38100</xdr:colOff>
      <xdr:row>57</xdr:row>
      <xdr:rowOff>143473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81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134600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90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33579</xdr:rowOff>
    </xdr:from>
    <xdr:to>
      <xdr:col>41</xdr:col>
      <xdr:colOff>101600</xdr:colOff>
      <xdr:row>57</xdr:row>
      <xdr:rowOff>135179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80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126306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89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89031</xdr:rowOff>
    </xdr:from>
    <xdr:to>
      <xdr:col>36</xdr:col>
      <xdr:colOff>165100</xdr:colOff>
      <xdr:row>58</xdr:row>
      <xdr:rowOff>19181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6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10308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95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117777</xdr:rowOff>
    </xdr:from>
    <xdr:to>
      <xdr:col>54</xdr:col>
      <xdr:colOff>189865</xdr:colOff>
      <xdr:row>79</xdr:row>
      <xdr:rowOff>44407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19277"/>
          <a:ext cx="1270" cy="146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48234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9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44407</xdr:rowOff>
    </xdr:from>
    <xdr:to>
      <xdr:col>55</xdr:col>
      <xdr:colOff>88900</xdr:colOff>
      <xdr:row>79</xdr:row>
      <xdr:rowOff>44407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64454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94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140,014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117777</xdr:rowOff>
    </xdr:from>
    <xdr:to>
      <xdr:col>55</xdr:col>
      <xdr:colOff>88900</xdr:colOff>
      <xdr:row>70</xdr:row>
      <xdr:rowOff>117777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1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36035</xdr:rowOff>
    </xdr:from>
    <xdr:to>
      <xdr:col>55</xdr:col>
      <xdr:colOff>0</xdr:colOff>
      <xdr:row>78</xdr:row>
      <xdr:rowOff>47335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066235"/>
          <a:ext cx="838200" cy="35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74178</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36035</xdr:rowOff>
    </xdr:from>
    <xdr:to>
      <xdr:col>50</xdr:col>
      <xdr:colOff>114300</xdr:colOff>
      <xdr:row>77</xdr:row>
      <xdr:rowOff>62063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066235"/>
          <a:ext cx="889000" cy="19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6583</xdr:rowOff>
    </xdr:from>
    <xdr:to>
      <xdr:col>50</xdr:col>
      <xdr:colOff>165100</xdr:colOff>
      <xdr:row>78</xdr:row>
      <xdr:rowOff>108183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7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99310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47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62063</xdr:rowOff>
    </xdr:from>
    <xdr:to>
      <xdr:col>45</xdr:col>
      <xdr:colOff>177800</xdr:colOff>
      <xdr:row>78</xdr:row>
      <xdr:rowOff>127617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263713"/>
          <a:ext cx="889000" cy="23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31576</xdr:rowOff>
    </xdr:from>
    <xdr:to>
      <xdr:col>46</xdr:col>
      <xdr:colOff>38100</xdr:colOff>
      <xdr:row>78</xdr:row>
      <xdr:rowOff>133176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4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124303</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9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127617</xdr:rowOff>
    </xdr:from>
    <xdr:to>
      <xdr:col>41</xdr:col>
      <xdr:colOff>50800</xdr:colOff>
      <xdr:row>78</xdr:row>
      <xdr:rowOff>150836</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500717"/>
          <a:ext cx="889000" cy="2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15780</xdr:rowOff>
    </xdr:from>
    <xdr:to>
      <xdr:col>41</xdr:col>
      <xdr:colOff>101600</xdr:colOff>
      <xdr:row>78</xdr:row>
      <xdr:rowOff>117380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133907</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6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33699</xdr:rowOff>
    </xdr:from>
    <xdr:to>
      <xdr:col>36</xdr:col>
      <xdr:colOff>165100</xdr:colOff>
      <xdr:row>78</xdr:row>
      <xdr:rowOff>135299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0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151826</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8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167985</xdr:rowOff>
    </xdr:from>
    <xdr:to>
      <xdr:col>55</xdr:col>
      <xdr:colOff>50800</xdr:colOff>
      <xdr:row>78</xdr:row>
      <xdr:rowOff>98135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6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146412</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4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156685</xdr:rowOff>
    </xdr:from>
    <xdr:to>
      <xdr:col>50</xdr:col>
      <xdr:colOff>165100</xdr:colOff>
      <xdr:row>76</xdr:row>
      <xdr:rowOff>86835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01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103362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79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11263</xdr:rowOff>
    </xdr:from>
    <xdr:to>
      <xdr:col>46</xdr:col>
      <xdr:colOff>38100</xdr:colOff>
      <xdr:row>77</xdr:row>
      <xdr:rowOff>112863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21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129390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98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76817</xdr:rowOff>
    </xdr:from>
    <xdr:to>
      <xdr:col>41</xdr:col>
      <xdr:colOff>101600</xdr:colOff>
      <xdr:row>79</xdr:row>
      <xdr:rowOff>6967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4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169544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54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100036</xdr:rowOff>
    </xdr:from>
    <xdr:to>
      <xdr:col>36</xdr:col>
      <xdr:colOff>165100</xdr:colOff>
      <xdr:row>79</xdr:row>
      <xdr:rowOff>30186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7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21313</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56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145476</xdr:rowOff>
    </xdr:from>
    <xdr:to>
      <xdr:col>54</xdr:col>
      <xdr:colOff>189865</xdr:colOff>
      <xdr:row>98</xdr:row>
      <xdr:rowOff>136385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04526"/>
          <a:ext cx="1270" cy="1533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140212</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4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136385</xdr:rowOff>
    </xdr:from>
    <xdr:to>
      <xdr:col>55</xdr:col>
      <xdr:colOff>88900</xdr:colOff>
      <xdr:row>98</xdr:row>
      <xdr:rowOff>136385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3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92153</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17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145476</xdr:rowOff>
    </xdr:from>
    <xdr:to>
      <xdr:col>55</xdr:col>
      <xdr:colOff>88900</xdr:colOff>
      <xdr:row>89</xdr:row>
      <xdr:rowOff>145476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0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109894</xdr:rowOff>
    </xdr:from>
    <xdr:to>
      <xdr:col>55</xdr:col>
      <xdr:colOff>0</xdr:colOff>
      <xdr:row>98</xdr:row>
      <xdr:rowOff>33153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740544"/>
          <a:ext cx="838200" cy="9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57680</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688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79253</xdr:rowOff>
    </xdr:from>
    <xdr:to>
      <xdr:col>55</xdr:col>
      <xdr:colOff>50800</xdr:colOff>
      <xdr:row>98</xdr:row>
      <xdr:rowOff>9403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10556</xdr:rowOff>
    </xdr:from>
    <xdr:to>
      <xdr:col>50</xdr:col>
      <xdr:colOff>114300</xdr:colOff>
      <xdr:row>98</xdr:row>
      <xdr:rowOff>33153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812656"/>
          <a:ext cx="889000" cy="2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56195</xdr:rowOff>
    </xdr:from>
    <xdr:to>
      <xdr:col>50</xdr:col>
      <xdr:colOff>165100</xdr:colOff>
      <xdr:row>97</xdr:row>
      <xdr:rowOff>157795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2872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46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170500</xdr:rowOff>
    </xdr:from>
    <xdr:to>
      <xdr:col>45</xdr:col>
      <xdr:colOff>177800</xdr:colOff>
      <xdr:row>98</xdr:row>
      <xdr:rowOff>10556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801150"/>
          <a:ext cx="8890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15162</xdr:rowOff>
    </xdr:from>
    <xdr:to>
      <xdr:col>46</xdr:col>
      <xdr:colOff>38100</xdr:colOff>
      <xdr:row>97</xdr:row>
      <xdr:rowOff>116762</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133289</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4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134854</xdr:rowOff>
    </xdr:from>
    <xdr:to>
      <xdr:col>41</xdr:col>
      <xdr:colOff>50800</xdr:colOff>
      <xdr:row>97</xdr:row>
      <xdr:rowOff>170500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765504"/>
          <a:ext cx="889000" cy="3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96044</xdr:rowOff>
    </xdr:from>
    <xdr:to>
      <xdr:col>41</xdr:col>
      <xdr:colOff>101600</xdr:colOff>
      <xdr:row>98</xdr:row>
      <xdr:rowOff>26194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2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42721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50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104863</xdr:rowOff>
    </xdr:from>
    <xdr:to>
      <xdr:col>36</xdr:col>
      <xdr:colOff>165100</xdr:colOff>
      <xdr:row>98</xdr:row>
      <xdr:rowOff>35013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73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26140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82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59094</xdr:rowOff>
    </xdr:from>
    <xdr:to>
      <xdr:col>55</xdr:col>
      <xdr:colOff>50800</xdr:colOff>
      <xdr:row>97</xdr:row>
      <xdr:rowOff>160694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68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81971</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5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153803</xdr:rowOff>
    </xdr:from>
    <xdr:to>
      <xdr:col>50</xdr:col>
      <xdr:colOff>165100</xdr:colOff>
      <xdr:row>98</xdr:row>
      <xdr:rowOff>83953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78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75080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87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131206</xdr:rowOff>
    </xdr:from>
    <xdr:to>
      <xdr:col>46</xdr:col>
      <xdr:colOff>38100</xdr:colOff>
      <xdr:row>98</xdr:row>
      <xdr:rowOff>61356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76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52483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85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119700</xdr:rowOff>
    </xdr:from>
    <xdr:to>
      <xdr:col>41</xdr:col>
      <xdr:colOff>101600</xdr:colOff>
      <xdr:row>98</xdr:row>
      <xdr:rowOff>49850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75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40977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84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84054</xdr:rowOff>
    </xdr:from>
    <xdr:to>
      <xdr:col>36</xdr:col>
      <xdr:colOff>165100</xdr:colOff>
      <xdr:row>98</xdr:row>
      <xdr:rowOff>14204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71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30731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48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133642</xdr:rowOff>
    </xdr:from>
    <xdr:to>
      <xdr:col>85</xdr:col>
      <xdr:colOff>126364</xdr:colOff>
      <xdr:row>39</xdr:row>
      <xdr:rowOff>104019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48592"/>
          <a:ext cx="1269" cy="1341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107846</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104019</xdr:rowOff>
    </xdr:from>
    <xdr:to>
      <xdr:col>86</xdr:col>
      <xdr:colOff>25400</xdr:colOff>
      <xdr:row>39</xdr:row>
      <xdr:rowOff>104019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9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80319</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22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133642</xdr:rowOff>
    </xdr:from>
    <xdr:to>
      <xdr:col>86</xdr:col>
      <xdr:colOff>25400</xdr:colOff>
      <xdr:row>31</xdr:row>
      <xdr:rowOff>133642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4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52165</xdr:rowOff>
    </xdr:from>
    <xdr:to>
      <xdr:col>85</xdr:col>
      <xdr:colOff>127000</xdr:colOff>
      <xdr:row>39</xdr:row>
      <xdr:rowOff>64109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567265"/>
          <a:ext cx="838200" cy="18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155763</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2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132886</xdr:rowOff>
    </xdr:from>
    <xdr:to>
      <xdr:col>85</xdr:col>
      <xdr:colOff>177800</xdr:colOff>
      <xdr:row>38</xdr:row>
      <xdr:rowOff>63036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64109</xdr:rowOff>
    </xdr:from>
    <xdr:to>
      <xdr:col>81</xdr:col>
      <xdr:colOff>50800</xdr:colOff>
      <xdr:row>39</xdr:row>
      <xdr:rowOff>66624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750659"/>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156166</xdr:rowOff>
    </xdr:from>
    <xdr:to>
      <xdr:col>81</xdr:col>
      <xdr:colOff>101600</xdr:colOff>
      <xdr:row>38</xdr:row>
      <xdr:rowOff>86316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102843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7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66624</xdr:rowOff>
    </xdr:from>
    <xdr:to>
      <xdr:col>76</xdr:col>
      <xdr:colOff>114300</xdr:colOff>
      <xdr:row>39</xdr:row>
      <xdr:rowOff>93275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753174"/>
          <a:ext cx="889000" cy="2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70097</xdr:rowOff>
    </xdr:from>
    <xdr:to>
      <xdr:col>76</xdr:col>
      <xdr:colOff>165100</xdr:colOff>
      <xdr:row>39</xdr:row>
      <xdr:rowOff>247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16775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36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112058</xdr:rowOff>
    </xdr:from>
    <xdr:to>
      <xdr:col>71</xdr:col>
      <xdr:colOff>177800</xdr:colOff>
      <xdr:row>39</xdr:row>
      <xdr:rowOff>93275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627158"/>
          <a:ext cx="889000" cy="15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41218</xdr:rowOff>
    </xdr:from>
    <xdr:to>
      <xdr:col>72</xdr:col>
      <xdr:colOff>38100</xdr:colOff>
      <xdr:row>38</xdr:row>
      <xdr:rowOff>142818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55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159345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33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58954</xdr:rowOff>
    </xdr:from>
    <xdr:to>
      <xdr:col>67</xdr:col>
      <xdr:colOff>101600</xdr:colOff>
      <xdr:row>38</xdr:row>
      <xdr:rowOff>160554</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5630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34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1365</xdr:rowOff>
    </xdr:from>
    <xdr:to>
      <xdr:col>85</xdr:col>
      <xdr:colOff>177800</xdr:colOff>
      <xdr:row>38</xdr:row>
      <xdr:rowOff>102965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1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151242</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9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13309</xdr:rowOff>
    </xdr:from>
    <xdr:to>
      <xdr:col>81</xdr:col>
      <xdr:colOff>101600</xdr:colOff>
      <xdr:row>39</xdr:row>
      <xdr:rowOff>114909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69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106036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79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15824</xdr:rowOff>
    </xdr:from>
    <xdr:to>
      <xdr:col>76</xdr:col>
      <xdr:colOff>165100</xdr:colOff>
      <xdr:row>39</xdr:row>
      <xdr:rowOff>117424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70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108551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79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42475</xdr:rowOff>
    </xdr:from>
    <xdr:to>
      <xdr:col>72</xdr:col>
      <xdr:colOff>38100</xdr:colOff>
      <xdr:row>39</xdr:row>
      <xdr:rowOff>144075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72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135202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82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61258</xdr:rowOff>
    </xdr:from>
    <xdr:to>
      <xdr:col>67</xdr:col>
      <xdr:colOff>101600</xdr:colOff>
      <xdr:row>38</xdr:row>
      <xdr:rowOff>162858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7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153985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6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145173</xdr:rowOff>
    </xdr:from>
    <xdr:to>
      <xdr:col>85</xdr:col>
      <xdr:colOff>126364</xdr:colOff>
      <xdr:row>58</xdr:row>
      <xdr:rowOff>31893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17673"/>
          <a:ext cx="1269" cy="125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35720</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97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31893</xdr:rowOff>
    </xdr:from>
    <xdr:to>
      <xdr:col>86</xdr:col>
      <xdr:colOff>25400</xdr:colOff>
      <xdr:row>58</xdr:row>
      <xdr:rowOff>31893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97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91850</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9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145173</xdr:rowOff>
    </xdr:from>
    <xdr:to>
      <xdr:col>86</xdr:col>
      <xdr:colOff>25400</xdr:colOff>
      <xdr:row>50</xdr:row>
      <xdr:rowOff>145173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1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69670</xdr:rowOff>
    </xdr:from>
    <xdr:to>
      <xdr:col>85</xdr:col>
      <xdr:colOff>127000</xdr:colOff>
      <xdr:row>57</xdr:row>
      <xdr:rowOff>88389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842320"/>
          <a:ext cx="838200" cy="1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114991</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544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92114</xdr:rowOff>
    </xdr:from>
    <xdr:to>
      <xdr:col>85</xdr:col>
      <xdr:colOff>177800</xdr:colOff>
      <xdr:row>57</xdr:row>
      <xdr:rowOff>22264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69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69670</xdr:rowOff>
    </xdr:from>
    <xdr:to>
      <xdr:col>81</xdr:col>
      <xdr:colOff>50800</xdr:colOff>
      <xdr:row>57</xdr:row>
      <xdr:rowOff>140425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842320"/>
          <a:ext cx="889000" cy="70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158878</xdr:rowOff>
    </xdr:from>
    <xdr:to>
      <xdr:col>81</xdr:col>
      <xdr:colOff>101600</xdr:colOff>
      <xdr:row>57</xdr:row>
      <xdr:rowOff>89028</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7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105555</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53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140425</xdr:rowOff>
    </xdr:from>
    <xdr:to>
      <xdr:col>76</xdr:col>
      <xdr:colOff>114300</xdr:colOff>
      <xdr:row>58</xdr:row>
      <xdr:rowOff>16890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913075"/>
          <a:ext cx="889000" cy="4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160073</xdr:rowOff>
    </xdr:from>
    <xdr:to>
      <xdr:col>76</xdr:col>
      <xdr:colOff>165100</xdr:colOff>
      <xdr:row>57</xdr:row>
      <xdr:rowOff>90223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6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106750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53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151561</xdr:rowOff>
    </xdr:from>
    <xdr:to>
      <xdr:col>71</xdr:col>
      <xdr:colOff>177800</xdr:colOff>
      <xdr:row>58</xdr:row>
      <xdr:rowOff>16890</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581311"/>
          <a:ext cx="889000" cy="37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16218</xdr:rowOff>
    </xdr:from>
    <xdr:to>
      <xdr:col>72</xdr:col>
      <xdr:colOff>38100</xdr:colOff>
      <xdr:row>57</xdr:row>
      <xdr:rowOff>117818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7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134345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5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161654</xdr:rowOff>
    </xdr:from>
    <xdr:to>
      <xdr:col>67</xdr:col>
      <xdr:colOff>101600</xdr:colOff>
      <xdr:row>57</xdr:row>
      <xdr:rowOff>91804</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6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82931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85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37589</xdr:rowOff>
    </xdr:from>
    <xdr:to>
      <xdr:col>85</xdr:col>
      <xdr:colOff>177800</xdr:colOff>
      <xdr:row>57</xdr:row>
      <xdr:rowOff>139189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81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123966</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72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18870</xdr:rowOff>
    </xdr:from>
    <xdr:to>
      <xdr:col>81</xdr:col>
      <xdr:colOff>101600</xdr:colOff>
      <xdr:row>57</xdr:row>
      <xdr:rowOff>120470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7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111597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88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89625</xdr:rowOff>
    </xdr:from>
    <xdr:to>
      <xdr:col>76</xdr:col>
      <xdr:colOff>165100</xdr:colOff>
      <xdr:row>58</xdr:row>
      <xdr:rowOff>19775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86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10902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95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137540</xdr:rowOff>
    </xdr:from>
    <xdr:to>
      <xdr:col>72</xdr:col>
      <xdr:colOff>38100</xdr:colOff>
      <xdr:row>58</xdr:row>
      <xdr:rowOff>67690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91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58817</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1000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100761</xdr:rowOff>
    </xdr:from>
    <xdr:to>
      <xdr:col>67</xdr:col>
      <xdr:colOff>101600</xdr:colOff>
      <xdr:row>56</xdr:row>
      <xdr:rowOff>30911</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53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47438</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30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57829</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30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4506</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0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57829</xdr:rowOff>
    </xdr:from>
    <xdr:to>
      <xdr:col>86</xdr:col>
      <xdr:colOff>25400</xdr:colOff>
      <xdr:row>71</xdr:row>
      <xdr:rowOff>57829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3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133733</xdr:rowOff>
    </xdr:from>
    <xdr:to>
      <xdr:col>85</xdr:col>
      <xdr:colOff>127000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506833"/>
          <a:ext cx="838200" cy="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40129</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41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17252</xdr:rowOff>
    </xdr:from>
    <xdr:to>
      <xdr:col>85</xdr:col>
      <xdr:colOff>177800</xdr:colOff>
      <xdr:row>78</xdr:row>
      <xdr:rowOff>118852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9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27059</xdr:rowOff>
    </xdr:from>
    <xdr:to>
      <xdr:col>81</xdr:col>
      <xdr:colOff>101600</xdr:colOff>
      <xdr:row>78</xdr:row>
      <xdr:rowOff>128659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0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145186</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17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46600</xdr:rowOff>
    </xdr:from>
    <xdr:to>
      <xdr:col>76</xdr:col>
      <xdr:colOff>165100</xdr:colOff>
      <xdr:row>78</xdr:row>
      <xdr:rowOff>148200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1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164727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9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66881</xdr:rowOff>
    </xdr:from>
    <xdr:to>
      <xdr:col>72</xdr:col>
      <xdr:colOff>38100</xdr:colOff>
      <xdr:row>78</xdr:row>
      <xdr:rowOff>168481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3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13558</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21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62743</xdr:rowOff>
    </xdr:from>
    <xdr:to>
      <xdr:col>67</xdr:col>
      <xdr:colOff>101600</xdr:colOff>
      <xdr:row>78</xdr:row>
      <xdr:rowOff>164343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3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9420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2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82933</xdr:rowOff>
    </xdr:from>
    <xdr:to>
      <xdr:col>85</xdr:col>
      <xdr:colOff>177800</xdr:colOff>
      <xdr:row>79</xdr:row>
      <xdr:rowOff>13083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5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169310</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7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45238</xdr:rowOff>
    </xdr:from>
    <xdr:to>
      <xdr:col>85</xdr:col>
      <xdr:colOff>126364</xdr:colOff>
      <xdr:row>99</xdr:row>
      <xdr:rowOff>108241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647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112068</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708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108241</xdr:rowOff>
    </xdr:from>
    <xdr:to>
      <xdr:col>86</xdr:col>
      <xdr:colOff>25400</xdr:colOff>
      <xdr:row>99</xdr:row>
      <xdr:rowOff>108241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7081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163365</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42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137,938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45238</xdr:rowOff>
    </xdr:from>
    <xdr:to>
      <xdr:col>86</xdr:col>
      <xdr:colOff>25400</xdr:colOff>
      <xdr:row>91</xdr:row>
      <xdr:rowOff>45238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6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81065</xdr:rowOff>
    </xdr:from>
    <xdr:to>
      <xdr:col>85</xdr:col>
      <xdr:colOff>127000</xdr:colOff>
      <xdr:row>98</xdr:row>
      <xdr:rowOff>85801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883165"/>
          <a:ext cx="8382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168139</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455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145262</xdr:rowOff>
    </xdr:from>
    <xdr:to>
      <xdr:col>85</xdr:col>
      <xdr:colOff>177800</xdr:colOff>
      <xdr:row>97</xdr:row>
      <xdr:rowOff>75412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60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58305</xdr:rowOff>
    </xdr:from>
    <xdr:to>
      <xdr:col>81</xdr:col>
      <xdr:colOff>50800</xdr:colOff>
      <xdr:row>98</xdr:row>
      <xdr:rowOff>85801</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4592300" y="16860405"/>
          <a:ext cx="889000" cy="2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125070</xdr:rowOff>
    </xdr:from>
    <xdr:to>
      <xdr:col>81</xdr:col>
      <xdr:colOff>101600</xdr:colOff>
      <xdr:row>97</xdr:row>
      <xdr:rowOff>55220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8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71747</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35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111404</xdr:rowOff>
    </xdr:from>
    <xdr:to>
      <xdr:col>76</xdr:col>
      <xdr:colOff>114300</xdr:colOff>
      <xdr:row>98</xdr:row>
      <xdr:rowOff>58305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742054"/>
          <a:ext cx="889000" cy="11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115</xdr:rowOff>
    </xdr:from>
    <xdr:to>
      <xdr:col>76</xdr:col>
      <xdr:colOff>165100</xdr:colOff>
      <xdr:row>97</xdr:row>
      <xdr:rowOff>101715</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63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118242</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40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20383</xdr:rowOff>
    </xdr:from>
    <xdr:to>
      <xdr:col>71</xdr:col>
      <xdr:colOff>177800</xdr:colOff>
      <xdr:row>97</xdr:row>
      <xdr:rowOff>111404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651033"/>
          <a:ext cx="889000" cy="9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150698</xdr:rowOff>
    </xdr:from>
    <xdr:to>
      <xdr:col>72</xdr:col>
      <xdr:colOff>38100</xdr:colOff>
      <xdr:row>97</xdr:row>
      <xdr:rowOff>80848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60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97375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38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119583</xdr:rowOff>
    </xdr:from>
    <xdr:to>
      <xdr:col>67</xdr:col>
      <xdr:colOff>101600</xdr:colOff>
      <xdr:row>97</xdr:row>
      <xdr:rowOff>49733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5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66260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3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30265</xdr:rowOff>
    </xdr:from>
    <xdr:to>
      <xdr:col>85</xdr:col>
      <xdr:colOff>177800</xdr:colOff>
      <xdr:row>98</xdr:row>
      <xdr:rowOff>131865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8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8692</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81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35001</xdr:rowOff>
    </xdr:from>
    <xdr:to>
      <xdr:col>81</xdr:col>
      <xdr:colOff>101600</xdr:colOff>
      <xdr:row>98</xdr:row>
      <xdr:rowOff>136601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83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127728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9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7505</xdr:rowOff>
    </xdr:from>
    <xdr:to>
      <xdr:col>76</xdr:col>
      <xdr:colOff>165100</xdr:colOff>
      <xdr:row>98</xdr:row>
      <xdr:rowOff>109105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80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100232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90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60604</xdr:rowOff>
    </xdr:from>
    <xdr:to>
      <xdr:col>72</xdr:col>
      <xdr:colOff>38100</xdr:colOff>
      <xdr:row>97</xdr:row>
      <xdr:rowOff>162204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69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153331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78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141033</xdr:rowOff>
    </xdr:from>
    <xdr:to>
      <xdr:col>67</xdr:col>
      <xdr:colOff>101600</xdr:colOff>
      <xdr:row>97</xdr:row>
      <xdr:rowOff>71183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60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62310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69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110109</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25059"/>
          <a:ext cx="1269" cy="130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65422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1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56786</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0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110109</xdr:rowOff>
    </xdr:from>
    <xdr:to>
      <xdr:col>116</xdr:col>
      <xdr:colOff>152400</xdr:colOff>
      <xdr:row>31</xdr:row>
      <xdr:rowOff>110109</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25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154322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97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131445</xdr:rowOff>
    </xdr:from>
    <xdr:to>
      <xdr:col>116</xdr:col>
      <xdr:colOff>114300</xdr:colOff>
      <xdr:row>39</xdr:row>
      <xdr:rowOff>61595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4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164973</xdr:rowOff>
    </xdr:from>
    <xdr:to>
      <xdr:col>112</xdr:col>
      <xdr:colOff>38100</xdr:colOff>
      <xdr:row>39</xdr:row>
      <xdr:rowOff>95123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111650</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98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164973</xdr:rowOff>
    </xdr:from>
    <xdr:to>
      <xdr:col>107</xdr:col>
      <xdr:colOff>101600</xdr:colOff>
      <xdr:row>39</xdr:row>
      <xdr:rowOff>95123</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111650</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309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164719</xdr:rowOff>
    </xdr:from>
    <xdr:to>
      <xdr:col>102</xdr:col>
      <xdr:colOff>165100</xdr:colOff>
      <xdr:row>39</xdr:row>
      <xdr:rowOff>94869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111396</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650" y="64550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139954</xdr:rowOff>
    </xdr:from>
    <xdr:to>
      <xdr:col>98</xdr:col>
      <xdr:colOff>38100</xdr:colOff>
      <xdr:row>39</xdr:row>
      <xdr:rowOff>70104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86631</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430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109872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24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公債費が住民一人当たり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40,617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円で、類似団体平均・長野県平均共に下回った。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総務費が昨年比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125,628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円の増となっているが、新型コロナウイルス感染症対策の特別定額給付金が要因となっている。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また土木費が昨年比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24,858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円の増、消防費がデジタル防災行政無線設備整備を要因に昨年比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9,627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農林水産業費が昨年比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42,502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円の減となっており、県の強い農業づくり交付金事業の減が要因となっている。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また商工費について、昨年度比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32,538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円の減となっているが、工業団地等整備事業が特別会計へ移管したことが要因となっている。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土木費を除き、類似団体と比較し低い水準で推移している。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長野県高森町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財政調整基金残高は、類似団体と比較し少ない傾向にある。平成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年度に工業団地整備事業へ繰出したことにより、基金残高は減額したものの、計画的な積み増しにより、標準財政規模に対し増額傾向で推移している。標準財政規模の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％を目安に、財政収支の更なる改善を図るとともに、基金の充実による将来財源を確保し、財政の安定化とさらなる健全化に努める。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長野県高森町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各会計において、実質赤字は発生していない。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しかし、多くの特別会計で、使用料などその会計独自の収入で収支均衡を図っているわけではなく、一定のルールに基づく一般会計からの繰出金によって運営をしている状況にある。当町は類似団体等と比較しても繰出金の水準が高いため、繰出金の推移に留意した財政運営が必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8943487</v>
      </c>
      <c r="BO4" s="464"/>
      <c r="BP4" s="464"/>
      <c r="BQ4" s="464"/>
      <c r="BR4" s="464"/>
      <c r="BS4" s="464"/>
      <c r="BT4" s="464"/>
      <c r="BU4" s="465"/>
      <c r="BV4" s="463">
        <v>7865839</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16.600000000000001</v>
      </c>
      <c r="CU4" s="648"/>
      <c r="CV4" s="648"/>
      <c r="CW4" s="648"/>
      <c r="CX4" s="648"/>
      <c r="CY4" s="648"/>
      <c r="CZ4" s="648"/>
      <c r="DA4" s="649"/>
      <c r="DB4" s="647">
        <v>15.2</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8242307</v>
      </c>
      <c r="BO5" s="469"/>
      <c r="BP5" s="469"/>
      <c r="BQ5" s="469"/>
      <c r="BR5" s="469"/>
      <c r="BS5" s="469"/>
      <c r="BT5" s="469"/>
      <c r="BU5" s="470"/>
      <c r="BV5" s="468">
        <v>7252192</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83.9</v>
      </c>
      <c r="CU5" s="439"/>
      <c r="CV5" s="439"/>
      <c r="CW5" s="439"/>
      <c r="CX5" s="439"/>
      <c r="CY5" s="439"/>
      <c r="CZ5" s="439"/>
      <c r="DA5" s="440"/>
      <c r="DB5" s="438">
        <v>81.2</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701180</v>
      </c>
      <c r="BO6" s="469"/>
      <c r="BP6" s="469"/>
      <c r="BQ6" s="469"/>
      <c r="BR6" s="469"/>
      <c r="BS6" s="469"/>
      <c r="BT6" s="469"/>
      <c r="BU6" s="470"/>
      <c r="BV6" s="468">
        <v>613647</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87.2</v>
      </c>
      <c r="CU6" s="622"/>
      <c r="CV6" s="622"/>
      <c r="CW6" s="622"/>
      <c r="CX6" s="622"/>
      <c r="CY6" s="622"/>
      <c r="CZ6" s="622"/>
      <c r="DA6" s="623"/>
      <c r="DB6" s="621">
        <v>84.4</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16390</v>
      </c>
      <c r="BO7" s="469"/>
      <c r="BP7" s="469"/>
      <c r="BQ7" s="469"/>
      <c r="BR7" s="469"/>
      <c r="BS7" s="469"/>
      <c r="BT7" s="469"/>
      <c r="BU7" s="470"/>
      <c r="BV7" s="468">
        <v>15598</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4137071</v>
      </c>
      <c r="CU7" s="469"/>
      <c r="CV7" s="469"/>
      <c r="CW7" s="469"/>
      <c r="CX7" s="469"/>
      <c r="CY7" s="469"/>
      <c r="CZ7" s="469"/>
      <c r="DA7" s="470"/>
      <c r="DB7" s="468">
        <v>3926222</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684790</v>
      </c>
      <c r="BO8" s="469"/>
      <c r="BP8" s="469"/>
      <c r="BQ8" s="469"/>
      <c r="BR8" s="469"/>
      <c r="BS8" s="469"/>
      <c r="BT8" s="469"/>
      <c r="BU8" s="470"/>
      <c r="BV8" s="468">
        <v>598049</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0.42</v>
      </c>
      <c r="CU8" s="582"/>
      <c r="CV8" s="582"/>
      <c r="CW8" s="582"/>
      <c r="CX8" s="582"/>
      <c r="CY8" s="582"/>
      <c r="CZ8" s="582"/>
      <c r="DA8" s="583"/>
      <c r="DB8" s="581">
        <v>0.41</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12811</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86741</v>
      </c>
      <c r="BO9" s="469"/>
      <c r="BP9" s="469"/>
      <c r="BQ9" s="469"/>
      <c r="BR9" s="469"/>
      <c r="BS9" s="469"/>
      <c r="BT9" s="469"/>
      <c r="BU9" s="470"/>
      <c r="BV9" s="468">
        <v>106345</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9.4</v>
      </c>
      <c r="CU9" s="439"/>
      <c r="CV9" s="439"/>
      <c r="CW9" s="439"/>
      <c r="CX9" s="439"/>
      <c r="CY9" s="439"/>
      <c r="CZ9" s="439"/>
      <c r="DA9" s="440"/>
      <c r="DB9" s="438">
        <v>9.5</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13080</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181721</v>
      </c>
      <c r="BO10" s="469"/>
      <c r="BP10" s="469"/>
      <c r="BQ10" s="469"/>
      <c r="BR10" s="469"/>
      <c r="BS10" s="469"/>
      <c r="BT10" s="469"/>
      <c r="BU10" s="470"/>
      <c r="BV10" s="468">
        <v>131770</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127</v>
      </c>
      <c r="AV11" s="526"/>
      <c r="AW11" s="526"/>
      <c r="AX11" s="526"/>
      <c r="AY11" s="448" t="s">
        <v>128</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129</v>
      </c>
      <c r="CE11" s="478"/>
      <c r="CF11" s="478"/>
      <c r="CG11" s="478"/>
      <c r="CH11" s="478"/>
      <c r="CI11" s="478"/>
      <c r="CJ11" s="478"/>
      <c r="CK11" s="478"/>
      <c r="CL11" s="478"/>
      <c r="CM11" s="478"/>
      <c r="CN11" s="478"/>
      <c r="CO11" s="478"/>
      <c r="CP11" s="478"/>
      <c r="CQ11" s="478"/>
      <c r="CR11" s="478"/>
      <c r="CS11" s="479"/>
      <c r="CT11" s="581" t="s">
        <v>130</v>
      </c>
      <c r="CU11" s="582"/>
      <c r="CV11" s="582"/>
      <c r="CW11" s="582"/>
      <c r="CX11" s="582"/>
      <c r="CY11" s="582"/>
      <c r="CZ11" s="582"/>
      <c r="DA11" s="583"/>
      <c r="DB11" s="581" t="s">
        <v>131</v>
      </c>
      <c r="DC11" s="582"/>
      <c r="DD11" s="582"/>
      <c r="DE11" s="582"/>
      <c r="DF11" s="582"/>
      <c r="DG11" s="582"/>
      <c r="DH11" s="582"/>
      <c r="DI11" s="583"/>
      <c r="DJ11" s="186"/>
      <c r="DK11" s="186"/>
      <c r="DL11" s="186"/>
      <c r="DM11" s="186"/>
      <c r="DN11" s="186"/>
      <c r="DO11" s="186"/>
    </row>
    <row r="12" spans="1:119" ht="18.75" customHeight="1" x14ac:dyDescent="0.15">
      <c r="A12" s="187"/>
      <c r="B12" s="584" t="s">
        <v>132</v>
      </c>
      <c r="C12" s="585"/>
      <c r="D12" s="585"/>
      <c r="E12" s="585"/>
      <c r="F12" s="585"/>
      <c r="G12" s="585"/>
      <c r="H12" s="585"/>
      <c r="I12" s="585"/>
      <c r="J12" s="585"/>
      <c r="K12" s="586"/>
      <c r="L12" s="593" t="s">
        <v>133</v>
      </c>
      <c r="M12" s="594"/>
      <c r="N12" s="594"/>
      <c r="O12" s="594"/>
      <c r="P12" s="594"/>
      <c r="Q12" s="595"/>
      <c r="R12" s="596">
        <v>12987</v>
      </c>
      <c r="S12" s="597"/>
      <c r="T12" s="597"/>
      <c r="U12" s="597"/>
      <c r="V12" s="598"/>
      <c r="W12" s="599" t="s">
        <v>1</v>
      </c>
      <c r="X12" s="526"/>
      <c r="Y12" s="526"/>
      <c r="Z12" s="526"/>
      <c r="AA12" s="526"/>
      <c r="AB12" s="600"/>
      <c r="AC12" s="601" t="s">
        <v>134</v>
      </c>
      <c r="AD12" s="602"/>
      <c r="AE12" s="602"/>
      <c r="AF12" s="602"/>
      <c r="AG12" s="603"/>
      <c r="AH12" s="601" t="s">
        <v>135</v>
      </c>
      <c r="AI12" s="602"/>
      <c r="AJ12" s="602"/>
      <c r="AK12" s="602"/>
      <c r="AL12" s="604"/>
      <c r="AM12" s="537" t="s">
        <v>136</v>
      </c>
      <c r="AN12" s="442"/>
      <c r="AO12" s="442"/>
      <c r="AP12" s="442"/>
      <c r="AQ12" s="442"/>
      <c r="AR12" s="442"/>
      <c r="AS12" s="442"/>
      <c r="AT12" s="443"/>
      <c r="AU12" s="525" t="s">
        <v>137</v>
      </c>
      <c r="AV12" s="526"/>
      <c r="AW12" s="526"/>
      <c r="AX12" s="526"/>
      <c r="AY12" s="448" t="s">
        <v>138</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83296</v>
      </c>
      <c r="BW12" s="469"/>
      <c r="BX12" s="469"/>
      <c r="BY12" s="469"/>
      <c r="BZ12" s="469"/>
      <c r="CA12" s="469"/>
      <c r="CB12" s="469"/>
      <c r="CC12" s="470"/>
      <c r="CD12" s="477" t="s">
        <v>139</v>
      </c>
      <c r="CE12" s="478"/>
      <c r="CF12" s="478"/>
      <c r="CG12" s="478"/>
      <c r="CH12" s="478"/>
      <c r="CI12" s="478"/>
      <c r="CJ12" s="478"/>
      <c r="CK12" s="478"/>
      <c r="CL12" s="478"/>
      <c r="CM12" s="478"/>
      <c r="CN12" s="478"/>
      <c r="CO12" s="478"/>
      <c r="CP12" s="478"/>
      <c r="CQ12" s="478"/>
      <c r="CR12" s="478"/>
      <c r="CS12" s="479"/>
      <c r="CT12" s="581" t="s">
        <v>140</v>
      </c>
      <c r="CU12" s="582"/>
      <c r="CV12" s="582"/>
      <c r="CW12" s="582"/>
      <c r="CX12" s="582"/>
      <c r="CY12" s="582"/>
      <c r="CZ12" s="582"/>
      <c r="DA12" s="583"/>
      <c r="DB12" s="581" t="s">
        <v>141</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142</v>
      </c>
      <c r="N13" s="569"/>
      <c r="O13" s="569"/>
      <c r="P13" s="569"/>
      <c r="Q13" s="570"/>
      <c r="R13" s="571">
        <v>12816</v>
      </c>
      <c r="S13" s="572"/>
      <c r="T13" s="572"/>
      <c r="U13" s="572"/>
      <c r="V13" s="573"/>
      <c r="W13" s="559" t="s">
        <v>143</v>
      </c>
      <c r="X13" s="481"/>
      <c r="Y13" s="481"/>
      <c r="Z13" s="481"/>
      <c r="AA13" s="481"/>
      <c r="AB13" s="482"/>
      <c r="AC13" s="444">
        <v>1212</v>
      </c>
      <c r="AD13" s="445"/>
      <c r="AE13" s="445"/>
      <c r="AF13" s="445"/>
      <c r="AG13" s="446"/>
      <c r="AH13" s="444">
        <v>1257</v>
      </c>
      <c r="AI13" s="445"/>
      <c r="AJ13" s="445"/>
      <c r="AK13" s="445"/>
      <c r="AL13" s="447"/>
      <c r="AM13" s="537" t="s">
        <v>144</v>
      </c>
      <c r="AN13" s="442"/>
      <c r="AO13" s="442"/>
      <c r="AP13" s="442"/>
      <c r="AQ13" s="442"/>
      <c r="AR13" s="442"/>
      <c r="AS13" s="442"/>
      <c r="AT13" s="443"/>
      <c r="AU13" s="525" t="s">
        <v>137</v>
      </c>
      <c r="AV13" s="526"/>
      <c r="AW13" s="526"/>
      <c r="AX13" s="526"/>
      <c r="AY13" s="448" t="s">
        <v>145</v>
      </c>
      <c r="AZ13" s="449"/>
      <c r="BA13" s="449"/>
      <c r="BB13" s="449"/>
      <c r="BC13" s="449"/>
      <c r="BD13" s="449"/>
      <c r="BE13" s="449"/>
      <c r="BF13" s="449"/>
      <c r="BG13" s="449"/>
      <c r="BH13" s="449"/>
      <c r="BI13" s="449"/>
      <c r="BJ13" s="449"/>
      <c r="BK13" s="449"/>
      <c r="BL13" s="449"/>
      <c r="BM13" s="450"/>
      <c r="BN13" s="468">
        <v>268462</v>
      </c>
      <c r="BO13" s="469"/>
      <c r="BP13" s="469"/>
      <c r="BQ13" s="469"/>
      <c r="BR13" s="469"/>
      <c r="BS13" s="469"/>
      <c r="BT13" s="469"/>
      <c r="BU13" s="470"/>
      <c r="BV13" s="468">
        <v>154819</v>
      </c>
      <c r="BW13" s="469"/>
      <c r="BX13" s="469"/>
      <c r="BY13" s="469"/>
      <c r="BZ13" s="469"/>
      <c r="CA13" s="469"/>
      <c r="CB13" s="469"/>
      <c r="CC13" s="470"/>
      <c r="CD13" s="477" t="s">
        <v>146</v>
      </c>
      <c r="CE13" s="478"/>
      <c r="CF13" s="478"/>
      <c r="CG13" s="478"/>
      <c r="CH13" s="478"/>
      <c r="CI13" s="478"/>
      <c r="CJ13" s="478"/>
      <c r="CK13" s="478"/>
      <c r="CL13" s="478"/>
      <c r="CM13" s="478"/>
      <c r="CN13" s="478"/>
      <c r="CO13" s="478"/>
      <c r="CP13" s="478"/>
      <c r="CQ13" s="478"/>
      <c r="CR13" s="478"/>
      <c r="CS13" s="479"/>
      <c r="CT13" s="438">
        <v>7.9</v>
      </c>
      <c r="CU13" s="439"/>
      <c r="CV13" s="439"/>
      <c r="CW13" s="439"/>
      <c r="CX13" s="439"/>
      <c r="CY13" s="439"/>
      <c r="CZ13" s="439"/>
      <c r="DA13" s="440"/>
      <c r="DB13" s="438">
        <v>9.9</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147</v>
      </c>
      <c r="M14" s="605"/>
      <c r="N14" s="605"/>
      <c r="O14" s="605"/>
      <c r="P14" s="605"/>
      <c r="Q14" s="606"/>
      <c r="R14" s="571">
        <v>13030</v>
      </c>
      <c r="S14" s="572"/>
      <c r="T14" s="572"/>
      <c r="U14" s="572"/>
      <c r="V14" s="573"/>
      <c r="W14" s="574"/>
      <c r="X14" s="484"/>
      <c r="Y14" s="484"/>
      <c r="Z14" s="484"/>
      <c r="AA14" s="484"/>
      <c r="AB14" s="485"/>
      <c r="AC14" s="564">
        <v>17.3</v>
      </c>
      <c r="AD14" s="565"/>
      <c r="AE14" s="565"/>
      <c r="AF14" s="565"/>
      <c r="AG14" s="566"/>
      <c r="AH14" s="564">
        <v>17.7</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148</v>
      </c>
      <c r="CE14" s="475"/>
      <c r="CF14" s="475"/>
      <c r="CG14" s="475"/>
      <c r="CH14" s="475"/>
      <c r="CI14" s="475"/>
      <c r="CJ14" s="475"/>
      <c r="CK14" s="475"/>
      <c r="CL14" s="475"/>
      <c r="CM14" s="475"/>
      <c r="CN14" s="475"/>
      <c r="CO14" s="475"/>
      <c r="CP14" s="475"/>
      <c r="CQ14" s="475"/>
      <c r="CR14" s="475"/>
      <c r="CS14" s="476"/>
      <c r="CT14" s="575">
        <v>43.9</v>
      </c>
      <c r="CU14" s="576"/>
      <c r="CV14" s="576"/>
      <c r="CW14" s="576"/>
      <c r="CX14" s="576"/>
      <c r="CY14" s="576"/>
      <c r="CZ14" s="576"/>
      <c r="DA14" s="577"/>
      <c r="DB14" s="575">
        <v>64</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149</v>
      </c>
      <c r="N15" s="569"/>
      <c r="O15" s="569"/>
      <c r="P15" s="569"/>
      <c r="Q15" s="570"/>
      <c r="R15" s="571">
        <v>12874</v>
      </c>
      <c r="S15" s="572"/>
      <c r="T15" s="572"/>
      <c r="U15" s="572"/>
      <c r="V15" s="573"/>
      <c r="W15" s="559" t="s">
        <v>150</v>
      </c>
      <c r="X15" s="481"/>
      <c r="Y15" s="481"/>
      <c r="Z15" s="481"/>
      <c r="AA15" s="481"/>
      <c r="AB15" s="482"/>
      <c r="AC15" s="444">
        <v>2094</v>
      </c>
      <c r="AD15" s="445"/>
      <c r="AE15" s="445"/>
      <c r="AF15" s="445"/>
      <c r="AG15" s="446"/>
      <c r="AH15" s="444">
        <v>2138</v>
      </c>
      <c r="AI15" s="445"/>
      <c r="AJ15" s="445"/>
      <c r="AK15" s="445"/>
      <c r="AL15" s="447"/>
      <c r="AM15" s="537"/>
      <c r="AN15" s="442"/>
      <c r="AO15" s="442"/>
      <c r="AP15" s="442"/>
      <c r="AQ15" s="442"/>
      <c r="AR15" s="442"/>
      <c r="AS15" s="442"/>
      <c r="AT15" s="443"/>
      <c r="AU15" s="525"/>
      <c r="AV15" s="526"/>
      <c r="AW15" s="526"/>
      <c r="AX15" s="526"/>
      <c r="AY15" s="460" t="s">
        <v>151</v>
      </c>
      <c r="AZ15" s="461"/>
      <c r="BA15" s="461"/>
      <c r="BB15" s="461"/>
      <c r="BC15" s="461"/>
      <c r="BD15" s="461"/>
      <c r="BE15" s="461"/>
      <c r="BF15" s="461"/>
      <c r="BG15" s="461"/>
      <c r="BH15" s="461"/>
      <c r="BI15" s="461"/>
      <c r="BJ15" s="461"/>
      <c r="BK15" s="461"/>
      <c r="BL15" s="461"/>
      <c r="BM15" s="462"/>
      <c r="BN15" s="463">
        <v>1522991</v>
      </c>
      <c r="BO15" s="464"/>
      <c r="BP15" s="464"/>
      <c r="BQ15" s="464"/>
      <c r="BR15" s="464"/>
      <c r="BS15" s="464"/>
      <c r="BT15" s="464"/>
      <c r="BU15" s="465"/>
      <c r="BV15" s="463">
        <v>1440695</v>
      </c>
      <c r="BW15" s="464"/>
      <c r="BX15" s="464"/>
      <c r="BY15" s="464"/>
      <c r="BZ15" s="464"/>
      <c r="CA15" s="464"/>
      <c r="CB15" s="464"/>
      <c r="CC15" s="465"/>
      <c r="CD15" s="578" t="s">
        <v>152</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153</v>
      </c>
      <c r="M16" s="562"/>
      <c r="N16" s="562"/>
      <c r="O16" s="562"/>
      <c r="P16" s="562"/>
      <c r="Q16" s="563"/>
      <c r="R16" s="556" t="s">
        <v>154</v>
      </c>
      <c r="S16" s="557"/>
      <c r="T16" s="557"/>
      <c r="U16" s="557"/>
      <c r="V16" s="558"/>
      <c r="W16" s="574"/>
      <c r="X16" s="484"/>
      <c r="Y16" s="484"/>
      <c r="Z16" s="484"/>
      <c r="AA16" s="484"/>
      <c r="AB16" s="485"/>
      <c r="AC16" s="564">
        <v>30</v>
      </c>
      <c r="AD16" s="565"/>
      <c r="AE16" s="565"/>
      <c r="AF16" s="565"/>
      <c r="AG16" s="566"/>
      <c r="AH16" s="564">
        <v>30.1</v>
      </c>
      <c r="AI16" s="565"/>
      <c r="AJ16" s="565"/>
      <c r="AK16" s="565"/>
      <c r="AL16" s="567"/>
      <c r="AM16" s="537"/>
      <c r="AN16" s="442"/>
      <c r="AO16" s="442"/>
      <c r="AP16" s="442"/>
      <c r="AQ16" s="442"/>
      <c r="AR16" s="442"/>
      <c r="AS16" s="442"/>
      <c r="AT16" s="443"/>
      <c r="AU16" s="525"/>
      <c r="AV16" s="526"/>
      <c r="AW16" s="526"/>
      <c r="AX16" s="526"/>
      <c r="AY16" s="448" t="s">
        <v>155</v>
      </c>
      <c r="AZ16" s="449"/>
      <c r="BA16" s="449"/>
      <c r="BB16" s="449"/>
      <c r="BC16" s="449"/>
      <c r="BD16" s="449"/>
      <c r="BE16" s="449"/>
      <c r="BF16" s="449"/>
      <c r="BG16" s="449"/>
      <c r="BH16" s="449"/>
      <c r="BI16" s="449"/>
      <c r="BJ16" s="449"/>
      <c r="BK16" s="449"/>
      <c r="BL16" s="449"/>
      <c r="BM16" s="450"/>
      <c r="BN16" s="468">
        <v>3601940</v>
      </c>
      <c r="BO16" s="469"/>
      <c r="BP16" s="469"/>
      <c r="BQ16" s="469"/>
      <c r="BR16" s="469"/>
      <c r="BS16" s="469"/>
      <c r="BT16" s="469"/>
      <c r="BU16" s="470"/>
      <c r="BV16" s="468">
        <v>3399014</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156</v>
      </c>
      <c r="N17" s="554"/>
      <c r="O17" s="554"/>
      <c r="P17" s="554"/>
      <c r="Q17" s="555"/>
      <c r="R17" s="556" t="s">
        <v>157</v>
      </c>
      <c r="S17" s="557"/>
      <c r="T17" s="557"/>
      <c r="U17" s="557"/>
      <c r="V17" s="558"/>
      <c r="W17" s="559" t="s">
        <v>158</v>
      </c>
      <c r="X17" s="481"/>
      <c r="Y17" s="481"/>
      <c r="Z17" s="481"/>
      <c r="AA17" s="481"/>
      <c r="AB17" s="482"/>
      <c r="AC17" s="444">
        <v>3684</v>
      </c>
      <c r="AD17" s="445"/>
      <c r="AE17" s="445"/>
      <c r="AF17" s="445"/>
      <c r="AG17" s="446"/>
      <c r="AH17" s="444">
        <v>3700</v>
      </c>
      <c r="AI17" s="445"/>
      <c r="AJ17" s="445"/>
      <c r="AK17" s="445"/>
      <c r="AL17" s="447"/>
      <c r="AM17" s="537"/>
      <c r="AN17" s="442"/>
      <c r="AO17" s="442"/>
      <c r="AP17" s="442"/>
      <c r="AQ17" s="442"/>
      <c r="AR17" s="442"/>
      <c r="AS17" s="442"/>
      <c r="AT17" s="443"/>
      <c r="AU17" s="525"/>
      <c r="AV17" s="526"/>
      <c r="AW17" s="526"/>
      <c r="AX17" s="526"/>
      <c r="AY17" s="448" t="s">
        <v>159</v>
      </c>
      <c r="AZ17" s="449"/>
      <c r="BA17" s="449"/>
      <c r="BB17" s="449"/>
      <c r="BC17" s="449"/>
      <c r="BD17" s="449"/>
      <c r="BE17" s="449"/>
      <c r="BF17" s="449"/>
      <c r="BG17" s="449"/>
      <c r="BH17" s="449"/>
      <c r="BI17" s="449"/>
      <c r="BJ17" s="449"/>
      <c r="BK17" s="449"/>
      <c r="BL17" s="449"/>
      <c r="BM17" s="450"/>
      <c r="BN17" s="468">
        <v>1905150</v>
      </c>
      <c r="BO17" s="469"/>
      <c r="BP17" s="469"/>
      <c r="BQ17" s="469"/>
      <c r="BR17" s="469"/>
      <c r="BS17" s="469"/>
      <c r="BT17" s="469"/>
      <c r="BU17" s="470"/>
      <c r="BV17" s="468">
        <v>1817368</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160</v>
      </c>
      <c r="C18" s="531"/>
      <c r="D18" s="531"/>
      <c r="E18" s="532"/>
      <c r="F18" s="532"/>
      <c r="G18" s="532"/>
      <c r="H18" s="532"/>
      <c r="I18" s="532"/>
      <c r="J18" s="532"/>
      <c r="K18" s="532"/>
      <c r="L18" s="533">
        <v>45.36</v>
      </c>
      <c r="M18" s="533"/>
      <c r="N18" s="533"/>
      <c r="O18" s="533"/>
      <c r="P18" s="533"/>
      <c r="Q18" s="533"/>
      <c r="R18" s="534"/>
      <c r="S18" s="534"/>
      <c r="T18" s="534"/>
      <c r="U18" s="534"/>
      <c r="V18" s="535"/>
      <c r="W18" s="549"/>
      <c r="X18" s="550"/>
      <c r="Y18" s="550"/>
      <c r="Z18" s="550"/>
      <c r="AA18" s="550"/>
      <c r="AB18" s="560"/>
      <c r="AC18" s="432">
        <v>52.7</v>
      </c>
      <c r="AD18" s="433"/>
      <c r="AE18" s="433"/>
      <c r="AF18" s="433"/>
      <c r="AG18" s="536"/>
      <c r="AH18" s="432">
        <v>52.1</v>
      </c>
      <c r="AI18" s="433"/>
      <c r="AJ18" s="433"/>
      <c r="AK18" s="433"/>
      <c r="AL18" s="434"/>
      <c r="AM18" s="537"/>
      <c r="AN18" s="442"/>
      <c r="AO18" s="442"/>
      <c r="AP18" s="442"/>
      <c r="AQ18" s="442"/>
      <c r="AR18" s="442"/>
      <c r="AS18" s="442"/>
      <c r="AT18" s="443"/>
      <c r="AU18" s="525"/>
      <c r="AV18" s="526"/>
      <c r="AW18" s="526"/>
      <c r="AX18" s="526"/>
      <c r="AY18" s="448" t="s">
        <v>161</v>
      </c>
      <c r="AZ18" s="449"/>
      <c r="BA18" s="449"/>
      <c r="BB18" s="449"/>
      <c r="BC18" s="449"/>
      <c r="BD18" s="449"/>
      <c r="BE18" s="449"/>
      <c r="BF18" s="449"/>
      <c r="BG18" s="449"/>
      <c r="BH18" s="449"/>
      <c r="BI18" s="449"/>
      <c r="BJ18" s="449"/>
      <c r="BK18" s="449"/>
      <c r="BL18" s="449"/>
      <c r="BM18" s="450"/>
      <c r="BN18" s="468">
        <v>3469498</v>
      </c>
      <c r="BO18" s="469"/>
      <c r="BP18" s="469"/>
      <c r="BQ18" s="469"/>
      <c r="BR18" s="469"/>
      <c r="BS18" s="469"/>
      <c r="BT18" s="469"/>
      <c r="BU18" s="470"/>
      <c r="BV18" s="468">
        <v>3218516</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162</v>
      </c>
      <c r="C19" s="531"/>
      <c r="D19" s="531"/>
      <c r="E19" s="532"/>
      <c r="F19" s="532"/>
      <c r="G19" s="532"/>
      <c r="H19" s="532"/>
      <c r="I19" s="532"/>
      <c r="J19" s="532"/>
      <c r="K19" s="532"/>
      <c r="L19" s="538">
        <v>282</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163</v>
      </c>
      <c r="AZ19" s="449"/>
      <c r="BA19" s="449"/>
      <c r="BB19" s="449"/>
      <c r="BC19" s="449"/>
      <c r="BD19" s="449"/>
      <c r="BE19" s="449"/>
      <c r="BF19" s="449"/>
      <c r="BG19" s="449"/>
      <c r="BH19" s="449"/>
      <c r="BI19" s="449"/>
      <c r="BJ19" s="449"/>
      <c r="BK19" s="449"/>
      <c r="BL19" s="449"/>
      <c r="BM19" s="450"/>
      <c r="BN19" s="468">
        <v>5632791</v>
      </c>
      <c r="BO19" s="469"/>
      <c r="BP19" s="469"/>
      <c r="BQ19" s="469"/>
      <c r="BR19" s="469"/>
      <c r="BS19" s="469"/>
      <c r="BT19" s="469"/>
      <c r="BU19" s="470"/>
      <c r="BV19" s="468">
        <v>5491024</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164</v>
      </c>
      <c r="C20" s="531"/>
      <c r="D20" s="531"/>
      <c r="E20" s="532"/>
      <c r="F20" s="532"/>
      <c r="G20" s="532"/>
      <c r="H20" s="532"/>
      <c r="I20" s="532"/>
      <c r="J20" s="532"/>
      <c r="K20" s="532"/>
      <c r="L20" s="538">
        <v>4453</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165</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166</v>
      </c>
      <c r="C22" s="498"/>
      <c r="D22" s="499"/>
      <c r="E22" s="506" t="s">
        <v>1</v>
      </c>
      <c r="F22" s="481"/>
      <c r="G22" s="481"/>
      <c r="H22" s="481"/>
      <c r="I22" s="481"/>
      <c r="J22" s="481"/>
      <c r="K22" s="482"/>
      <c r="L22" s="506" t="s">
        <v>167</v>
      </c>
      <c r="M22" s="481"/>
      <c r="N22" s="481"/>
      <c r="O22" s="481"/>
      <c r="P22" s="482"/>
      <c r="Q22" s="491" t="s">
        <v>168</v>
      </c>
      <c r="R22" s="492"/>
      <c r="S22" s="492"/>
      <c r="T22" s="492"/>
      <c r="U22" s="492"/>
      <c r="V22" s="507"/>
      <c r="W22" s="509" t="s">
        <v>169</v>
      </c>
      <c r="X22" s="498"/>
      <c r="Y22" s="499"/>
      <c r="Z22" s="506" t="s">
        <v>1</v>
      </c>
      <c r="AA22" s="481"/>
      <c r="AB22" s="481"/>
      <c r="AC22" s="481"/>
      <c r="AD22" s="481"/>
      <c r="AE22" s="481"/>
      <c r="AF22" s="481"/>
      <c r="AG22" s="482"/>
      <c r="AH22" s="480" t="s">
        <v>170</v>
      </c>
      <c r="AI22" s="481"/>
      <c r="AJ22" s="481"/>
      <c r="AK22" s="481"/>
      <c r="AL22" s="482"/>
      <c r="AM22" s="480" t="s">
        <v>171</v>
      </c>
      <c r="AN22" s="486"/>
      <c r="AO22" s="486"/>
      <c r="AP22" s="486"/>
      <c r="AQ22" s="486"/>
      <c r="AR22" s="487"/>
      <c r="AS22" s="491" t="s">
        <v>168</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172</v>
      </c>
      <c r="AZ23" s="461"/>
      <c r="BA23" s="461"/>
      <c r="BB23" s="461"/>
      <c r="BC23" s="461"/>
      <c r="BD23" s="461"/>
      <c r="BE23" s="461"/>
      <c r="BF23" s="461"/>
      <c r="BG23" s="461"/>
      <c r="BH23" s="461"/>
      <c r="BI23" s="461"/>
      <c r="BJ23" s="461"/>
      <c r="BK23" s="461"/>
      <c r="BL23" s="461"/>
      <c r="BM23" s="462"/>
      <c r="BN23" s="468">
        <v>5900005</v>
      </c>
      <c r="BO23" s="469"/>
      <c r="BP23" s="469"/>
      <c r="BQ23" s="469"/>
      <c r="BR23" s="469"/>
      <c r="BS23" s="469"/>
      <c r="BT23" s="469"/>
      <c r="BU23" s="470"/>
      <c r="BV23" s="468">
        <v>5863333</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173</v>
      </c>
      <c r="F24" s="442"/>
      <c r="G24" s="442"/>
      <c r="H24" s="442"/>
      <c r="I24" s="442"/>
      <c r="J24" s="442"/>
      <c r="K24" s="443"/>
      <c r="L24" s="444">
        <v>1</v>
      </c>
      <c r="M24" s="445"/>
      <c r="N24" s="445"/>
      <c r="O24" s="445"/>
      <c r="P24" s="446"/>
      <c r="Q24" s="444">
        <v>6430</v>
      </c>
      <c r="R24" s="445"/>
      <c r="S24" s="445"/>
      <c r="T24" s="445"/>
      <c r="U24" s="445"/>
      <c r="V24" s="446"/>
      <c r="W24" s="510"/>
      <c r="X24" s="501"/>
      <c r="Y24" s="502"/>
      <c r="Z24" s="441" t="s">
        <v>174</v>
      </c>
      <c r="AA24" s="442"/>
      <c r="AB24" s="442"/>
      <c r="AC24" s="442"/>
      <c r="AD24" s="442"/>
      <c r="AE24" s="442"/>
      <c r="AF24" s="442"/>
      <c r="AG24" s="443"/>
      <c r="AH24" s="444">
        <v>90</v>
      </c>
      <c r="AI24" s="445"/>
      <c r="AJ24" s="445"/>
      <c r="AK24" s="445"/>
      <c r="AL24" s="446"/>
      <c r="AM24" s="444">
        <v>266670</v>
      </c>
      <c r="AN24" s="445"/>
      <c r="AO24" s="445"/>
      <c r="AP24" s="445"/>
      <c r="AQ24" s="445"/>
      <c r="AR24" s="446"/>
      <c r="AS24" s="444">
        <v>2963</v>
      </c>
      <c r="AT24" s="445"/>
      <c r="AU24" s="445"/>
      <c r="AV24" s="445"/>
      <c r="AW24" s="445"/>
      <c r="AX24" s="447"/>
      <c r="AY24" s="435" t="s">
        <v>175</v>
      </c>
      <c r="AZ24" s="436"/>
      <c r="BA24" s="436"/>
      <c r="BB24" s="436"/>
      <c r="BC24" s="436"/>
      <c r="BD24" s="436"/>
      <c r="BE24" s="436"/>
      <c r="BF24" s="436"/>
      <c r="BG24" s="436"/>
      <c r="BH24" s="436"/>
      <c r="BI24" s="436"/>
      <c r="BJ24" s="436"/>
      <c r="BK24" s="436"/>
      <c r="BL24" s="436"/>
      <c r="BM24" s="437"/>
      <c r="BN24" s="468">
        <v>1443362</v>
      </c>
      <c r="BO24" s="469"/>
      <c r="BP24" s="469"/>
      <c r="BQ24" s="469"/>
      <c r="BR24" s="469"/>
      <c r="BS24" s="469"/>
      <c r="BT24" s="469"/>
      <c r="BU24" s="470"/>
      <c r="BV24" s="468">
        <v>1470091</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176</v>
      </c>
      <c r="F25" s="442"/>
      <c r="G25" s="442"/>
      <c r="H25" s="442"/>
      <c r="I25" s="442"/>
      <c r="J25" s="442"/>
      <c r="K25" s="443"/>
      <c r="L25" s="444">
        <v>1</v>
      </c>
      <c r="M25" s="445"/>
      <c r="N25" s="445"/>
      <c r="O25" s="445"/>
      <c r="P25" s="446"/>
      <c r="Q25" s="444">
        <v>5790</v>
      </c>
      <c r="R25" s="445"/>
      <c r="S25" s="445"/>
      <c r="T25" s="445"/>
      <c r="U25" s="445"/>
      <c r="V25" s="446"/>
      <c r="W25" s="510"/>
      <c r="X25" s="501"/>
      <c r="Y25" s="502"/>
      <c r="Z25" s="441" t="s">
        <v>177</v>
      </c>
      <c r="AA25" s="442"/>
      <c r="AB25" s="442"/>
      <c r="AC25" s="442"/>
      <c r="AD25" s="442"/>
      <c r="AE25" s="442"/>
      <c r="AF25" s="442"/>
      <c r="AG25" s="443"/>
      <c r="AH25" s="444" t="s">
        <v>141</v>
      </c>
      <c r="AI25" s="445"/>
      <c r="AJ25" s="445"/>
      <c r="AK25" s="445"/>
      <c r="AL25" s="446"/>
      <c r="AM25" s="444" t="s">
        <v>141</v>
      </c>
      <c r="AN25" s="445"/>
      <c r="AO25" s="445"/>
      <c r="AP25" s="445"/>
      <c r="AQ25" s="445"/>
      <c r="AR25" s="446"/>
      <c r="AS25" s="444" t="s">
        <v>178</v>
      </c>
      <c r="AT25" s="445"/>
      <c r="AU25" s="445"/>
      <c r="AV25" s="445"/>
      <c r="AW25" s="445"/>
      <c r="AX25" s="447"/>
      <c r="AY25" s="460" t="s">
        <v>179</v>
      </c>
      <c r="AZ25" s="461"/>
      <c r="BA25" s="461"/>
      <c r="BB25" s="461"/>
      <c r="BC25" s="461"/>
      <c r="BD25" s="461"/>
      <c r="BE25" s="461"/>
      <c r="BF25" s="461"/>
      <c r="BG25" s="461"/>
      <c r="BH25" s="461"/>
      <c r="BI25" s="461"/>
      <c r="BJ25" s="461"/>
      <c r="BK25" s="461"/>
      <c r="BL25" s="461"/>
      <c r="BM25" s="462"/>
      <c r="BN25" s="463">
        <v>157442</v>
      </c>
      <c r="BO25" s="464"/>
      <c r="BP25" s="464"/>
      <c r="BQ25" s="464"/>
      <c r="BR25" s="464"/>
      <c r="BS25" s="464"/>
      <c r="BT25" s="464"/>
      <c r="BU25" s="465"/>
      <c r="BV25" s="463">
        <v>83031</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180</v>
      </c>
      <c r="F26" s="442"/>
      <c r="G26" s="442"/>
      <c r="H26" s="442"/>
      <c r="I26" s="442"/>
      <c r="J26" s="442"/>
      <c r="K26" s="443"/>
      <c r="L26" s="444">
        <v>1</v>
      </c>
      <c r="M26" s="445"/>
      <c r="N26" s="445"/>
      <c r="O26" s="445"/>
      <c r="P26" s="446"/>
      <c r="Q26" s="444">
        <v>5080</v>
      </c>
      <c r="R26" s="445"/>
      <c r="S26" s="445"/>
      <c r="T26" s="445"/>
      <c r="U26" s="445"/>
      <c r="V26" s="446"/>
      <c r="W26" s="510"/>
      <c r="X26" s="501"/>
      <c r="Y26" s="502"/>
      <c r="Z26" s="441" t="s">
        <v>181</v>
      </c>
      <c r="AA26" s="523"/>
      <c r="AB26" s="523"/>
      <c r="AC26" s="523"/>
      <c r="AD26" s="523"/>
      <c r="AE26" s="523"/>
      <c r="AF26" s="523"/>
      <c r="AG26" s="524"/>
      <c r="AH26" s="444" t="s">
        <v>178</v>
      </c>
      <c r="AI26" s="445"/>
      <c r="AJ26" s="445"/>
      <c r="AK26" s="445"/>
      <c r="AL26" s="446"/>
      <c r="AM26" s="444" t="s">
        <v>141</v>
      </c>
      <c r="AN26" s="445"/>
      <c r="AO26" s="445"/>
      <c r="AP26" s="445"/>
      <c r="AQ26" s="445"/>
      <c r="AR26" s="446"/>
      <c r="AS26" s="444" t="s">
        <v>140</v>
      </c>
      <c r="AT26" s="445"/>
      <c r="AU26" s="445"/>
      <c r="AV26" s="445"/>
      <c r="AW26" s="445"/>
      <c r="AX26" s="447"/>
      <c r="AY26" s="477" t="s">
        <v>182</v>
      </c>
      <c r="AZ26" s="478"/>
      <c r="BA26" s="478"/>
      <c r="BB26" s="478"/>
      <c r="BC26" s="478"/>
      <c r="BD26" s="478"/>
      <c r="BE26" s="478"/>
      <c r="BF26" s="478"/>
      <c r="BG26" s="478"/>
      <c r="BH26" s="478"/>
      <c r="BI26" s="478"/>
      <c r="BJ26" s="478"/>
      <c r="BK26" s="478"/>
      <c r="BL26" s="478"/>
      <c r="BM26" s="479"/>
      <c r="BN26" s="468" t="s">
        <v>141</v>
      </c>
      <c r="BO26" s="469"/>
      <c r="BP26" s="469"/>
      <c r="BQ26" s="469"/>
      <c r="BR26" s="469"/>
      <c r="BS26" s="469"/>
      <c r="BT26" s="469"/>
      <c r="BU26" s="470"/>
      <c r="BV26" s="468" t="s">
        <v>178</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183</v>
      </c>
      <c r="F27" s="442"/>
      <c r="G27" s="442"/>
      <c r="H27" s="442"/>
      <c r="I27" s="442"/>
      <c r="J27" s="442"/>
      <c r="K27" s="443"/>
      <c r="L27" s="444">
        <v>1</v>
      </c>
      <c r="M27" s="445"/>
      <c r="N27" s="445"/>
      <c r="O27" s="445"/>
      <c r="P27" s="446"/>
      <c r="Q27" s="444">
        <v>2703</v>
      </c>
      <c r="R27" s="445"/>
      <c r="S27" s="445"/>
      <c r="T27" s="445"/>
      <c r="U27" s="445"/>
      <c r="V27" s="446"/>
      <c r="W27" s="510"/>
      <c r="X27" s="501"/>
      <c r="Y27" s="502"/>
      <c r="Z27" s="441" t="s">
        <v>184</v>
      </c>
      <c r="AA27" s="442"/>
      <c r="AB27" s="442"/>
      <c r="AC27" s="442"/>
      <c r="AD27" s="442"/>
      <c r="AE27" s="442"/>
      <c r="AF27" s="442"/>
      <c r="AG27" s="443"/>
      <c r="AH27" s="444" t="s">
        <v>178</v>
      </c>
      <c r="AI27" s="445"/>
      <c r="AJ27" s="445"/>
      <c r="AK27" s="445"/>
      <c r="AL27" s="446"/>
      <c r="AM27" s="444" t="s">
        <v>141</v>
      </c>
      <c r="AN27" s="445"/>
      <c r="AO27" s="445"/>
      <c r="AP27" s="445"/>
      <c r="AQ27" s="445"/>
      <c r="AR27" s="446"/>
      <c r="AS27" s="444" t="s">
        <v>178</v>
      </c>
      <c r="AT27" s="445"/>
      <c r="AU27" s="445"/>
      <c r="AV27" s="445"/>
      <c r="AW27" s="445"/>
      <c r="AX27" s="447"/>
      <c r="AY27" s="474" t="s">
        <v>185</v>
      </c>
      <c r="AZ27" s="475"/>
      <c r="BA27" s="475"/>
      <c r="BB27" s="475"/>
      <c r="BC27" s="475"/>
      <c r="BD27" s="475"/>
      <c r="BE27" s="475"/>
      <c r="BF27" s="475"/>
      <c r="BG27" s="475"/>
      <c r="BH27" s="475"/>
      <c r="BI27" s="475"/>
      <c r="BJ27" s="475"/>
      <c r="BK27" s="475"/>
      <c r="BL27" s="475"/>
      <c r="BM27" s="476"/>
      <c r="BN27" s="471" t="s">
        <v>141</v>
      </c>
      <c r="BO27" s="472"/>
      <c r="BP27" s="472"/>
      <c r="BQ27" s="472"/>
      <c r="BR27" s="472"/>
      <c r="BS27" s="472"/>
      <c r="BT27" s="472"/>
      <c r="BU27" s="473"/>
      <c r="BV27" s="471" t="s">
        <v>141</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186</v>
      </c>
      <c r="F28" s="442"/>
      <c r="G28" s="442"/>
      <c r="H28" s="442"/>
      <c r="I28" s="442"/>
      <c r="J28" s="442"/>
      <c r="K28" s="443"/>
      <c r="L28" s="444">
        <v>1</v>
      </c>
      <c r="M28" s="445"/>
      <c r="N28" s="445"/>
      <c r="O28" s="445"/>
      <c r="P28" s="446"/>
      <c r="Q28" s="444">
        <v>2047</v>
      </c>
      <c r="R28" s="445"/>
      <c r="S28" s="445"/>
      <c r="T28" s="445"/>
      <c r="U28" s="445"/>
      <c r="V28" s="446"/>
      <c r="W28" s="510"/>
      <c r="X28" s="501"/>
      <c r="Y28" s="502"/>
      <c r="Z28" s="441" t="s">
        <v>187</v>
      </c>
      <c r="AA28" s="442"/>
      <c r="AB28" s="442"/>
      <c r="AC28" s="442"/>
      <c r="AD28" s="442"/>
      <c r="AE28" s="442"/>
      <c r="AF28" s="442"/>
      <c r="AG28" s="443"/>
      <c r="AH28" s="444" t="s">
        <v>141</v>
      </c>
      <c r="AI28" s="445"/>
      <c r="AJ28" s="445"/>
      <c r="AK28" s="445"/>
      <c r="AL28" s="446"/>
      <c r="AM28" s="444" t="s">
        <v>178</v>
      </c>
      <c r="AN28" s="445"/>
      <c r="AO28" s="445"/>
      <c r="AP28" s="445"/>
      <c r="AQ28" s="445"/>
      <c r="AR28" s="446"/>
      <c r="AS28" s="444" t="s">
        <v>178</v>
      </c>
      <c r="AT28" s="445"/>
      <c r="AU28" s="445"/>
      <c r="AV28" s="445"/>
      <c r="AW28" s="445"/>
      <c r="AX28" s="447"/>
      <c r="AY28" s="451" t="s">
        <v>188</v>
      </c>
      <c r="AZ28" s="452"/>
      <c r="BA28" s="452"/>
      <c r="BB28" s="453"/>
      <c r="BC28" s="460" t="s">
        <v>48</v>
      </c>
      <c r="BD28" s="461"/>
      <c r="BE28" s="461"/>
      <c r="BF28" s="461"/>
      <c r="BG28" s="461"/>
      <c r="BH28" s="461"/>
      <c r="BI28" s="461"/>
      <c r="BJ28" s="461"/>
      <c r="BK28" s="461"/>
      <c r="BL28" s="461"/>
      <c r="BM28" s="462"/>
      <c r="BN28" s="463">
        <v>796420</v>
      </c>
      <c r="BO28" s="464"/>
      <c r="BP28" s="464"/>
      <c r="BQ28" s="464"/>
      <c r="BR28" s="464"/>
      <c r="BS28" s="464"/>
      <c r="BT28" s="464"/>
      <c r="BU28" s="465"/>
      <c r="BV28" s="463">
        <v>614699</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189</v>
      </c>
      <c r="F29" s="442"/>
      <c r="G29" s="442"/>
      <c r="H29" s="442"/>
      <c r="I29" s="442"/>
      <c r="J29" s="442"/>
      <c r="K29" s="443"/>
      <c r="L29" s="444">
        <v>12</v>
      </c>
      <c r="M29" s="445"/>
      <c r="N29" s="445"/>
      <c r="O29" s="445"/>
      <c r="P29" s="446"/>
      <c r="Q29" s="444">
        <v>1853</v>
      </c>
      <c r="R29" s="445"/>
      <c r="S29" s="445"/>
      <c r="T29" s="445"/>
      <c r="U29" s="445"/>
      <c r="V29" s="446"/>
      <c r="W29" s="511"/>
      <c r="X29" s="512"/>
      <c r="Y29" s="513"/>
      <c r="Z29" s="441" t="s">
        <v>190</v>
      </c>
      <c r="AA29" s="442"/>
      <c r="AB29" s="442"/>
      <c r="AC29" s="442"/>
      <c r="AD29" s="442"/>
      <c r="AE29" s="442"/>
      <c r="AF29" s="442"/>
      <c r="AG29" s="443"/>
      <c r="AH29" s="444">
        <v>90</v>
      </c>
      <c r="AI29" s="445"/>
      <c r="AJ29" s="445"/>
      <c r="AK29" s="445"/>
      <c r="AL29" s="446"/>
      <c r="AM29" s="444">
        <v>266670</v>
      </c>
      <c r="AN29" s="445"/>
      <c r="AO29" s="445"/>
      <c r="AP29" s="445"/>
      <c r="AQ29" s="445"/>
      <c r="AR29" s="446"/>
      <c r="AS29" s="444">
        <v>2963</v>
      </c>
      <c r="AT29" s="445"/>
      <c r="AU29" s="445"/>
      <c r="AV29" s="445"/>
      <c r="AW29" s="445"/>
      <c r="AX29" s="447"/>
      <c r="AY29" s="454"/>
      <c r="AZ29" s="455"/>
      <c r="BA29" s="455"/>
      <c r="BB29" s="456"/>
      <c r="BC29" s="448" t="s">
        <v>191</v>
      </c>
      <c r="BD29" s="449"/>
      <c r="BE29" s="449"/>
      <c r="BF29" s="449"/>
      <c r="BG29" s="449"/>
      <c r="BH29" s="449"/>
      <c r="BI29" s="449"/>
      <c r="BJ29" s="449"/>
      <c r="BK29" s="449"/>
      <c r="BL29" s="449"/>
      <c r="BM29" s="450"/>
      <c r="BN29" s="468">
        <v>11137</v>
      </c>
      <c r="BO29" s="469"/>
      <c r="BP29" s="469"/>
      <c r="BQ29" s="469"/>
      <c r="BR29" s="469"/>
      <c r="BS29" s="469"/>
      <c r="BT29" s="469"/>
      <c r="BU29" s="470"/>
      <c r="BV29" s="468">
        <v>11106</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192</v>
      </c>
      <c r="X30" s="521"/>
      <c r="Y30" s="521"/>
      <c r="Z30" s="521"/>
      <c r="AA30" s="521"/>
      <c r="AB30" s="521"/>
      <c r="AC30" s="521"/>
      <c r="AD30" s="521"/>
      <c r="AE30" s="521"/>
      <c r="AF30" s="521"/>
      <c r="AG30" s="522"/>
      <c r="AH30" s="432">
        <v>97.5</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1209660</v>
      </c>
      <c r="BO30" s="472"/>
      <c r="BP30" s="472"/>
      <c r="BQ30" s="472"/>
      <c r="BR30" s="472"/>
      <c r="BS30" s="472"/>
      <c r="BT30" s="472"/>
      <c r="BU30" s="473"/>
      <c r="BV30" s="471">
        <v>1081316</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199</v>
      </c>
      <c r="D33" s="431"/>
      <c r="E33" s="430" t="s">
        <v>200</v>
      </c>
      <c r="F33" s="430"/>
      <c r="G33" s="430"/>
      <c r="H33" s="430"/>
      <c r="I33" s="430"/>
      <c r="J33" s="430"/>
      <c r="K33" s="430"/>
      <c r="L33" s="430"/>
      <c r="M33" s="430"/>
      <c r="N33" s="430"/>
      <c r="O33" s="430"/>
      <c r="P33" s="430"/>
      <c r="Q33" s="430"/>
      <c r="R33" s="430"/>
      <c r="S33" s="430"/>
      <c r="T33" s="216"/>
      <c r="U33" s="431" t="s">
        <v>199</v>
      </c>
      <c r="V33" s="431"/>
      <c r="W33" s="430" t="s">
        <v>200</v>
      </c>
      <c r="X33" s="430"/>
      <c r="Y33" s="430"/>
      <c r="Z33" s="430"/>
      <c r="AA33" s="430"/>
      <c r="AB33" s="430"/>
      <c r="AC33" s="430"/>
      <c r="AD33" s="430"/>
      <c r="AE33" s="430"/>
      <c r="AF33" s="430"/>
      <c r="AG33" s="430"/>
      <c r="AH33" s="430"/>
      <c r="AI33" s="430"/>
      <c r="AJ33" s="430"/>
      <c r="AK33" s="430"/>
      <c r="AL33" s="216"/>
      <c r="AM33" s="431" t="s">
        <v>201</v>
      </c>
      <c r="AN33" s="431"/>
      <c r="AO33" s="430" t="s">
        <v>202</v>
      </c>
      <c r="AP33" s="430"/>
      <c r="AQ33" s="430"/>
      <c r="AR33" s="430"/>
      <c r="AS33" s="430"/>
      <c r="AT33" s="430"/>
      <c r="AU33" s="430"/>
      <c r="AV33" s="430"/>
      <c r="AW33" s="430"/>
      <c r="AX33" s="430"/>
      <c r="AY33" s="430"/>
      <c r="AZ33" s="430"/>
      <c r="BA33" s="430"/>
      <c r="BB33" s="430"/>
      <c r="BC33" s="430"/>
      <c r="BD33" s="217"/>
      <c r="BE33" s="430" t="s">
        <v>203</v>
      </c>
      <c r="BF33" s="430"/>
      <c r="BG33" s="430" t="s">
        <v>204</v>
      </c>
      <c r="BH33" s="430"/>
      <c r="BI33" s="430"/>
      <c r="BJ33" s="430"/>
      <c r="BK33" s="430"/>
      <c r="BL33" s="430"/>
      <c r="BM33" s="430"/>
      <c r="BN33" s="430"/>
      <c r="BO33" s="430"/>
      <c r="BP33" s="430"/>
      <c r="BQ33" s="430"/>
      <c r="BR33" s="430"/>
      <c r="BS33" s="430"/>
      <c r="BT33" s="430"/>
      <c r="BU33" s="430"/>
      <c r="BV33" s="217"/>
      <c r="BW33" s="431" t="s">
        <v>203</v>
      </c>
      <c r="BX33" s="431"/>
      <c r="BY33" s="430" t="s">
        <v>205</v>
      </c>
      <c r="BZ33" s="430"/>
      <c r="CA33" s="430"/>
      <c r="CB33" s="430"/>
      <c r="CC33" s="430"/>
      <c r="CD33" s="430"/>
      <c r="CE33" s="430"/>
      <c r="CF33" s="430"/>
      <c r="CG33" s="430"/>
      <c r="CH33" s="430"/>
      <c r="CI33" s="430"/>
      <c r="CJ33" s="430"/>
      <c r="CK33" s="430"/>
      <c r="CL33" s="430"/>
      <c r="CM33" s="430"/>
      <c r="CN33" s="216"/>
      <c r="CO33" s="431" t="s">
        <v>206</v>
      </c>
      <c r="CP33" s="431"/>
      <c r="CQ33" s="430" t="s">
        <v>207</v>
      </c>
      <c r="CR33" s="430"/>
      <c r="CS33" s="430"/>
      <c r="CT33" s="430"/>
      <c r="CU33" s="430"/>
      <c r="CV33" s="430"/>
      <c r="CW33" s="430"/>
      <c r="CX33" s="430"/>
      <c r="CY33" s="430"/>
      <c r="CZ33" s="430"/>
      <c r="DA33" s="430"/>
      <c r="DB33" s="430"/>
      <c r="DC33" s="430"/>
      <c r="DD33" s="430"/>
      <c r="DE33" s="430"/>
      <c r="DF33" s="216"/>
      <c r="DG33" s="429" t="s">
        <v>208</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f>IF(BG34="","",MAX(C34:D43,U34:V43,AM34:AN43)+1)</f>
        <v>7</v>
      </c>
      <c r="BF34" s="427"/>
      <c r="BG34" s="426" t="str">
        <f>IF('各会計、関係団体の財政状況及び健全化判断比率'!B33="","",'各会計、関係団体の財政状況及び健全化判断比率'!B33)</f>
        <v>農業集落排水事業特別会計</v>
      </c>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南信州広域連合＿一般会計</v>
      </c>
      <c r="BZ34" s="426"/>
      <c r="CA34" s="426"/>
      <c r="CB34" s="426"/>
      <c r="CC34" s="426"/>
      <c r="CD34" s="426"/>
      <c r="CE34" s="426"/>
      <c r="CF34" s="426"/>
      <c r="CG34" s="426"/>
      <c r="CH34" s="426"/>
      <c r="CI34" s="426"/>
      <c r="CJ34" s="426"/>
      <c r="CK34" s="426"/>
      <c r="CL34" s="426"/>
      <c r="CM34" s="426"/>
      <c r="CN34" s="214"/>
      <c r="CO34" s="427">
        <f>IF(CQ34="","",MAX(C34:D43,U34:V43,AM34:AN43,BE34:BF43,BW34:BX43)+1)</f>
        <v>19</v>
      </c>
      <c r="CP34" s="427"/>
      <c r="CQ34" s="426" t="str">
        <f>IF('各会計、関係団体の財政状況及び健全化判断比率'!BS7="","",'各会計、関係団体の財政状況及び健全化判断比率'!BS7)</f>
        <v>高森町まちづくり振興公社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f t="shared" ref="AM35:AM43" si="0">IF(AO35="","",AM34+1)</f>
        <v>6</v>
      </c>
      <c r="AN35" s="427"/>
      <c r="AO35" s="426" t="str">
        <f>IF('各会計、関係団体の財政状況及び健全化判断比率'!B32="","",'各会計、関係団体の財政状況及び健全化判断比率'!B32)</f>
        <v>公共下水道事業会計</v>
      </c>
      <c r="AP35" s="426"/>
      <c r="AQ35" s="426"/>
      <c r="AR35" s="426"/>
      <c r="AS35" s="426"/>
      <c r="AT35" s="426"/>
      <c r="AU35" s="426"/>
      <c r="AV35" s="426"/>
      <c r="AW35" s="426"/>
      <c r="AX35" s="426"/>
      <c r="AY35" s="426"/>
      <c r="AZ35" s="426"/>
      <c r="BA35" s="426"/>
      <c r="BB35" s="426"/>
      <c r="BC35" s="426"/>
      <c r="BD35" s="214"/>
      <c r="BE35" s="427">
        <f t="shared" ref="BE35:BE43" si="1">IF(BG35="","",BE34+1)</f>
        <v>8</v>
      </c>
      <c r="BF35" s="427"/>
      <c r="BG35" s="426" t="str">
        <f>IF('各会計、関係団体の財政状況及び健全化判断比率'!B34="","",'各会計、関係団体の財政状況及び健全化判断比率'!B34)</f>
        <v>地域開発事業特別会計</v>
      </c>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南信州広域連合＿広域振興基金特別会計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11</v>
      </c>
      <c r="BX36" s="427"/>
      <c r="BY36" s="426" t="str">
        <f>IF('各会計、関係団体の財政状況及び健全化判断比率'!B70="","",'各会計、関係団体の財政状況及び健全化判断比率'!B70)</f>
        <v>南信州広域連合＿広域消防特別会計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12</v>
      </c>
      <c r="BX37" s="427"/>
      <c r="BY37" s="426" t="str">
        <f>IF('各会計、関係団体の財政状況及び健全化判断比率'!B71="","",'各会計、関係団体の財政状況及び健全化判断比率'!B71)</f>
        <v>南信州広域連合＿稲葉クリーンセンター特別会計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13</v>
      </c>
      <c r="BX38" s="427"/>
      <c r="BY38" s="426" t="str">
        <f>IF('各会計、関係団体の財政状況及び健全化判断比率'!B72="","",'各会計、関係団体の財政状況及び健全化判断比率'!B72)</f>
        <v>下伊那郡町村総合事務組合＿一般会計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14</v>
      </c>
      <c r="BX39" s="427"/>
      <c r="BY39" s="426" t="str">
        <f>IF('各会計、関係団体の財政状況及び健全化判断比率'!B73="","",'各会計、関係団体の財政状況及び健全化判断比率'!B73)</f>
        <v>下伊那自治センター組合＿一般会計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15</v>
      </c>
      <c r="BX40" s="427"/>
      <c r="BY40" s="426" t="str">
        <f>IF('各会計、関係団体の財政状況及び健全化判断比率'!B74="","",'各会計、関係団体の財政状況及び健全化判断比率'!B74)</f>
        <v>下伊那郡土木技術センター組合＿一般会計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16</v>
      </c>
      <c r="BX41" s="427"/>
      <c r="BY41" s="426" t="str">
        <f>IF('各会計、関係団体の財政状況及び健全化判断比率'!B75="","",'各会計、関係団体の財政状況及び健全化判断比率'!B75)</f>
        <v>南信地域交通災害共済事務組合＿一般会計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17</v>
      </c>
      <c r="BX42" s="427"/>
      <c r="BY42" s="426" t="str">
        <f>IF('各会計、関係団体の財政状況及び健全化判断比率'!B76="","",'各会計、関係団体の財政状況及び健全化判断比率'!B76)</f>
        <v>長野県市町村総合事務組合＿一般会計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18</v>
      </c>
      <c r="BX43" s="427"/>
      <c r="BY43" s="426" t="str">
        <f>IF('各会計、関係団体の財政状況及び健全化判断比率'!B77="","",'各会計、関係団体の財政状況及び健全化判断比率'!B77)</f>
        <v>長野県市町村総合事務組合＿非常勤職員公務災害補償特別会計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P5z6BzN1aWA41ipLSnGdM0d3ergEjvpxB6GdCxAOOAPMhrWCWTZm6dSBVBqEWSZ25vQigXobhXLPO7c9ZHECnw==" saltValue="CFt1CJ9Na9zNU4wpjbNOU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51" t="s">
        <v>569</v>
      </c>
      <c r="D34" s="1251"/>
      <c r="E34" s="1252"/>
      <c r="F34" s="32">
        <v>28.51</v>
      </c>
      <c r="G34" s="33">
        <v>31.09</v>
      </c>
      <c r="H34" s="33">
        <v>34.08</v>
      </c>
      <c r="I34" s="33">
        <v>20.38</v>
      </c>
      <c r="J34" s="34">
        <v>19.27</v>
      </c>
      <c r="K34" s="22"/>
      <c r="L34" s="22"/>
      <c r="M34" s="22"/>
      <c r="N34" s="22"/>
      <c r="O34" s="22"/>
      <c r="P34" s="22"/>
    </row>
    <row r="35" spans="1:16" ht="39" customHeight="1" x14ac:dyDescent="0.15">
      <c r="A35" s="22"/>
      <c r="B35" s="35"/>
      <c r="C35" s="1245" t="s">
        <v>570</v>
      </c>
      <c r="D35" s="1246"/>
      <c r="E35" s="1247"/>
      <c r="F35" s="36">
        <v>9.8000000000000007</v>
      </c>
      <c r="G35" s="37">
        <v>12.12</v>
      </c>
      <c r="H35" s="37">
        <v>12.56</v>
      </c>
      <c r="I35" s="37">
        <v>15.23</v>
      </c>
      <c r="J35" s="38">
        <v>16.55</v>
      </c>
      <c r="K35" s="22"/>
      <c r="L35" s="22"/>
      <c r="M35" s="22"/>
      <c r="N35" s="22"/>
      <c r="O35" s="22"/>
      <c r="P35" s="22"/>
    </row>
    <row r="36" spans="1:16" ht="39" customHeight="1" x14ac:dyDescent="0.15">
      <c r="A36" s="22"/>
      <c r="B36" s="35"/>
      <c r="C36" s="1245" t="s">
        <v>571</v>
      </c>
      <c r="D36" s="1246"/>
      <c r="E36" s="1247"/>
      <c r="F36" s="36" t="s">
        <v>522</v>
      </c>
      <c r="G36" s="37" t="s">
        <v>522</v>
      </c>
      <c r="H36" s="37" t="s">
        <v>522</v>
      </c>
      <c r="I36" s="37" t="s">
        <v>522</v>
      </c>
      <c r="J36" s="38">
        <v>6.57</v>
      </c>
      <c r="K36" s="22"/>
      <c r="L36" s="22"/>
      <c r="M36" s="22"/>
      <c r="N36" s="22"/>
      <c r="O36" s="22"/>
      <c r="P36" s="22"/>
    </row>
    <row r="37" spans="1:16" ht="39" customHeight="1" x14ac:dyDescent="0.15">
      <c r="A37" s="22"/>
      <c r="B37" s="35"/>
      <c r="C37" s="1245" t="s">
        <v>572</v>
      </c>
      <c r="D37" s="1246"/>
      <c r="E37" s="1247"/>
      <c r="F37" s="36" t="s">
        <v>522</v>
      </c>
      <c r="G37" s="37" t="s">
        <v>522</v>
      </c>
      <c r="H37" s="37" t="s">
        <v>522</v>
      </c>
      <c r="I37" s="37" t="s">
        <v>522</v>
      </c>
      <c r="J37" s="38">
        <v>3.81</v>
      </c>
      <c r="K37" s="22"/>
      <c r="L37" s="22"/>
      <c r="M37" s="22"/>
      <c r="N37" s="22"/>
      <c r="O37" s="22"/>
      <c r="P37" s="22"/>
    </row>
    <row r="38" spans="1:16" ht="39" customHeight="1" x14ac:dyDescent="0.15">
      <c r="A38" s="22"/>
      <c r="B38" s="35"/>
      <c r="C38" s="1245" t="s">
        <v>573</v>
      </c>
      <c r="D38" s="1246"/>
      <c r="E38" s="1247"/>
      <c r="F38" s="36">
        <v>2.75</v>
      </c>
      <c r="G38" s="37">
        <v>2.36</v>
      </c>
      <c r="H38" s="37">
        <v>3.49</v>
      </c>
      <c r="I38" s="37">
        <v>4</v>
      </c>
      <c r="J38" s="38">
        <v>3.75</v>
      </c>
      <c r="K38" s="22"/>
      <c r="L38" s="22"/>
      <c r="M38" s="22"/>
      <c r="N38" s="22"/>
      <c r="O38" s="22"/>
      <c r="P38" s="22"/>
    </row>
    <row r="39" spans="1:16" ht="39" customHeight="1" x14ac:dyDescent="0.15">
      <c r="A39" s="22"/>
      <c r="B39" s="35"/>
      <c r="C39" s="1245" t="s">
        <v>574</v>
      </c>
      <c r="D39" s="1246"/>
      <c r="E39" s="1247"/>
      <c r="F39" s="36">
        <v>2.96</v>
      </c>
      <c r="G39" s="37">
        <v>2.61</v>
      </c>
      <c r="H39" s="37">
        <v>0.85</v>
      </c>
      <c r="I39" s="37">
        <v>0.52</v>
      </c>
      <c r="J39" s="38">
        <v>0.82</v>
      </c>
      <c r="K39" s="22"/>
      <c r="L39" s="22"/>
      <c r="M39" s="22"/>
      <c r="N39" s="22"/>
      <c r="O39" s="22"/>
      <c r="P39" s="22"/>
    </row>
    <row r="40" spans="1:16" ht="39" customHeight="1" x14ac:dyDescent="0.15">
      <c r="A40" s="22"/>
      <c r="B40" s="35"/>
      <c r="C40" s="1245" t="s">
        <v>575</v>
      </c>
      <c r="D40" s="1246"/>
      <c r="E40" s="1247"/>
      <c r="F40" s="36">
        <v>0.44</v>
      </c>
      <c r="G40" s="37">
        <v>0.82</v>
      </c>
      <c r="H40" s="37">
        <v>0.49</v>
      </c>
      <c r="I40" s="37">
        <v>0.42</v>
      </c>
      <c r="J40" s="38">
        <v>0.53</v>
      </c>
      <c r="K40" s="22"/>
      <c r="L40" s="22"/>
      <c r="M40" s="22"/>
      <c r="N40" s="22"/>
      <c r="O40" s="22"/>
      <c r="P40" s="22"/>
    </row>
    <row r="41" spans="1:16" ht="39" customHeight="1" x14ac:dyDescent="0.15">
      <c r="A41" s="22"/>
      <c r="B41" s="35"/>
      <c r="C41" s="1245" t="s">
        <v>576</v>
      </c>
      <c r="D41" s="1246"/>
      <c r="E41" s="1247"/>
      <c r="F41" s="36">
        <v>0</v>
      </c>
      <c r="G41" s="37">
        <v>0</v>
      </c>
      <c r="H41" s="37">
        <v>0</v>
      </c>
      <c r="I41" s="37">
        <v>0</v>
      </c>
      <c r="J41" s="38">
        <v>0</v>
      </c>
      <c r="K41" s="22"/>
      <c r="L41" s="22"/>
      <c r="M41" s="22"/>
      <c r="N41" s="22"/>
      <c r="O41" s="22"/>
      <c r="P41" s="22"/>
    </row>
    <row r="42" spans="1:16" ht="39" customHeight="1" x14ac:dyDescent="0.15">
      <c r="A42" s="22"/>
      <c r="B42" s="39"/>
      <c r="C42" s="1245" t="s">
        <v>577</v>
      </c>
      <c r="D42" s="1246"/>
      <c r="E42" s="1247"/>
      <c r="F42" s="36" t="s">
        <v>522</v>
      </c>
      <c r="G42" s="37" t="s">
        <v>522</v>
      </c>
      <c r="H42" s="37" t="s">
        <v>522</v>
      </c>
      <c r="I42" s="37" t="s">
        <v>522</v>
      </c>
      <c r="J42" s="38" t="s">
        <v>522</v>
      </c>
      <c r="K42" s="22"/>
      <c r="L42" s="22"/>
      <c r="M42" s="22"/>
      <c r="N42" s="22"/>
      <c r="O42" s="22"/>
      <c r="P42" s="22"/>
    </row>
    <row r="43" spans="1:16" ht="39" customHeight="1" thickBot="1" x14ac:dyDescent="0.2">
      <c r="A43" s="22"/>
      <c r="B43" s="40"/>
      <c r="C43" s="1248" t="s">
        <v>578</v>
      </c>
      <c r="D43" s="1249"/>
      <c r="E43" s="1250"/>
      <c r="F43" s="41">
        <v>0.31</v>
      </c>
      <c r="G43" s="42">
        <v>0.41</v>
      </c>
      <c r="H43" s="42">
        <v>0.77</v>
      </c>
      <c r="I43" s="42">
        <v>1.08</v>
      </c>
      <c r="J43" s="43" t="s">
        <v>522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uT/9ZqAvh3LIlKQcAr7mfW13lJuVg6sH42KEgrgtLL95Gwno68/tdnTuGmZTnz5Mk08zMlAKkw8b8+tZoleA==" saltValue="oj/ugRFR0asAK7Td55L7l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71" t="s">
        <v>11</v>
      </c>
      <c r="C45" s="1272"/>
      <c r="D45" s="58"/>
      <c r="E45" s="1277" t="s">
        <v>12</v>
      </c>
      <c r="F45" s="1277"/>
      <c r="G45" s="1277"/>
      <c r="H45" s="1277"/>
      <c r="I45" s="1277"/>
      <c r="J45" s="1278"/>
      <c r="K45" s="59">
        <v>834</v>
      </c>
      <c r="L45" s="60">
        <v>696</v>
      </c>
      <c r="M45" s="60">
        <v>558</v>
      </c>
      <c r="N45" s="60">
        <v>524</v>
      </c>
      <c r="O45" s="61">
        <v>527</v>
      </c>
      <c r="P45" s="48"/>
      <c r="Q45" s="48"/>
      <c r="R45" s="48"/>
      <c r="S45" s="48"/>
      <c r="T45" s="48"/>
      <c r="U45" s="48"/>
    </row>
    <row r="46" spans="1:21" ht="30.75" customHeight="1" x14ac:dyDescent="0.15">
      <c r="A46" s="48"/>
      <c r="B46" s="1273"/>
      <c r="C46" s="1274"/>
      <c r="D46" s="62"/>
      <c r="E46" s="1255" t="s">
        <v>13</v>
      </c>
      <c r="F46" s="1255"/>
      <c r="G46" s="1255"/>
      <c r="H46" s="1255"/>
      <c r="I46" s="1255"/>
      <c r="J46" s="1256"/>
      <c r="K46" s="63" t="s">
        <v>522</v>
      </c>
      <c r="L46" s="64" t="s">
        <v>522</v>
      </c>
      <c r="M46" s="64" t="s">
        <v>522</v>
      </c>
      <c r="N46" s="64" t="s">
        <v>522</v>
      </c>
      <c r="O46" s="65" t="s">
        <v>522</v>
      </c>
      <c r="P46" s="48"/>
      <c r="Q46" s="48"/>
      <c r="R46" s="48"/>
      <c r="S46" s="48"/>
      <c r="T46" s="48"/>
      <c r="U46" s="48"/>
    </row>
    <row r="47" spans="1:21" ht="30.75" customHeight="1" x14ac:dyDescent="0.15">
      <c r="A47" s="48"/>
      <c r="B47" s="1273"/>
      <c r="C47" s="1274"/>
      <c r="D47" s="62"/>
      <c r="E47" s="1255" t="s">
        <v>14</v>
      </c>
      <c r="F47" s="1255"/>
      <c r="G47" s="1255"/>
      <c r="H47" s="1255"/>
      <c r="I47" s="1255"/>
      <c r="J47" s="1256"/>
      <c r="K47" s="63" t="s">
        <v>522</v>
      </c>
      <c r="L47" s="64" t="s">
        <v>522</v>
      </c>
      <c r="M47" s="64" t="s">
        <v>522</v>
      </c>
      <c r="N47" s="64" t="s">
        <v>522</v>
      </c>
      <c r="O47" s="65" t="s">
        <v>522</v>
      </c>
      <c r="P47" s="48"/>
      <c r="Q47" s="48"/>
      <c r="R47" s="48"/>
      <c r="S47" s="48"/>
      <c r="T47" s="48"/>
      <c r="U47" s="48"/>
    </row>
    <row r="48" spans="1:21" ht="30.75" customHeight="1" x14ac:dyDescent="0.15">
      <c r="A48" s="48"/>
      <c r="B48" s="1273"/>
      <c r="C48" s="1274"/>
      <c r="D48" s="62"/>
      <c r="E48" s="1255" t="s">
        <v>15</v>
      </c>
      <c r="F48" s="1255"/>
      <c r="G48" s="1255"/>
      <c r="H48" s="1255"/>
      <c r="I48" s="1255"/>
      <c r="J48" s="1256"/>
      <c r="K48" s="63">
        <v>458</v>
      </c>
      <c r="L48" s="64">
        <v>467</v>
      </c>
      <c r="M48" s="64">
        <v>447</v>
      </c>
      <c r="N48" s="64">
        <v>376</v>
      </c>
      <c r="O48" s="65">
        <v>395</v>
      </c>
      <c r="P48" s="48"/>
      <c r="Q48" s="48"/>
      <c r="R48" s="48"/>
      <c r="S48" s="48"/>
      <c r="T48" s="48"/>
      <c r="U48" s="48"/>
    </row>
    <row r="49" spans="1:21" ht="30.75" customHeight="1" x14ac:dyDescent="0.15">
      <c r="A49" s="48"/>
      <c r="B49" s="1273"/>
      <c r="C49" s="1274"/>
      <c r="D49" s="62"/>
      <c r="E49" s="1255" t="s">
        <v>16</v>
      </c>
      <c r="F49" s="1255"/>
      <c r="G49" s="1255"/>
      <c r="H49" s="1255"/>
      <c r="I49" s="1255"/>
      <c r="J49" s="1256"/>
      <c r="K49" s="63">
        <v>12</v>
      </c>
      <c r="L49" s="64">
        <v>13</v>
      </c>
      <c r="M49" s="64">
        <v>6</v>
      </c>
      <c r="N49" s="64">
        <v>5</v>
      </c>
      <c r="O49" s="65">
        <v>17</v>
      </c>
      <c r="P49" s="48"/>
      <c r="Q49" s="48"/>
      <c r="R49" s="48"/>
      <c r="S49" s="48"/>
      <c r="T49" s="48"/>
      <c r="U49" s="48"/>
    </row>
    <row r="50" spans="1:21" ht="30.75" customHeight="1" x14ac:dyDescent="0.15">
      <c r="A50" s="48"/>
      <c r="B50" s="1273"/>
      <c r="C50" s="1274"/>
      <c r="D50" s="62"/>
      <c r="E50" s="1255" t="s">
        <v>17</v>
      </c>
      <c r="F50" s="1255"/>
      <c r="G50" s="1255"/>
      <c r="H50" s="1255"/>
      <c r="I50" s="1255"/>
      <c r="J50" s="1256"/>
      <c r="K50" s="63">
        <v>40</v>
      </c>
      <c r="L50" s="64">
        <v>39</v>
      </c>
      <c r="M50" s="64">
        <v>39</v>
      </c>
      <c r="N50" s="64">
        <v>39</v>
      </c>
      <c r="O50" s="65">
        <v>31</v>
      </c>
      <c r="P50" s="48"/>
      <c r="Q50" s="48"/>
      <c r="R50" s="48"/>
      <c r="S50" s="48"/>
      <c r="T50" s="48"/>
      <c r="U50" s="48"/>
    </row>
    <row r="51" spans="1:21" ht="30.75" customHeight="1" x14ac:dyDescent="0.15">
      <c r="A51" s="48"/>
      <c r="B51" s="1275"/>
      <c r="C51" s="1276"/>
      <c r="D51" s="66"/>
      <c r="E51" s="1255" t="s">
        <v>18</v>
      </c>
      <c r="F51" s="1255"/>
      <c r="G51" s="1255"/>
      <c r="H51" s="1255"/>
      <c r="I51" s="1255"/>
      <c r="J51" s="1256"/>
      <c r="K51" s="63" t="s">
        <v>522</v>
      </c>
      <c r="L51" s="64" t="s">
        <v>522</v>
      </c>
      <c r="M51" s="64" t="s">
        <v>522</v>
      </c>
      <c r="N51" s="64" t="s">
        <v>522</v>
      </c>
      <c r="O51" s="65" t="s">
        <v>522</v>
      </c>
      <c r="P51" s="48"/>
      <c r="Q51" s="48"/>
      <c r="R51" s="48"/>
      <c r="S51" s="48"/>
      <c r="T51" s="48"/>
      <c r="U51" s="48"/>
    </row>
    <row r="52" spans="1:21" ht="30.75" customHeight="1" x14ac:dyDescent="0.15">
      <c r="A52" s="48"/>
      <c r="B52" s="1253" t="s">
        <v>19</v>
      </c>
      <c r="C52" s="1254"/>
      <c r="D52" s="66"/>
      <c r="E52" s="1255" t="s">
        <v>20</v>
      </c>
      <c r="F52" s="1255"/>
      <c r="G52" s="1255"/>
      <c r="H52" s="1255"/>
      <c r="I52" s="1255"/>
      <c r="J52" s="1256"/>
      <c r="K52" s="63">
        <v>848</v>
      </c>
      <c r="L52" s="64">
        <v>791</v>
      </c>
      <c r="M52" s="64">
        <v>758</v>
      </c>
      <c r="N52" s="64">
        <v>718</v>
      </c>
      <c r="O52" s="65">
        <v>709</v>
      </c>
      <c r="P52" s="48"/>
      <c r="Q52" s="48"/>
      <c r="R52" s="48"/>
      <c r="S52" s="48"/>
      <c r="T52" s="48"/>
      <c r="U52" s="48"/>
    </row>
    <row r="53" spans="1:21" ht="30.75" customHeight="1" thickBot="1" x14ac:dyDescent="0.2">
      <c r="A53" s="48"/>
      <c r="B53" s="1257" t="s">
        <v>21</v>
      </c>
      <c r="C53" s="1258"/>
      <c r="D53" s="67"/>
      <c r="E53" s="1259" t="s">
        <v>22</v>
      </c>
      <c r="F53" s="1259"/>
      <c r="G53" s="1259"/>
      <c r="H53" s="1259"/>
      <c r="I53" s="1259"/>
      <c r="J53" s="1260"/>
      <c r="K53" s="68">
        <v>496</v>
      </c>
      <c r="L53" s="69">
        <v>424</v>
      </c>
      <c r="M53" s="69">
        <v>292</v>
      </c>
      <c r="N53" s="69">
        <v>226</v>
      </c>
      <c r="O53" s="70">
        <v>261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61" t="s">
        <v>25</v>
      </c>
      <c r="C57" s="1262"/>
      <c r="D57" s="1265" t="s">
        <v>26</v>
      </c>
      <c r="E57" s="1266"/>
      <c r="F57" s="1266"/>
      <c r="G57" s="1266"/>
      <c r="H57" s="1266"/>
      <c r="I57" s="1266"/>
      <c r="J57" s="1267"/>
      <c r="K57" s="83" t="s">
        <v>614</v>
      </c>
      <c r="L57" s="84" t="s">
        <v>585</v>
      </c>
      <c r="M57" s="84" t="s">
        <v>585</v>
      </c>
      <c r="N57" s="84" t="s">
        <v>615</v>
      </c>
      <c r="O57" s="85" t="s">
        <v>615</v>
      </c>
    </row>
    <row r="58" spans="1:21" ht="31.5" customHeight="1" thickBot="1" x14ac:dyDescent="0.2">
      <c r="B58" s="1263"/>
      <c r="C58" s="1264"/>
      <c r="D58" s="1268" t="s">
        <v>27</v>
      </c>
      <c r="E58" s="1269"/>
      <c r="F58" s="1269"/>
      <c r="G58" s="1269"/>
      <c r="H58" s="1269"/>
      <c r="I58" s="1269"/>
      <c r="J58" s="1270"/>
      <c r="K58" s="86" t="s">
        <v>585</v>
      </c>
      <c r="L58" s="87" t="s">
        <v>615</v>
      </c>
      <c r="M58" s="87" t="s">
        <v>615</v>
      </c>
      <c r="N58" s="87" t="s">
        <v>614</v>
      </c>
      <c r="O58" s="88" t="s">
        <v>616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XAAwB51pqT7MAOmk2dt1xz9VQiUKsMfrnUd+xlSE3EvL20Lkb6zvQfNYdWbK+3uKq9wv4iQeJWwbizFltRapw==" saltValue="3CZtQVD1M18QEdK66EafG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91" t="s">
        <v>30</v>
      </c>
      <c r="C41" s="1292"/>
      <c r="D41" s="102"/>
      <c r="E41" s="1293" t="s">
        <v>31</v>
      </c>
      <c r="F41" s="1293"/>
      <c r="G41" s="1293"/>
      <c r="H41" s="1294"/>
      <c r="I41" s="103">
        <v>6303</v>
      </c>
      <c r="J41" s="104">
        <v>6082</v>
      </c>
      <c r="K41" s="104">
        <v>5910</v>
      </c>
      <c r="L41" s="104">
        <v>5863</v>
      </c>
      <c r="M41" s="105">
        <v>5900</v>
      </c>
    </row>
    <row r="42" spans="2:13" ht="27.75" customHeight="1" x14ac:dyDescent="0.15">
      <c r="B42" s="1281"/>
      <c r="C42" s="1282"/>
      <c r="D42" s="106"/>
      <c r="E42" s="1285" t="s">
        <v>32</v>
      </c>
      <c r="F42" s="1285"/>
      <c r="G42" s="1285"/>
      <c r="H42" s="1286"/>
      <c r="I42" s="107">
        <v>168</v>
      </c>
      <c r="J42" s="108">
        <v>131</v>
      </c>
      <c r="K42" s="108">
        <v>94</v>
      </c>
      <c r="L42" s="108">
        <v>56</v>
      </c>
      <c r="M42" s="109">
        <v>26</v>
      </c>
    </row>
    <row r="43" spans="2:13" ht="27.75" customHeight="1" x14ac:dyDescent="0.15">
      <c r="B43" s="1281"/>
      <c r="C43" s="1282"/>
      <c r="D43" s="106"/>
      <c r="E43" s="1285" t="s">
        <v>33</v>
      </c>
      <c r="F43" s="1285"/>
      <c r="G43" s="1285"/>
      <c r="H43" s="1286"/>
      <c r="I43" s="107">
        <v>5712</v>
      </c>
      <c r="J43" s="108">
        <v>5325</v>
      </c>
      <c r="K43" s="108">
        <v>4862</v>
      </c>
      <c r="L43" s="108">
        <v>4262</v>
      </c>
      <c r="M43" s="109">
        <v>3752</v>
      </c>
    </row>
    <row r="44" spans="2:13" ht="27.75" customHeight="1" x14ac:dyDescent="0.15">
      <c r="B44" s="1281"/>
      <c r="C44" s="1282"/>
      <c r="D44" s="106"/>
      <c r="E44" s="1285" t="s">
        <v>34</v>
      </c>
      <c r="F44" s="1285"/>
      <c r="G44" s="1285"/>
      <c r="H44" s="1286"/>
      <c r="I44" s="107">
        <v>156</v>
      </c>
      <c r="J44" s="108">
        <v>326</v>
      </c>
      <c r="K44" s="108">
        <v>258</v>
      </c>
      <c r="L44" s="108">
        <v>253</v>
      </c>
      <c r="M44" s="109">
        <v>233</v>
      </c>
    </row>
    <row r="45" spans="2:13" ht="27.75" customHeight="1" x14ac:dyDescent="0.15">
      <c r="B45" s="1281"/>
      <c r="C45" s="1282"/>
      <c r="D45" s="106"/>
      <c r="E45" s="1285" t="s">
        <v>35</v>
      </c>
      <c r="F45" s="1285"/>
      <c r="G45" s="1285"/>
      <c r="H45" s="1286"/>
      <c r="I45" s="107">
        <v>659</v>
      </c>
      <c r="J45" s="108">
        <v>691</v>
      </c>
      <c r="K45" s="108">
        <v>589</v>
      </c>
      <c r="L45" s="108">
        <v>581</v>
      </c>
      <c r="M45" s="109">
        <v>573</v>
      </c>
    </row>
    <row r="46" spans="2:13" ht="27.75" customHeight="1" x14ac:dyDescent="0.15">
      <c r="B46" s="1281"/>
      <c r="C46" s="1282"/>
      <c r="D46" s="110"/>
      <c r="E46" s="1285" t="s">
        <v>36</v>
      </c>
      <c r="F46" s="1285"/>
      <c r="G46" s="1285"/>
      <c r="H46" s="1286"/>
      <c r="I46" s="107" t="s">
        <v>522</v>
      </c>
      <c r="J46" s="108" t="s">
        <v>522</v>
      </c>
      <c r="K46" s="108" t="s">
        <v>522</v>
      </c>
      <c r="L46" s="108" t="s">
        <v>522</v>
      </c>
      <c r="M46" s="109" t="s">
        <v>522</v>
      </c>
    </row>
    <row r="47" spans="2:13" ht="27.75" customHeight="1" x14ac:dyDescent="0.15">
      <c r="B47" s="1281"/>
      <c r="C47" s="1282"/>
      <c r="D47" s="111"/>
      <c r="E47" s="1295" t="s">
        <v>37</v>
      </c>
      <c r="F47" s="1296"/>
      <c r="G47" s="1296"/>
      <c r="H47" s="1297"/>
      <c r="I47" s="107" t="s">
        <v>522</v>
      </c>
      <c r="J47" s="108" t="s">
        <v>522</v>
      </c>
      <c r="K47" s="108" t="s">
        <v>522</v>
      </c>
      <c r="L47" s="108" t="s">
        <v>522</v>
      </c>
      <c r="M47" s="109" t="s">
        <v>522</v>
      </c>
    </row>
    <row r="48" spans="2:13" ht="27.75" customHeight="1" x14ac:dyDescent="0.15">
      <c r="B48" s="1281"/>
      <c r="C48" s="1282"/>
      <c r="D48" s="106"/>
      <c r="E48" s="1285" t="s">
        <v>38</v>
      </c>
      <c r="F48" s="1285"/>
      <c r="G48" s="1285"/>
      <c r="H48" s="1286"/>
      <c r="I48" s="107" t="s">
        <v>522</v>
      </c>
      <c r="J48" s="108" t="s">
        <v>522</v>
      </c>
      <c r="K48" s="108" t="s">
        <v>522</v>
      </c>
      <c r="L48" s="108" t="s">
        <v>522</v>
      </c>
      <c r="M48" s="109" t="s">
        <v>522</v>
      </c>
    </row>
    <row r="49" spans="2:13" ht="27.75" customHeight="1" x14ac:dyDescent="0.15">
      <c r="B49" s="1283"/>
      <c r="C49" s="1284"/>
      <c r="D49" s="106"/>
      <c r="E49" s="1285" t="s">
        <v>39</v>
      </c>
      <c r="F49" s="1285"/>
      <c r="G49" s="1285"/>
      <c r="H49" s="1286"/>
      <c r="I49" s="107" t="s">
        <v>522</v>
      </c>
      <c r="J49" s="108" t="s">
        <v>522</v>
      </c>
      <c r="K49" s="108" t="s">
        <v>522</v>
      </c>
      <c r="L49" s="108" t="s">
        <v>522</v>
      </c>
      <c r="M49" s="109" t="s">
        <v>522</v>
      </c>
    </row>
    <row r="50" spans="2:13" ht="27.75" customHeight="1" x14ac:dyDescent="0.15">
      <c r="B50" s="1279" t="s">
        <v>40</v>
      </c>
      <c r="C50" s="1280"/>
      <c r="D50" s="112"/>
      <c r="E50" s="1285" t="s">
        <v>41</v>
      </c>
      <c r="F50" s="1285"/>
      <c r="G50" s="1285"/>
      <c r="H50" s="1286"/>
      <c r="I50" s="107">
        <v>1240</v>
      </c>
      <c r="J50" s="108">
        <v>1658</v>
      </c>
      <c r="K50" s="108">
        <v>1879</v>
      </c>
      <c r="L50" s="108">
        <v>1983</v>
      </c>
      <c r="M50" s="109">
        <v>2294</v>
      </c>
    </row>
    <row r="51" spans="2:13" ht="27.75" customHeight="1" x14ac:dyDescent="0.15">
      <c r="B51" s="1281"/>
      <c r="C51" s="1282"/>
      <c r="D51" s="106"/>
      <c r="E51" s="1285" t="s">
        <v>42</v>
      </c>
      <c r="F51" s="1285"/>
      <c r="G51" s="1285"/>
      <c r="H51" s="1286"/>
      <c r="I51" s="107" t="s">
        <v>522</v>
      </c>
      <c r="J51" s="108" t="s">
        <v>522</v>
      </c>
      <c r="K51" s="108" t="s">
        <v>522</v>
      </c>
      <c r="L51" s="108" t="s">
        <v>522</v>
      </c>
      <c r="M51" s="109" t="s">
        <v>522</v>
      </c>
    </row>
    <row r="52" spans="2:13" ht="27.75" customHeight="1" x14ac:dyDescent="0.15">
      <c r="B52" s="1283"/>
      <c r="C52" s="1284"/>
      <c r="D52" s="106"/>
      <c r="E52" s="1285" t="s">
        <v>43</v>
      </c>
      <c r="F52" s="1285"/>
      <c r="G52" s="1285"/>
      <c r="H52" s="1286"/>
      <c r="I52" s="107">
        <v>8072</v>
      </c>
      <c r="J52" s="108">
        <v>7685</v>
      </c>
      <c r="K52" s="108">
        <v>7325</v>
      </c>
      <c r="L52" s="108">
        <v>6980</v>
      </c>
      <c r="M52" s="109">
        <v>6684</v>
      </c>
    </row>
    <row r="53" spans="2:13" ht="27.75" customHeight="1" thickBot="1" x14ac:dyDescent="0.2">
      <c r="B53" s="1287" t="s">
        <v>44</v>
      </c>
      <c r="C53" s="1288"/>
      <c r="D53" s="113"/>
      <c r="E53" s="1289" t="s">
        <v>45</v>
      </c>
      <c r="F53" s="1289"/>
      <c r="G53" s="1289"/>
      <c r="H53" s="1290"/>
      <c r="I53" s="114">
        <v>3686</v>
      </c>
      <c r="J53" s="115">
        <v>3213</v>
      </c>
      <c r="K53" s="115">
        <v>2507</v>
      </c>
      <c r="L53" s="115">
        <v>2054</v>
      </c>
      <c r="M53" s="116">
        <v>1506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HeuEj06CCm4N88Kwk3LW99mODB2HALa7NrrjyDchwYKSi4c8lhTaTYC3+pyZKByfxamQ0wYI6DhDBNQiejAD8w==" saltValue="D/CQzR7ck5dPiAtlFya2a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306" t="s">
        <v>48</v>
      </c>
      <c r="D55" s="1306"/>
      <c r="E55" s="1307"/>
      <c r="F55" s="128">
        <v>566</v>
      </c>
      <c r="G55" s="128">
        <v>615</v>
      </c>
      <c r="H55" s="129">
        <v>796</v>
      </c>
    </row>
    <row r="56" spans="2:8" ht="52.5" customHeight="1" x14ac:dyDescent="0.15">
      <c r="B56" s="130"/>
      <c r="C56" s="1308" t="s">
        <v>49</v>
      </c>
      <c r="D56" s="1308"/>
      <c r="E56" s="1309"/>
      <c r="F56" s="131">
        <v>11</v>
      </c>
      <c r="G56" s="131">
        <v>11</v>
      </c>
      <c r="H56" s="132">
        <v>11</v>
      </c>
    </row>
    <row r="57" spans="2:8" ht="53.25" customHeight="1" x14ac:dyDescent="0.15">
      <c r="B57" s="130"/>
      <c r="C57" s="1310" t="s">
        <v>50</v>
      </c>
      <c r="D57" s="1310"/>
      <c r="E57" s="1311"/>
      <c r="F57" s="133">
        <v>1027</v>
      </c>
      <c r="G57" s="133">
        <v>1081</v>
      </c>
      <c r="H57" s="134">
        <v>1210</v>
      </c>
    </row>
    <row r="58" spans="2:8" ht="45.75" customHeight="1" x14ac:dyDescent="0.15">
      <c r="B58" s="135"/>
      <c r="C58" s="1298" t="s">
        <v>603</v>
      </c>
      <c r="D58" s="1299"/>
      <c r="E58" s="1300"/>
      <c r="F58" s="136">
        <v>540</v>
      </c>
      <c r="G58" s="136">
        <v>601</v>
      </c>
      <c r="H58" s="137">
        <v>653</v>
      </c>
    </row>
    <row r="59" spans="2:8" ht="45.75" customHeight="1" x14ac:dyDescent="0.15">
      <c r="B59" s="135"/>
      <c r="C59" s="1298" t="s">
        <v>604</v>
      </c>
      <c r="D59" s="1299"/>
      <c r="E59" s="1300"/>
      <c r="F59" s="136">
        <v>389</v>
      </c>
      <c r="G59" s="136">
        <v>373</v>
      </c>
      <c r="H59" s="137">
        <v>433</v>
      </c>
    </row>
    <row r="60" spans="2:8" ht="45.75" customHeight="1" x14ac:dyDescent="0.15">
      <c r="B60" s="135"/>
      <c r="C60" s="1298" t="s">
        <v>605</v>
      </c>
      <c r="D60" s="1299"/>
      <c r="E60" s="1300"/>
      <c r="F60" s="136">
        <v>71</v>
      </c>
      <c r="G60" s="136">
        <v>73</v>
      </c>
      <c r="H60" s="137">
        <v>75</v>
      </c>
    </row>
    <row r="61" spans="2:8" ht="45.75" customHeight="1" x14ac:dyDescent="0.15">
      <c r="B61" s="135"/>
      <c r="C61" s="1298" t="s">
        <v>611</v>
      </c>
      <c r="D61" s="1299"/>
      <c r="E61" s="1300"/>
      <c r="F61" s="136">
        <v>27</v>
      </c>
      <c r="G61" s="136">
        <v>32</v>
      </c>
      <c r="H61" s="137">
        <v>37</v>
      </c>
    </row>
    <row r="62" spans="2:8" ht="45.75" customHeight="1" thickBot="1" x14ac:dyDescent="0.2">
      <c r="B62" s="138"/>
      <c r="C62" s="1301" t="s">
        <v>612</v>
      </c>
      <c r="D62" s="1302"/>
      <c r="E62" s="1303"/>
      <c r="F62" s="139" t="s">
        <v>613</v>
      </c>
      <c r="G62" s="139" t="s">
        <v>613</v>
      </c>
      <c r="H62" s="140">
        <v>11</v>
      </c>
    </row>
    <row r="63" spans="2:8" ht="52.5" customHeight="1" thickBot="1" x14ac:dyDescent="0.2">
      <c r="B63" s="141"/>
      <c r="C63" s="1304" t="s">
        <v>51</v>
      </c>
      <c r="D63" s="1304"/>
      <c r="E63" s="1305"/>
      <c r="F63" s="142">
        <v>1604</v>
      </c>
      <c r="G63" s="142">
        <v>1707</v>
      </c>
      <c r="H63" s="143">
        <v>2017</v>
      </c>
    </row>
    <row r="64" spans="2:8" ht="15" customHeight="1" x14ac:dyDescent="0.15"/>
  </sheetData>
  <sheetProtection algorithmName="SHA-512" hashValue="bfaFRERxIid+c9HHUIcI8Br9YadQq5xsrOyCrzDqWSmQf9Lbgz6qBWJnvQvK3CsKtha/DnhZvLvurl+9QA68bA==" saltValue="iiDZTM8VLs35vUzvf7N9F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617</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617</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2" t="s">
        <v>629</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x14ac:dyDescent="0.15">
      <c r="B44" s="397"/>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x14ac:dyDescent="0.15">
      <c r="B45" s="397"/>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x14ac:dyDescent="0.15">
      <c r="B46" s="397"/>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x14ac:dyDescent="0.15">
      <c r="B47" s="397"/>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620</v>
      </c>
    </row>
    <row r="50" spans="1:109" x14ac:dyDescent="0.15">
      <c r="B50" s="397"/>
      <c r="G50" s="1321"/>
      <c r="H50" s="1321"/>
      <c r="I50" s="1321"/>
      <c r="J50" s="1321"/>
      <c r="K50" s="407"/>
      <c r="L50" s="407"/>
      <c r="M50" s="408"/>
      <c r="N50" s="408"/>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563</v>
      </c>
      <c r="BQ50" s="1325"/>
      <c r="BR50" s="1325"/>
      <c r="BS50" s="1325"/>
      <c r="BT50" s="1325"/>
      <c r="BU50" s="1325"/>
      <c r="BV50" s="1325"/>
      <c r="BW50" s="1325"/>
      <c r="BX50" s="1325" t="s">
        <v>564</v>
      </c>
      <c r="BY50" s="1325"/>
      <c r="BZ50" s="1325"/>
      <c r="CA50" s="1325"/>
      <c r="CB50" s="1325"/>
      <c r="CC50" s="1325"/>
      <c r="CD50" s="1325"/>
      <c r="CE50" s="1325"/>
      <c r="CF50" s="1325" t="s">
        <v>565</v>
      </c>
      <c r="CG50" s="1325"/>
      <c r="CH50" s="1325"/>
      <c r="CI50" s="1325"/>
      <c r="CJ50" s="1325"/>
      <c r="CK50" s="1325"/>
      <c r="CL50" s="1325"/>
      <c r="CM50" s="1325"/>
      <c r="CN50" s="1325" t="s">
        <v>566</v>
      </c>
      <c r="CO50" s="1325"/>
      <c r="CP50" s="1325"/>
      <c r="CQ50" s="1325"/>
      <c r="CR50" s="1325"/>
      <c r="CS50" s="1325"/>
      <c r="CT50" s="1325"/>
      <c r="CU50" s="1325"/>
      <c r="CV50" s="1325" t="s">
        <v>567</v>
      </c>
      <c r="CW50" s="1325"/>
      <c r="CX50" s="1325"/>
      <c r="CY50" s="1325"/>
      <c r="CZ50" s="1325"/>
      <c r="DA50" s="1325"/>
      <c r="DB50" s="1325"/>
      <c r="DC50" s="1325"/>
    </row>
    <row r="51" spans="1:109" ht="13.5" customHeight="1" x14ac:dyDescent="0.15">
      <c r="B51" s="397"/>
      <c r="G51" s="1331"/>
      <c r="H51" s="1331"/>
      <c r="I51" s="1329"/>
      <c r="J51" s="1329"/>
      <c r="K51" s="1327"/>
      <c r="L51" s="1327"/>
      <c r="M51" s="1327"/>
      <c r="N51" s="1327"/>
      <c r="AM51" s="406"/>
      <c r="AN51" s="1328" t="s">
        <v>621</v>
      </c>
      <c r="AO51" s="1328"/>
      <c r="AP51" s="1328"/>
      <c r="AQ51" s="1328"/>
      <c r="AR51" s="1328"/>
      <c r="AS51" s="1328"/>
      <c r="AT51" s="1328"/>
      <c r="AU51" s="1328"/>
      <c r="AV51" s="1328"/>
      <c r="AW51" s="1328"/>
      <c r="AX51" s="1328"/>
      <c r="AY51" s="1328"/>
      <c r="AZ51" s="1328"/>
      <c r="BA51" s="1328"/>
      <c r="BB51" s="1328" t="s">
        <v>622</v>
      </c>
      <c r="BC51" s="1328"/>
      <c r="BD51" s="1328"/>
      <c r="BE51" s="1328"/>
      <c r="BF51" s="1328"/>
      <c r="BG51" s="1328"/>
      <c r="BH51" s="1328"/>
      <c r="BI51" s="1328"/>
      <c r="BJ51" s="1328"/>
      <c r="BK51" s="1328"/>
      <c r="BL51" s="1328"/>
      <c r="BM51" s="1328"/>
      <c r="BN51" s="1328"/>
      <c r="BO51" s="1328"/>
      <c r="BP51" s="1326">
        <v>118.4</v>
      </c>
      <c r="BQ51" s="1326"/>
      <c r="BR51" s="1326"/>
      <c r="BS51" s="1326"/>
      <c r="BT51" s="1326"/>
      <c r="BU51" s="1326"/>
      <c r="BV51" s="1326"/>
      <c r="BW51" s="1326"/>
      <c r="BX51" s="1326">
        <v>102.4</v>
      </c>
      <c r="BY51" s="1326"/>
      <c r="BZ51" s="1326"/>
      <c r="CA51" s="1326"/>
      <c r="CB51" s="1326"/>
      <c r="CC51" s="1326"/>
      <c r="CD51" s="1326"/>
      <c r="CE51" s="1326"/>
      <c r="CF51" s="1326">
        <v>79.400000000000006</v>
      </c>
      <c r="CG51" s="1326"/>
      <c r="CH51" s="1326"/>
      <c r="CI51" s="1326"/>
      <c r="CJ51" s="1326"/>
      <c r="CK51" s="1326"/>
      <c r="CL51" s="1326"/>
      <c r="CM51" s="1326"/>
      <c r="CN51" s="1326">
        <v>64</v>
      </c>
      <c r="CO51" s="1326"/>
      <c r="CP51" s="1326"/>
      <c r="CQ51" s="1326"/>
      <c r="CR51" s="1326"/>
      <c r="CS51" s="1326"/>
      <c r="CT51" s="1326"/>
      <c r="CU51" s="1326"/>
      <c r="CV51" s="1326">
        <v>43.9</v>
      </c>
      <c r="CW51" s="1326"/>
      <c r="CX51" s="1326"/>
      <c r="CY51" s="1326"/>
      <c r="CZ51" s="1326"/>
      <c r="DA51" s="1326"/>
      <c r="DB51" s="1326"/>
      <c r="DC51" s="1326"/>
    </row>
    <row r="52" spans="1:109" x14ac:dyDescent="0.15">
      <c r="B52" s="397"/>
      <c r="G52" s="1331"/>
      <c r="H52" s="1331"/>
      <c r="I52" s="1329"/>
      <c r="J52" s="1329"/>
      <c r="K52" s="1327"/>
      <c r="L52" s="1327"/>
      <c r="M52" s="1327"/>
      <c r="N52" s="1327"/>
      <c r="AM52" s="406"/>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26"/>
      <c r="BQ52" s="1326"/>
      <c r="BR52" s="1326"/>
      <c r="BS52" s="1326"/>
      <c r="BT52" s="1326"/>
      <c r="BU52" s="1326"/>
      <c r="BV52" s="1326"/>
      <c r="BW52" s="1326"/>
      <c r="BX52" s="1326"/>
      <c r="BY52" s="1326"/>
      <c r="BZ52" s="1326"/>
      <c r="CA52" s="1326"/>
      <c r="CB52" s="1326"/>
      <c r="CC52" s="1326"/>
      <c r="CD52" s="1326"/>
      <c r="CE52" s="1326"/>
      <c r="CF52" s="1326"/>
      <c r="CG52" s="1326"/>
      <c r="CH52" s="1326"/>
      <c r="CI52" s="1326"/>
      <c r="CJ52" s="1326"/>
      <c r="CK52" s="1326"/>
      <c r="CL52" s="1326"/>
      <c r="CM52" s="1326"/>
      <c r="CN52" s="1326"/>
      <c r="CO52" s="1326"/>
      <c r="CP52" s="1326"/>
      <c r="CQ52" s="1326"/>
      <c r="CR52" s="1326"/>
      <c r="CS52" s="1326"/>
      <c r="CT52" s="1326"/>
      <c r="CU52" s="1326"/>
      <c r="CV52" s="1326"/>
      <c r="CW52" s="1326"/>
      <c r="CX52" s="1326"/>
      <c r="CY52" s="1326"/>
      <c r="CZ52" s="1326"/>
      <c r="DA52" s="1326"/>
      <c r="DB52" s="1326"/>
      <c r="DC52" s="1326"/>
    </row>
    <row r="53" spans="1:109" x14ac:dyDescent="0.15">
      <c r="A53" s="405"/>
      <c r="B53" s="397"/>
      <c r="G53" s="1331"/>
      <c r="H53" s="1331"/>
      <c r="I53" s="1321"/>
      <c r="J53" s="1321"/>
      <c r="K53" s="1327"/>
      <c r="L53" s="1327"/>
      <c r="M53" s="1327"/>
      <c r="N53" s="1327"/>
      <c r="AM53" s="406"/>
      <c r="AN53" s="1328"/>
      <c r="AO53" s="1328"/>
      <c r="AP53" s="1328"/>
      <c r="AQ53" s="1328"/>
      <c r="AR53" s="1328"/>
      <c r="AS53" s="1328"/>
      <c r="AT53" s="1328"/>
      <c r="AU53" s="1328"/>
      <c r="AV53" s="1328"/>
      <c r="AW53" s="1328"/>
      <c r="AX53" s="1328"/>
      <c r="AY53" s="1328"/>
      <c r="AZ53" s="1328"/>
      <c r="BA53" s="1328"/>
      <c r="BB53" s="1328" t="s">
        <v>623</v>
      </c>
      <c r="BC53" s="1328"/>
      <c r="BD53" s="1328"/>
      <c r="BE53" s="1328"/>
      <c r="BF53" s="1328"/>
      <c r="BG53" s="1328"/>
      <c r="BH53" s="1328"/>
      <c r="BI53" s="1328"/>
      <c r="BJ53" s="1328"/>
      <c r="BK53" s="1328"/>
      <c r="BL53" s="1328"/>
      <c r="BM53" s="1328"/>
      <c r="BN53" s="1328"/>
      <c r="BO53" s="1328"/>
      <c r="BP53" s="1326">
        <v>49.8</v>
      </c>
      <c r="BQ53" s="1326"/>
      <c r="BR53" s="1326"/>
      <c r="BS53" s="1326"/>
      <c r="BT53" s="1326"/>
      <c r="BU53" s="1326"/>
      <c r="BV53" s="1326"/>
      <c r="BW53" s="1326"/>
      <c r="BX53" s="1326">
        <v>51.5</v>
      </c>
      <c r="BY53" s="1326"/>
      <c r="BZ53" s="1326"/>
      <c r="CA53" s="1326"/>
      <c r="CB53" s="1326"/>
      <c r="CC53" s="1326"/>
      <c r="CD53" s="1326"/>
      <c r="CE53" s="1326"/>
      <c r="CF53" s="1326">
        <v>53.5</v>
      </c>
      <c r="CG53" s="1326"/>
      <c r="CH53" s="1326"/>
      <c r="CI53" s="1326"/>
      <c r="CJ53" s="1326"/>
      <c r="CK53" s="1326"/>
      <c r="CL53" s="1326"/>
      <c r="CM53" s="1326"/>
      <c r="CN53" s="1326">
        <v>54.9</v>
      </c>
      <c r="CO53" s="1326"/>
      <c r="CP53" s="1326"/>
      <c r="CQ53" s="1326"/>
      <c r="CR53" s="1326"/>
      <c r="CS53" s="1326"/>
      <c r="CT53" s="1326"/>
      <c r="CU53" s="1326"/>
      <c r="CV53" s="1326">
        <v>56.1</v>
      </c>
      <c r="CW53" s="1326"/>
      <c r="CX53" s="1326"/>
      <c r="CY53" s="1326"/>
      <c r="CZ53" s="1326"/>
      <c r="DA53" s="1326"/>
      <c r="DB53" s="1326"/>
      <c r="DC53" s="1326"/>
    </row>
    <row r="54" spans="1:109" x14ac:dyDescent="0.15">
      <c r="A54" s="405"/>
      <c r="B54" s="397"/>
      <c r="G54" s="1331"/>
      <c r="H54" s="1331"/>
      <c r="I54" s="1321"/>
      <c r="J54" s="1321"/>
      <c r="K54" s="1327"/>
      <c r="L54" s="1327"/>
      <c r="M54" s="1327"/>
      <c r="N54" s="1327"/>
      <c r="AM54" s="406"/>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26"/>
      <c r="BQ54" s="1326"/>
      <c r="BR54" s="1326"/>
      <c r="BS54" s="1326"/>
      <c r="BT54" s="1326"/>
      <c r="BU54" s="1326"/>
      <c r="BV54" s="1326"/>
      <c r="BW54" s="1326"/>
      <c r="BX54" s="1326"/>
      <c r="BY54" s="1326"/>
      <c r="BZ54" s="1326"/>
      <c r="CA54" s="1326"/>
      <c r="CB54" s="1326"/>
      <c r="CC54" s="1326"/>
      <c r="CD54" s="1326"/>
      <c r="CE54" s="1326"/>
      <c r="CF54" s="1326"/>
      <c r="CG54" s="1326"/>
      <c r="CH54" s="1326"/>
      <c r="CI54" s="1326"/>
      <c r="CJ54" s="1326"/>
      <c r="CK54" s="1326"/>
      <c r="CL54" s="1326"/>
      <c r="CM54" s="1326"/>
      <c r="CN54" s="1326"/>
      <c r="CO54" s="1326"/>
      <c r="CP54" s="1326"/>
      <c r="CQ54" s="1326"/>
      <c r="CR54" s="1326"/>
      <c r="CS54" s="1326"/>
      <c r="CT54" s="1326"/>
      <c r="CU54" s="1326"/>
      <c r="CV54" s="1326"/>
      <c r="CW54" s="1326"/>
      <c r="CX54" s="1326"/>
      <c r="CY54" s="1326"/>
      <c r="CZ54" s="1326"/>
      <c r="DA54" s="1326"/>
      <c r="DB54" s="1326"/>
      <c r="DC54" s="1326"/>
    </row>
    <row r="55" spans="1:109" x14ac:dyDescent="0.15">
      <c r="A55" s="405"/>
      <c r="B55" s="397"/>
      <c r="G55" s="1321"/>
      <c r="H55" s="1321"/>
      <c r="I55" s="1321"/>
      <c r="J55" s="1321"/>
      <c r="K55" s="1327"/>
      <c r="L55" s="1327"/>
      <c r="M55" s="1327"/>
      <c r="N55" s="1327"/>
      <c r="AN55" s="1325" t="s">
        <v>624</v>
      </c>
      <c r="AO55" s="1325"/>
      <c r="AP55" s="1325"/>
      <c r="AQ55" s="1325"/>
      <c r="AR55" s="1325"/>
      <c r="AS55" s="1325"/>
      <c r="AT55" s="1325"/>
      <c r="AU55" s="1325"/>
      <c r="AV55" s="1325"/>
      <c r="AW55" s="1325"/>
      <c r="AX55" s="1325"/>
      <c r="AY55" s="1325"/>
      <c r="AZ55" s="1325"/>
      <c r="BA55" s="1325"/>
      <c r="BB55" s="1328" t="s">
        <v>622</v>
      </c>
      <c r="BC55" s="1328"/>
      <c r="BD55" s="1328"/>
      <c r="BE55" s="1328"/>
      <c r="BF55" s="1328"/>
      <c r="BG55" s="1328"/>
      <c r="BH55" s="1328"/>
      <c r="BI55" s="1328"/>
      <c r="BJ55" s="1328"/>
      <c r="BK55" s="1328"/>
      <c r="BL55" s="1328"/>
      <c r="BM55" s="1328"/>
      <c r="BN55" s="1328"/>
      <c r="BO55" s="1328"/>
      <c r="BP55" s="1326">
        <v>38.5</v>
      </c>
      <c r="BQ55" s="1326"/>
      <c r="BR55" s="1326"/>
      <c r="BS55" s="1326"/>
      <c r="BT55" s="1326"/>
      <c r="BU55" s="1326"/>
      <c r="BV55" s="1326"/>
      <c r="BW55" s="1326"/>
      <c r="BX55" s="1326">
        <v>32.799999999999997</v>
      </c>
      <c r="BY55" s="1326"/>
      <c r="BZ55" s="1326"/>
      <c r="CA55" s="1326"/>
      <c r="CB55" s="1326"/>
      <c r="CC55" s="1326"/>
      <c r="CD55" s="1326"/>
      <c r="CE55" s="1326"/>
      <c r="CF55" s="1326">
        <v>20.9</v>
      </c>
      <c r="CG55" s="1326"/>
      <c r="CH55" s="1326"/>
      <c r="CI55" s="1326"/>
      <c r="CJ55" s="1326"/>
      <c r="CK55" s="1326"/>
      <c r="CL55" s="1326"/>
      <c r="CM55" s="1326"/>
      <c r="CN55" s="1326">
        <v>21</v>
      </c>
      <c r="CO55" s="1326"/>
      <c r="CP55" s="1326"/>
      <c r="CQ55" s="1326"/>
      <c r="CR55" s="1326"/>
      <c r="CS55" s="1326"/>
      <c r="CT55" s="1326"/>
      <c r="CU55" s="1326"/>
      <c r="CV55" s="1326">
        <v>23.5</v>
      </c>
      <c r="CW55" s="1326"/>
      <c r="CX55" s="1326"/>
      <c r="CY55" s="1326"/>
      <c r="CZ55" s="1326"/>
      <c r="DA55" s="1326"/>
      <c r="DB55" s="1326"/>
      <c r="DC55" s="1326"/>
    </row>
    <row r="56" spans="1:109" x14ac:dyDescent="0.15">
      <c r="A56" s="405"/>
      <c r="B56" s="397"/>
      <c r="G56" s="1321"/>
      <c r="H56" s="1321"/>
      <c r="I56" s="1321"/>
      <c r="J56" s="1321"/>
      <c r="K56" s="1327"/>
      <c r="L56" s="1327"/>
      <c r="M56" s="1327"/>
      <c r="N56" s="1327"/>
      <c r="AN56" s="1325"/>
      <c r="AO56" s="1325"/>
      <c r="AP56" s="1325"/>
      <c r="AQ56" s="1325"/>
      <c r="AR56" s="1325"/>
      <c r="AS56" s="1325"/>
      <c r="AT56" s="1325"/>
      <c r="AU56" s="1325"/>
      <c r="AV56" s="1325"/>
      <c r="AW56" s="1325"/>
      <c r="AX56" s="1325"/>
      <c r="AY56" s="1325"/>
      <c r="AZ56" s="1325"/>
      <c r="BA56" s="1325"/>
      <c r="BB56" s="1328"/>
      <c r="BC56" s="1328"/>
      <c r="BD56" s="1328"/>
      <c r="BE56" s="1328"/>
      <c r="BF56" s="1328"/>
      <c r="BG56" s="1328"/>
      <c r="BH56" s="1328"/>
      <c r="BI56" s="1328"/>
      <c r="BJ56" s="1328"/>
      <c r="BK56" s="1328"/>
      <c r="BL56" s="1328"/>
      <c r="BM56" s="1328"/>
      <c r="BN56" s="1328"/>
      <c r="BO56" s="1328"/>
      <c r="BP56" s="1326"/>
      <c r="BQ56" s="1326"/>
      <c r="BR56" s="1326"/>
      <c r="BS56" s="1326"/>
      <c r="BT56" s="1326"/>
      <c r="BU56" s="1326"/>
      <c r="BV56" s="1326"/>
      <c r="BW56" s="1326"/>
      <c r="BX56" s="1326"/>
      <c r="BY56" s="1326"/>
      <c r="BZ56" s="1326"/>
      <c r="CA56" s="1326"/>
      <c r="CB56" s="1326"/>
      <c r="CC56" s="1326"/>
      <c r="CD56" s="1326"/>
      <c r="CE56" s="1326"/>
      <c r="CF56" s="1326"/>
      <c r="CG56" s="1326"/>
      <c r="CH56" s="1326"/>
      <c r="CI56" s="1326"/>
      <c r="CJ56" s="1326"/>
      <c r="CK56" s="1326"/>
      <c r="CL56" s="1326"/>
      <c r="CM56" s="1326"/>
      <c r="CN56" s="1326"/>
      <c r="CO56" s="1326"/>
      <c r="CP56" s="1326"/>
      <c r="CQ56" s="1326"/>
      <c r="CR56" s="1326"/>
      <c r="CS56" s="1326"/>
      <c r="CT56" s="1326"/>
      <c r="CU56" s="1326"/>
      <c r="CV56" s="1326"/>
      <c r="CW56" s="1326"/>
      <c r="CX56" s="1326"/>
      <c r="CY56" s="1326"/>
      <c r="CZ56" s="1326"/>
      <c r="DA56" s="1326"/>
      <c r="DB56" s="1326"/>
      <c r="DC56" s="1326"/>
    </row>
    <row r="57" spans="1:109" s="405" customFormat="1" x14ac:dyDescent="0.15">
      <c r="B57" s="409"/>
      <c r="G57" s="1321"/>
      <c r="H57" s="1321"/>
      <c r="I57" s="1330"/>
      <c r="J57" s="1330"/>
      <c r="K57" s="1327"/>
      <c r="L57" s="1327"/>
      <c r="M57" s="1327"/>
      <c r="N57" s="1327"/>
      <c r="AM57" s="390"/>
      <c r="AN57" s="1325"/>
      <c r="AO57" s="1325"/>
      <c r="AP57" s="1325"/>
      <c r="AQ57" s="1325"/>
      <c r="AR57" s="1325"/>
      <c r="AS57" s="1325"/>
      <c r="AT57" s="1325"/>
      <c r="AU57" s="1325"/>
      <c r="AV57" s="1325"/>
      <c r="AW57" s="1325"/>
      <c r="AX57" s="1325"/>
      <c r="AY57" s="1325"/>
      <c r="AZ57" s="1325"/>
      <c r="BA57" s="1325"/>
      <c r="BB57" s="1328" t="s">
        <v>623</v>
      </c>
      <c r="BC57" s="1328"/>
      <c r="BD57" s="1328"/>
      <c r="BE57" s="1328"/>
      <c r="BF57" s="1328"/>
      <c r="BG57" s="1328"/>
      <c r="BH57" s="1328"/>
      <c r="BI57" s="1328"/>
      <c r="BJ57" s="1328"/>
      <c r="BK57" s="1328"/>
      <c r="BL57" s="1328"/>
      <c r="BM57" s="1328"/>
      <c r="BN57" s="1328"/>
      <c r="BO57" s="1328"/>
      <c r="BP57" s="1326">
        <v>57.6</v>
      </c>
      <c r="BQ57" s="1326"/>
      <c r="BR57" s="1326"/>
      <c r="BS57" s="1326"/>
      <c r="BT57" s="1326"/>
      <c r="BU57" s="1326"/>
      <c r="BV57" s="1326"/>
      <c r="BW57" s="1326"/>
      <c r="BX57" s="1326">
        <v>58.9</v>
      </c>
      <c r="BY57" s="1326"/>
      <c r="BZ57" s="1326"/>
      <c r="CA57" s="1326"/>
      <c r="CB57" s="1326"/>
      <c r="CC57" s="1326"/>
      <c r="CD57" s="1326"/>
      <c r="CE57" s="1326"/>
      <c r="CF57" s="1326">
        <v>60.5</v>
      </c>
      <c r="CG57" s="1326"/>
      <c r="CH57" s="1326"/>
      <c r="CI57" s="1326"/>
      <c r="CJ57" s="1326"/>
      <c r="CK57" s="1326"/>
      <c r="CL57" s="1326"/>
      <c r="CM57" s="1326"/>
      <c r="CN57" s="1326">
        <v>61.2</v>
      </c>
      <c r="CO57" s="1326"/>
      <c r="CP57" s="1326"/>
      <c r="CQ57" s="1326"/>
      <c r="CR57" s="1326"/>
      <c r="CS57" s="1326"/>
      <c r="CT57" s="1326"/>
      <c r="CU57" s="1326"/>
      <c r="CV57" s="1326">
        <v>61.8</v>
      </c>
      <c r="CW57" s="1326"/>
      <c r="CX57" s="1326"/>
      <c r="CY57" s="1326"/>
      <c r="CZ57" s="1326"/>
      <c r="DA57" s="1326"/>
      <c r="DB57" s="1326"/>
      <c r="DC57" s="1326"/>
      <c r="DD57" s="410"/>
      <c r="DE57" s="409"/>
    </row>
    <row r="58" spans="1:109" s="405" customFormat="1" x14ac:dyDescent="0.15">
      <c r="A58" s="390"/>
      <c r="B58" s="409"/>
      <c r="G58" s="1321"/>
      <c r="H58" s="1321"/>
      <c r="I58" s="1330"/>
      <c r="J58" s="1330"/>
      <c r="K58" s="1327"/>
      <c r="L58" s="1327"/>
      <c r="M58" s="1327"/>
      <c r="N58" s="1327"/>
      <c r="AM58" s="390"/>
      <c r="AN58" s="1325"/>
      <c r="AO58" s="1325"/>
      <c r="AP58" s="1325"/>
      <c r="AQ58" s="1325"/>
      <c r="AR58" s="1325"/>
      <c r="AS58" s="1325"/>
      <c r="AT58" s="1325"/>
      <c r="AU58" s="1325"/>
      <c r="AV58" s="1325"/>
      <c r="AW58" s="1325"/>
      <c r="AX58" s="1325"/>
      <c r="AY58" s="1325"/>
      <c r="AZ58" s="1325"/>
      <c r="BA58" s="1325"/>
      <c r="BB58" s="1328"/>
      <c r="BC58" s="1328"/>
      <c r="BD58" s="1328"/>
      <c r="BE58" s="1328"/>
      <c r="BF58" s="1328"/>
      <c r="BG58" s="1328"/>
      <c r="BH58" s="1328"/>
      <c r="BI58" s="1328"/>
      <c r="BJ58" s="1328"/>
      <c r="BK58" s="1328"/>
      <c r="BL58" s="1328"/>
      <c r="BM58" s="1328"/>
      <c r="BN58" s="1328"/>
      <c r="BO58" s="1328"/>
      <c r="BP58" s="1326"/>
      <c r="BQ58" s="1326"/>
      <c r="BR58" s="1326"/>
      <c r="BS58" s="1326"/>
      <c r="BT58" s="1326"/>
      <c r="BU58" s="1326"/>
      <c r="BV58" s="1326"/>
      <c r="BW58" s="1326"/>
      <c r="BX58" s="1326"/>
      <c r="BY58" s="1326"/>
      <c r="BZ58" s="1326"/>
      <c r="CA58" s="1326"/>
      <c r="CB58" s="1326"/>
      <c r="CC58" s="1326"/>
      <c r="CD58" s="1326"/>
      <c r="CE58" s="1326"/>
      <c r="CF58" s="1326"/>
      <c r="CG58" s="1326"/>
      <c r="CH58" s="1326"/>
      <c r="CI58" s="1326"/>
      <c r="CJ58" s="1326"/>
      <c r="CK58" s="1326"/>
      <c r="CL58" s="1326"/>
      <c r="CM58" s="1326"/>
      <c r="CN58" s="1326"/>
      <c r="CO58" s="1326"/>
      <c r="CP58" s="1326"/>
      <c r="CQ58" s="1326"/>
      <c r="CR58" s="1326"/>
      <c r="CS58" s="1326"/>
      <c r="CT58" s="1326"/>
      <c r="CU58" s="1326"/>
      <c r="CV58" s="1326"/>
      <c r="CW58" s="1326"/>
      <c r="CX58" s="1326"/>
      <c r="CY58" s="1326"/>
      <c r="CZ58" s="1326"/>
      <c r="DA58" s="1326"/>
      <c r="DB58" s="1326"/>
      <c r="DC58" s="1326"/>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625</v>
      </c>
    </row>
    <row r="64" spans="1:109" x14ac:dyDescent="0.15">
      <c r="B64" s="397"/>
      <c r="G64" s="404"/>
      <c r="I64" s="417"/>
      <c r="J64" s="417"/>
      <c r="K64" s="417"/>
      <c r="L64" s="417"/>
      <c r="M64" s="417"/>
      <c r="N64" s="418"/>
      <c r="AM64" s="404"/>
      <c r="AN64" s="404" t="s">
        <v>619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2" t="s">
        <v>630</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x14ac:dyDescent="0.15">
      <c r="B66" s="397"/>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x14ac:dyDescent="0.15">
      <c r="B67" s="397"/>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x14ac:dyDescent="0.15">
      <c r="B68" s="397"/>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x14ac:dyDescent="0.15">
      <c r="B69" s="397"/>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620</v>
      </c>
    </row>
    <row r="72" spans="2:107" x14ac:dyDescent="0.15">
      <c r="B72" s="397"/>
      <c r="G72" s="1321"/>
      <c r="H72" s="1321"/>
      <c r="I72" s="1321"/>
      <c r="J72" s="1321"/>
      <c r="K72" s="407"/>
      <c r="L72" s="407"/>
      <c r="M72" s="408"/>
      <c r="N72" s="408"/>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563</v>
      </c>
      <c r="BQ72" s="1325"/>
      <c r="BR72" s="1325"/>
      <c r="BS72" s="1325"/>
      <c r="BT72" s="1325"/>
      <c r="BU72" s="1325"/>
      <c r="BV72" s="1325"/>
      <c r="BW72" s="1325"/>
      <c r="BX72" s="1325" t="s">
        <v>564</v>
      </c>
      <c r="BY72" s="1325"/>
      <c r="BZ72" s="1325"/>
      <c r="CA72" s="1325"/>
      <c r="CB72" s="1325"/>
      <c r="CC72" s="1325"/>
      <c r="CD72" s="1325"/>
      <c r="CE72" s="1325"/>
      <c r="CF72" s="1325" t="s">
        <v>565</v>
      </c>
      <c r="CG72" s="1325"/>
      <c r="CH72" s="1325"/>
      <c r="CI72" s="1325"/>
      <c r="CJ72" s="1325"/>
      <c r="CK72" s="1325"/>
      <c r="CL72" s="1325"/>
      <c r="CM72" s="1325"/>
      <c r="CN72" s="1325" t="s">
        <v>566</v>
      </c>
      <c r="CO72" s="1325"/>
      <c r="CP72" s="1325"/>
      <c r="CQ72" s="1325"/>
      <c r="CR72" s="1325"/>
      <c r="CS72" s="1325"/>
      <c r="CT72" s="1325"/>
      <c r="CU72" s="1325"/>
      <c r="CV72" s="1325" t="s">
        <v>567</v>
      </c>
      <c r="CW72" s="1325"/>
      <c r="CX72" s="1325"/>
      <c r="CY72" s="1325"/>
      <c r="CZ72" s="1325"/>
      <c r="DA72" s="1325"/>
      <c r="DB72" s="1325"/>
      <c r="DC72" s="1325"/>
    </row>
    <row r="73" spans="2:107" x14ac:dyDescent="0.15">
      <c r="B73" s="397"/>
      <c r="G73" s="1331"/>
      <c r="H73" s="1331"/>
      <c r="I73" s="1331"/>
      <c r="J73" s="1331"/>
      <c r="K73" s="1332"/>
      <c r="L73" s="1332"/>
      <c r="M73" s="1332"/>
      <c r="N73" s="1332"/>
      <c r="AM73" s="406"/>
      <c r="AN73" s="1328" t="s">
        <v>621</v>
      </c>
      <c r="AO73" s="1328"/>
      <c r="AP73" s="1328"/>
      <c r="AQ73" s="1328"/>
      <c r="AR73" s="1328"/>
      <c r="AS73" s="1328"/>
      <c r="AT73" s="1328"/>
      <c r="AU73" s="1328"/>
      <c r="AV73" s="1328"/>
      <c r="AW73" s="1328"/>
      <c r="AX73" s="1328"/>
      <c r="AY73" s="1328"/>
      <c r="AZ73" s="1328"/>
      <c r="BA73" s="1328"/>
      <c r="BB73" s="1328" t="s">
        <v>622</v>
      </c>
      <c r="BC73" s="1328"/>
      <c r="BD73" s="1328"/>
      <c r="BE73" s="1328"/>
      <c r="BF73" s="1328"/>
      <c r="BG73" s="1328"/>
      <c r="BH73" s="1328"/>
      <c r="BI73" s="1328"/>
      <c r="BJ73" s="1328"/>
      <c r="BK73" s="1328"/>
      <c r="BL73" s="1328"/>
      <c r="BM73" s="1328"/>
      <c r="BN73" s="1328"/>
      <c r="BO73" s="1328"/>
      <c r="BP73" s="1326">
        <v>118.4</v>
      </c>
      <c r="BQ73" s="1326"/>
      <c r="BR73" s="1326"/>
      <c r="BS73" s="1326"/>
      <c r="BT73" s="1326"/>
      <c r="BU73" s="1326"/>
      <c r="BV73" s="1326"/>
      <c r="BW73" s="1326"/>
      <c r="BX73" s="1326">
        <v>102.4</v>
      </c>
      <c r="BY73" s="1326"/>
      <c r="BZ73" s="1326"/>
      <c r="CA73" s="1326"/>
      <c r="CB73" s="1326"/>
      <c r="CC73" s="1326"/>
      <c r="CD73" s="1326"/>
      <c r="CE73" s="1326"/>
      <c r="CF73" s="1326">
        <v>79.400000000000006</v>
      </c>
      <c r="CG73" s="1326"/>
      <c r="CH73" s="1326"/>
      <c r="CI73" s="1326"/>
      <c r="CJ73" s="1326"/>
      <c r="CK73" s="1326"/>
      <c r="CL73" s="1326"/>
      <c r="CM73" s="1326"/>
      <c r="CN73" s="1326">
        <v>64</v>
      </c>
      <c r="CO73" s="1326"/>
      <c r="CP73" s="1326"/>
      <c r="CQ73" s="1326"/>
      <c r="CR73" s="1326"/>
      <c r="CS73" s="1326"/>
      <c r="CT73" s="1326"/>
      <c r="CU73" s="1326"/>
      <c r="CV73" s="1326">
        <v>43.9</v>
      </c>
      <c r="CW73" s="1326"/>
      <c r="CX73" s="1326"/>
      <c r="CY73" s="1326"/>
      <c r="CZ73" s="1326"/>
      <c r="DA73" s="1326"/>
      <c r="DB73" s="1326"/>
      <c r="DC73" s="1326"/>
    </row>
    <row r="74" spans="2:107" x14ac:dyDescent="0.15">
      <c r="B74" s="397"/>
      <c r="G74" s="1331"/>
      <c r="H74" s="1331"/>
      <c r="I74" s="1331"/>
      <c r="J74" s="1331"/>
      <c r="K74" s="1332"/>
      <c r="L74" s="1332"/>
      <c r="M74" s="1332"/>
      <c r="N74" s="1332"/>
      <c r="AM74" s="406"/>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26"/>
      <c r="BQ74" s="1326"/>
      <c r="BR74" s="1326"/>
      <c r="BS74" s="1326"/>
      <c r="BT74" s="1326"/>
      <c r="BU74" s="1326"/>
      <c r="BV74" s="1326"/>
      <c r="BW74" s="1326"/>
      <c r="BX74" s="1326"/>
      <c r="BY74" s="1326"/>
      <c r="BZ74" s="1326"/>
      <c r="CA74" s="1326"/>
      <c r="CB74" s="1326"/>
      <c r="CC74" s="1326"/>
      <c r="CD74" s="1326"/>
      <c r="CE74" s="1326"/>
      <c r="CF74" s="1326"/>
      <c r="CG74" s="1326"/>
      <c r="CH74" s="1326"/>
      <c r="CI74" s="1326"/>
      <c r="CJ74" s="1326"/>
      <c r="CK74" s="1326"/>
      <c r="CL74" s="1326"/>
      <c r="CM74" s="1326"/>
      <c r="CN74" s="1326"/>
      <c r="CO74" s="1326"/>
      <c r="CP74" s="1326"/>
      <c r="CQ74" s="1326"/>
      <c r="CR74" s="1326"/>
      <c r="CS74" s="1326"/>
      <c r="CT74" s="1326"/>
      <c r="CU74" s="1326"/>
      <c r="CV74" s="1326"/>
      <c r="CW74" s="1326"/>
      <c r="CX74" s="1326"/>
      <c r="CY74" s="1326"/>
      <c r="CZ74" s="1326"/>
      <c r="DA74" s="1326"/>
      <c r="DB74" s="1326"/>
      <c r="DC74" s="1326"/>
    </row>
    <row r="75" spans="2:107" x14ac:dyDescent="0.15">
      <c r="B75" s="397"/>
      <c r="G75" s="1331"/>
      <c r="H75" s="1331"/>
      <c r="I75" s="1321"/>
      <c r="J75" s="1321"/>
      <c r="K75" s="1327"/>
      <c r="L75" s="1327"/>
      <c r="M75" s="1327"/>
      <c r="N75" s="1327"/>
      <c r="AM75" s="406"/>
      <c r="AN75" s="1328"/>
      <c r="AO75" s="1328"/>
      <c r="AP75" s="1328"/>
      <c r="AQ75" s="1328"/>
      <c r="AR75" s="1328"/>
      <c r="AS75" s="1328"/>
      <c r="AT75" s="1328"/>
      <c r="AU75" s="1328"/>
      <c r="AV75" s="1328"/>
      <c r="AW75" s="1328"/>
      <c r="AX75" s="1328"/>
      <c r="AY75" s="1328"/>
      <c r="AZ75" s="1328"/>
      <c r="BA75" s="1328"/>
      <c r="BB75" s="1328" t="s">
        <v>626</v>
      </c>
      <c r="BC75" s="1328"/>
      <c r="BD75" s="1328"/>
      <c r="BE75" s="1328"/>
      <c r="BF75" s="1328"/>
      <c r="BG75" s="1328"/>
      <c r="BH75" s="1328"/>
      <c r="BI75" s="1328"/>
      <c r="BJ75" s="1328"/>
      <c r="BK75" s="1328"/>
      <c r="BL75" s="1328"/>
      <c r="BM75" s="1328"/>
      <c r="BN75" s="1328"/>
      <c r="BO75" s="1328"/>
      <c r="BP75" s="1326">
        <v>15</v>
      </c>
      <c r="BQ75" s="1326"/>
      <c r="BR75" s="1326"/>
      <c r="BS75" s="1326"/>
      <c r="BT75" s="1326"/>
      <c r="BU75" s="1326"/>
      <c r="BV75" s="1326"/>
      <c r="BW75" s="1326"/>
      <c r="BX75" s="1326">
        <v>14.7</v>
      </c>
      <c r="BY75" s="1326"/>
      <c r="BZ75" s="1326"/>
      <c r="CA75" s="1326"/>
      <c r="CB75" s="1326"/>
      <c r="CC75" s="1326"/>
      <c r="CD75" s="1326"/>
      <c r="CE75" s="1326"/>
      <c r="CF75" s="1326">
        <v>12.9</v>
      </c>
      <c r="CG75" s="1326"/>
      <c r="CH75" s="1326"/>
      <c r="CI75" s="1326"/>
      <c r="CJ75" s="1326"/>
      <c r="CK75" s="1326"/>
      <c r="CL75" s="1326"/>
      <c r="CM75" s="1326"/>
      <c r="CN75" s="1326">
        <v>9.9</v>
      </c>
      <c r="CO75" s="1326"/>
      <c r="CP75" s="1326"/>
      <c r="CQ75" s="1326"/>
      <c r="CR75" s="1326"/>
      <c r="CS75" s="1326"/>
      <c r="CT75" s="1326"/>
      <c r="CU75" s="1326"/>
      <c r="CV75" s="1326">
        <v>7.9</v>
      </c>
      <c r="CW75" s="1326"/>
      <c r="CX75" s="1326"/>
      <c r="CY75" s="1326"/>
      <c r="CZ75" s="1326"/>
      <c r="DA75" s="1326"/>
      <c r="DB75" s="1326"/>
      <c r="DC75" s="1326"/>
    </row>
    <row r="76" spans="2:107" x14ac:dyDescent="0.15">
      <c r="B76" s="397"/>
      <c r="G76" s="1331"/>
      <c r="H76" s="1331"/>
      <c r="I76" s="1321"/>
      <c r="J76" s="1321"/>
      <c r="K76" s="1327"/>
      <c r="L76" s="1327"/>
      <c r="M76" s="1327"/>
      <c r="N76" s="1327"/>
      <c r="AM76" s="406"/>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26"/>
      <c r="BQ76" s="1326"/>
      <c r="BR76" s="1326"/>
      <c r="BS76" s="1326"/>
      <c r="BT76" s="1326"/>
      <c r="BU76" s="1326"/>
      <c r="BV76" s="1326"/>
      <c r="BW76" s="1326"/>
      <c r="BX76" s="1326"/>
      <c r="BY76" s="1326"/>
      <c r="BZ76" s="1326"/>
      <c r="CA76" s="1326"/>
      <c r="CB76" s="1326"/>
      <c r="CC76" s="1326"/>
      <c r="CD76" s="1326"/>
      <c r="CE76" s="1326"/>
      <c r="CF76" s="1326"/>
      <c r="CG76" s="1326"/>
      <c r="CH76" s="1326"/>
      <c r="CI76" s="1326"/>
      <c r="CJ76" s="1326"/>
      <c r="CK76" s="1326"/>
      <c r="CL76" s="1326"/>
      <c r="CM76" s="1326"/>
      <c r="CN76" s="1326"/>
      <c r="CO76" s="1326"/>
      <c r="CP76" s="1326"/>
      <c r="CQ76" s="1326"/>
      <c r="CR76" s="1326"/>
      <c r="CS76" s="1326"/>
      <c r="CT76" s="1326"/>
      <c r="CU76" s="1326"/>
      <c r="CV76" s="1326"/>
      <c r="CW76" s="1326"/>
      <c r="CX76" s="1326"/>
      <c r="CY76" s="1326"/>
      <c r="CZ76" s="1326"/>
      <c r="DA76" s="1326"/>
      <c r="DB76" s="1326"/>
      <c r="DC76" s="1326"/>
    </row>
    <row r="77" spans="2:107" x14ac:dyDescent="0.15">
      <c r="B77" s="397"/>
      <c r="G77" s="1321"/>
      <c r="H77" s="1321"/>
      <c r="I77" s="1321"/>
      <c r="J77" s="1321"/>
      <c r="K77" s="1332"/>
      <c r="L77" s="1332"/>
      <c r="M77" s="1332"/>
      <c r="N77" s="1332"/>
      <c r="AN77" s="1325" t="s">
        <v>624</v>
      </c>
      <c r="AO77" s="1325"/>
      <c r="AP77" s="1325"/>
      <c r="AQ77" s="1325"/>
      <c r="AR77" s="1325"/>
      <c r="AS77" s="1325"/>
      <c r="AT77" s="1325"/>
      <c r="AU77" s="1325"/>
      <c r="AV77" s="1325"/>
      <c r="AW77" s="1325"/>
      <c r="AX77" s="1325"/>
      <c r="AY77" s="1325"/>
      <c r="AZ77" s="1325"/>
      <c r="BA77" s="1325"/>
      <c r="BB77" s="1328" t="s">
        <v>622</v>
      </c>
      <c r="BC77" s="1328"/>
      <c r="BD77" s="1328"/>
      <c r="BE77" s="1328"/>
      <c r="BF77" s="1328"/>
      <c r="BG77" s="1328"/>
      <c r="BH77" s="1328"/>
      <c r="BI77" s="1328"/>
      <c r="BJ77" s="1328"/>
      <c r="BK77" s="1328"/>
      <c r="BL77" s="1328"/>
      <c r="BM77" s="1328"/>
      <c r="BN77" s="1328"/>
      <c r="BO77" s="1328"/>
      <c r="BP77" s="1326">
        <v>38.5</v>
      </c>
      <c r="BQ77" s="1326"/>
      <c r="BR77" s="1326"/>
      <c r="BS77" s="1326"/>
      <c r="BT77" s="1326"/>
      <c r="BU77" s="1326"/>
      <c r="BV77" s="1326"/>
      <c r="BW77" s="1326"/>
      <c r="BX77" s="1326">
        <v>32.799999999999997</v>
      </c>
      <c r="BY77" s="1326"/>
      <c r="BZ77" s="1326"/>
      <c r="CA77" s="1326"/>
      <c r="CB77" s="1326"/>
      <c r="CC77" s="1326"/>
      <c r="CD77" s="1326"/>
      <c r="CE77" s="1326"/>
      <c r="CF77" s="1326">
        <v>20.9</v>
      </c>
      <c r="CG77" s="1326"/>
      <c r="CH77" s="1326"/>
      <c r="CI77" s="1326"/>
      <c r="CJ77" s="1326"/>
      <c r="CK77" s="1326"/>
      <c r="CL77" s="1326"/>
      <c r="CM77" s="1326"/>
      <c r="CN77" s="1326">
        <v>21</v>
      </c>
      <c r="CO77" s="1326"/>
      <c r="CP77" s="1326"/>
      <c r="CQ77" s="1326"/>
      <c r="CR77" s="1326"/>
      <c r="CS77" s="1326"/>
      <c r="CT77" s="1326"/>
      <c r="CU77" s="1326"/>
      <c r="CV77" s="1326">
        <v>23.5</v>
      </c>
      <c r="CW77" s="1326"/>
      <c r="CX77" s="1326"/>
      <c r="CY77" s="1326"/>
      <c r="CZ77" s="1326"/>
      <c r="DA77" s="1326"/>
      <c r="DB77" s="1326"/>
      <c r="DC77" s="1326"/>
    </row>
    <row r="78" spans="2:107" x14ac:dyDescent="0.15">
      <c r="B78" s="397"/>
      <c r="G78" s="1321"/>
      <c r="H78" s="1321"/>
      <c r="I78" s="1321"/>
      <c r="J78" s="1321"/>
      <c r="K78" s="1332"/>
      <c r="L78" s="1332"/>
      <c r="M78" s="1332"/>
      <c r="N78" s="1332"/>
      <c r="AN78" s="1325"/>
      <c r="AO78" s="1325"/>
      <c r="AP78" s="1325"/>
      <c r="AQ78" s="1325"/>
      <c r="AR78" s="1325"/>
      <c r="AS78" s="1325"/>
      <c r="AT78" s="1325"/>
      <c r="AU78" s="1325"/>
      <c r="AV78" s="1325"/>
      <c r="AW78" s="1325"/>
      <c r="AX78" s="1325"/>
      <c r="AY78" s="1325"/>
      <c r="AZ78" s="1325"/>
      <c r="BA78" s="1325"/>
      <c r="BB78" s="1328"/>
      <c r="BC78" s="1328"/>
      <c r="BD78" s="1328"/>
      <c r="BE78" s="1328"/>
      <c r="BF78" s="1328"/>
      <c r="BG78" s="1328"/>
      <c r="BH78" s="1328"/>
      <c r="BI78" s="1328"/>
      <c r="BJ78" s="1328"/>
      <c r="BK78" s="1328"/>
      <c r="BL78" s="1328"/>
      <c r="BM78" s="1328"/>
      <c r="BN78" s="1328"/>
      <c r="BO78" s="1328"/>
      <c r="BP78" s="1326"/>
      <c r="BQ78" s="1326"/>
      <c r="BR78" s="1326"/>
      <c r="BS78" s="1326"/>
      <c r="BT78" s="1326"/>
      <c r="BU78" s="1326"/>
      <c r="BV78" s="1326"/>
      <c r="BW78" s="1326"/>
      <c r="BX78" s="1326"/>
      <c r="BY78" s="1326"/>
      <c r="BZ78" s="1326"/>
      <c r="CA78" s="1326"/>
      <c r="CB78" s="1326"/>
      <c r="CC78" s="1326"/>
      <c r="CD78" s="1326"/>
      <c r="CE78" s="1326"/>
      <c r="CF78" s="1326"/>
      <c r="CG78" s="1326"/>
      <c r="CH78" s="1326"/>
      <c r="CI78" s="1326"/>
      <c r="CJ78" s="1326"/>
      <c r="CK78" s="1326"/>
      <c r="CL78" s="1326"/>
      <c r="CM78" s="1326"/>
      <c r="CN78" s="1326"/>
      <c r="CO78" s="1326"/>
      <c r="CP78" s="1326"/>
      <c r="CQ78" s="1326"/>
      <c r="CR78" s="1326"/>
      <c r="CS78" s="1326"/>
      <c r="CT78" s="1326"/>
      <c r="CU78" s="1326"/>
      <c r="CV78" s="1326"/>
      <c r="CW78" s="1326"/>
      <c r="CX78" s="1326"/>
      <c r="CY78" s="1326"/>
      <c r="CZ78" s="1326"/>
      <c r="DA78" s="1326"/>
      <c r="DB78" s="1326"/>
      <c r="DC78" s="1326"/>
    </row>
    <row r="79" spans="2:107" x14ac:dyDescent="0.15">
      <c r="B79" s="397"/>
      <c r="G79" s="1321"/>
      <c r="H79" s="1321"/>
      <c r="I79" s="1330"/>
      <c r="J79" s="1330"/>
      <c r="K79" s="1333"/>
      <c r="L79" s="1333"/>
      <c r="M79" s="1333"/>
      <c r="N79" s="1333"/>
      <c r="AN79" s="1325"/>
      <c r="AO79" s="1325"/>
      <c r="AP79" s="1325"/>
      <c r="AQ79" s="1325"/>
      <c r="AR79" s="1325"/>
      <c r="AS79" s="1325"/>
      <c r="AT79" s="1325"/>
      <c r="AU79" s="1325"/>
      <c r="AV79" s="1325"/>
      <c r="AW79" s="1325"/>
      <c r="AX79" s="1325"/>
      <c r="AY79" s="1325"/>
      <c r="AZ79" s="1325"/>
      <c r="BA79" s="1325"/>
      <c r="BB79" s="1328" t="s">
        <v>626</v>
      </c>
      <c r="BC79" s="1328"/>
      <c r="BD79" s="1328"/>
      <c r="BE79" s="1328"/>
      <c r="BF79" s="1328"/>
      <c r="BG79" s="1328"/>
      <c r="BH79" s="1328"/>
      <c r="BI79" s="1328"/>
      <c r="BJ79" s="1328"/>
      <c r="BK79" s="1328"/>
      <c r="BL79" s="1328"/>
      <c r="BM79" s="1328"/>
      <c r="BN79" s="1328"/>
      <c r="BO79" s="1328"/>
      <c r="BP79" s="1326">
        <v>9.1999999999999993</v>
      </c>
      <c r="BQ79" s="1326"/>
      <c r="BR79" s="1326"/>
      <c r="BS79" s="1326"/>
      <c r="BT79" s="1326"/>
      <c r="BU79" s="1326"/>
      <c r="BV79" s="1326"/>
      <c r="BW79" s="1326"/>
      <c r="BX79" s="1326">
        <v>9.1</v>
      </c>
      <c r="BY79" s="1326"/>
      <c r="BZ79" s="1326"/>
      <c r="CA79" s="1326"/>
      <c r="CB79" s="1326"/>
      <c r="CC79" s="1326"/>
      <c r="CD79" s="1326"/>
      <c r="CE79" s="1326"/>
      <c r="CF79" s="1326">
        <v>9.1</v>
      </c>
      <c r="CG79" s="1326"/>
      <c r="CH79" s="1326"/>
      <c r="CI79" s="1326"/>
      <c r="CJ79" s="1326"/>
      <c r="CK79" s="1326"/>
      <c r="CL79" s="1326"/>
      <c r="CM79" s="1326"/>
      <c r="CN79" s="1326">
        <v>9.1999999999999993</v>
      </c>
      <c r="CO79" s="1326"/>
      <c r="CP79" s="1326"/>
      <c r="CQ79" s="1326"/>
      <c r="CR79" s="1326"/>
      <c r="CS79" s="1326"/>
      <c r="CT79" s="1326"/>
      <c r="CU79" s="1326"/>
      <c r="CV79" s="1326">
        <v>8.6</v>
      </c>
      <c r="CW79" s="1326"/>
      <c r="CX79" s="1326"/>
      <c r="CY79" s="1326"/>
      <c r="CZ79" s="1326"/>
      <c r="DA79" s="1326"/>
      <c r="DB79" s="1326"/>
      <c r="DC79" s="1326"/>
    </row>
    <row r="80" spans="2:107" x14ac:dyDescent="0.15">
      <c r="B80" s="397"/>
      <c r="G80" s="1321"/>
      <c r="H80" s="1321"/>
      <c r="I80" s="1330"/>
      <c r="J80" s="1330"/>
      <c r="K80" s="1333"/>
      <c r="L80" s="1333"/>
      <c r="M80" s="1333"/>
      <c r="N80" s="1333"/>
      <c r="AN80" s="1325"/>
      <c r="AO80" s="1325"/>
      <c r="AP80" s="1325"/>
      <c r="AQ80" s="1325"/>
      <c r="AR80" s="1325"/>
      <c r="AS80" s="1325"/>
      <c r="AT80" s="1325"/>
      <c r="AU80" s="1325"/>
      <c r="AV80" s="1325"/>
      <c r="AW80" s="1325"/>
      <c r="AX80" s="1325"/>
      <c r="AY80" s="1325"/>
      <c r="AZ80" s="1325"/>
      <c r="BA80" s="1325"/>
      <c r="BB80" s="1328"/>
      <c r="BC80" s="1328"/>
      <c r="BD80" s="1328"/>
      <c r="BE80" s="1328"/>
      <c r="BF80" s="1328"/>
      <c r="BG80" s="1328"/>
      <c r="BH80" s="1328"/>
      <c r="BI80" s="1328"/>
      <c r="BJ80" s="1328"/>
      <c r="BK80" s="1328"/>
      <c r="BL80" s="1328"/>
      <c r="BM80" s="1328"/>
      <c r="BN80" s="1328"/>
      <c r="BO80" s="1328"/>
      <c r="BP80" s="1326"/>
      <c r="BQ80" s="1326"/>
      <c r="BR80" s="1326"/>
      <c r="BS80" s="1326"/>
      <c r="BT80" s="1326"/>
      <c r="BU80" s="1326"/>
      <c r="BV80" s="1326"/>
      <c r="BW80" s="1326"/>
      <c r="BX80" s="1326"/>
      <c r="BY80" s="1326"/>
      <c r="BZ80" s="1326"/>
      <c r="CA80" s="1326"/>
      <c r="CB80" s="1326"/>
      <c r="CC80" s="1326"/>
      <c r="CD80" s="1326"/>
      <c r="CE80" s="1326"/>
      <c r="CF80" s="1326"/>
      <c r="CG80" s="1326"/>
      <c r="CH80" s="1326"/>
      <c r="CI80" s="1326"/>
      <c r="CJ80" s="1326"/>
      <c r="CK80" s="1326"/>
      <c r="CL80" s="1326"/>
      <c r="CM80" s="1326"/>
      <c r="CN80" s="1326"/>
      <c r="CO80" s="1326"/>
      <c r="CP80" s="1326"/>
      <c r="CQ80" s="1326"/>
      <c r="CR80" s="1326"/>
      <c r="CS80" s="1326"/>
      <c r="CT80" s="1326"/>
      <c r="CU80" s="1326"/>
      <c r="CV80" s="1326"/>
      <c r="CW80" s="1326"/>
      <c r="CX80" s="1326"/>
      <c r="CY80" s="1326"/>
      <c r="CZ80" s="1326"/>
      <c r="DA80" s="1326"/>
      <c r="DB80" s="1326"/>
      <c r="DC80" s="1326"/>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bpE4mFV5zSN7YTDWCYLVim5AVrzw+MhHH+aU56HTnDva1B3Rj9WlWiZuaiXPbLJ+8jRsaTdeeddqTZjdIwqwOA==" saltValue="4HTMsi3sWbyazTwYN8u94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627</v>
      </c>
    </row>
  </sheetData>
  <sheetProtection algorithmName="SHA-512" hashValue="zPgMlUv39yGlT2dDMd+fenSdEKmWAAelbMl8sMEmc7gekYE+WOcPRFXAhJlSGRtJNS1C1CjpF+XYG82YPFRJKA==" saltValue="n70ZTKdwRltmFE29zCCG/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628</v>
      </c>
    </row>
  </sheetData>
  <sheetProtection algorithmName="SHA-512" hashValue="6odFo77yAKtepsOuWFvwRXKVBCXpwka5RgkM7hPr+s4GDSojb9cARjdOWvtEpiJpDFh2ZZtgaAUqIdWK4XU0ZA==" saltValue="UmYvaFqXt1tYog3Hv/6BU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560</v>
      </c>
      <c r="G2" s="157"/>
      <c r="H2" s="158"/>
    </row>
    <row r="3" spans="1:8" x14ac:dyDescent="0.15">
      <c r="A3" s="154" t="s">
        <v>553</v>
      </c>
      <c r="B3" s="159"/>
      <c r="C3" s="160"/>
      <c r="D3" s="161">
        <v>122268</v>
      </c>
      <c r="E3" s="162"/>
      <c r="F3" s="163">
        <v>78903</v>
      </c>
      <c r="G3" s="164"/>
      <c r="H3" s="165"/>
    </row>
    <row r="4" spans="1:8" x14ac:dyDescent="0.15">
      <c r="A4" s="166"/>
      <c r="B4" s="167"/>
      <c r="C4" s="168"/>
      <c r="D4" s="169">
        <v>67860</v>
      </c>
      <c r="E4" s="170"/>
      <c r="F4" s="171">
        <v>49201</v>
      </c>
      <c r="G4" s="172"/>
      <c r="H4" s="173"/>
    </row>
    <row r="5" spans="1:8" x14ac:dyDescent="0.15">
      <c r="A5" s="154" t="s">
        <v>555</v>
      </c>
      <c r="B5" s="159"/>
      <c r="C5" s="160"/>
      <c r="D5" s="161">
        <v>60945</v>
      </c>
      <c r="E5" s="162"/>
      <c r="F5" s="163">
        <v>82993</v>
      </c>
      <c r="G5" s="164"/>
      <c r="H5" s="165"/>
    </row>
    <row r="6" spans="1:8" x14ac:dyDescent="0.15">
      <c r="A6" s="166"/>
      <c r="B6" s="167"/>
      <c r="C6" s="168"/>
      <c r="D6" s="169">
        <v>18625</v>
      </c>
      <c r="E6" s="170"/>
      <c r="F6" s="171">
        <v>46787</v>
      </c>
      <c r="G6" s="172"/>
      <c r="H6" s="173"/>
    </row>
    <row r="7" spans="1:8" x14ac:dyDescent="0.15">
      <c r="A7" s="154" t="s">
        <v>556</v>
      </c>
      <c r="B7" s="159"/>
      <c r="C7" s="160"/>
      <c r="D7" s="161">
        <v>73084</v>
      </c>
      <c r="E7" s="162"/>
      <c r="F7" s="163">
        <v>108252</v>
      </c>
      <c r="G7" s="164"/>
      <c r="H7" s="165"/>
    </row>
    <row r="8" spans="1:8" x14ac:dyDescent="0.15">
      <c r="A8" s="166"/>
      <c r="B8" s="167"/>
      <c r="C8" s="168"/>
      <c r="D8" s="169">
        <v>27652</v>
      </c>
      <c r="E8" s="170"/>
      <c r="F8" s="171">
        <v>50321</v>
      </c>
      <c r="G8" s="172"/>
      <c r="H8" s="173"/>
    </row>
    <row r="9" spans="1:8" x14ac:dyDescent="0.15">
      <c r="A9" s="154" t="s">
        <v>557</v>
      </c>
      <c r="B9" s="159"/>
      <c r="C9" s="160"/>
      <c r="D9" s="161">
        <v>96940</v>
      </c>
      <c r="E9" s="162"/>
      <c r="F9" s="163">
        <v>93492</v>
      </c>
      <c r="G9" s="164"/>
      <c r="H9" s="165"/>
    </row>
    <row r="10" spans="1:8" x14ac:dyDescent="0.15">
      <c r="A10" s="166"/>
      <c r="B10" s="167"/>
      <c r="C10" s="168"/>
      <c r="D10" s="169">
        <v>67151</v>
      </c>
      <c r="E10" s="170"/>
      <c r="F10" s="171">
        <v>53316</v>
      </c>
      <c r="G10" s="172"/>
      <c r="H10" s="173"/>
    </row>
    <row r="11" spans="1:8" x14ac:dyDescent="0.15">
      <c r="A11" s="154" t="s">
        <v>558</v>
      </c>
      <c r="B11" s="159"/>
      <c r="C11" s="160"/>
      <c r="D11" s="161">
        <v>78077</v>
      </c>
      <c r="E11" s="162"/>
      <c r="F11" s="163">
        <v>94796</v>
      </c>
      <c r="G11" s="164"/>
      <c r="H11" s="165"/>
    </row>
    <row r="12" spans="1:8" x14ac:dyDescent="0.15">
      <c r="A12" s="166"/>
      <c r="B12" s="167"/>
      <c r="C12" s="174"/>
      <c r="D12" s="169">
        <v>38693</v>
      </c>
      <c r="E12" s="170"/>
      <c r="F12" s="171">
        <v>55781</v>
      </c>
      <c r="G12" s="172"/>
      <c r="H12" s="173"/>
    </row>
    <row r="13" spans="1:8" x14ac:dyDescent="0.15">
      <c r="A13" s="154"/>
      <c r="B13" s="159"/>
      <c r="C13" s="175"/>
      <c r="D13" s="176">
        <v>86263</v>
      </c>
      <c r="E13" s="177"/>
      <c r="F13" s="178">
        <v>91687</v>
      </c>
      <c r="G13" s="179"/>
      <c r="H13" s="165"/>
    </row>
    <row r="14" spans="1:8" x14ac:dyDescent="0.15">
      <c r="A14" s="166"/>
      <c r="B14" s="167"/>
      <c r="C14" s="168"/>
      <c r="D14" s="169">
        <v>43996</v>
      </c>
      <c r="E14" s="170"/>
      <c r="F14" s="171">
        <v>51081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9.81</v>
      </c>
      <c r="C19" s="180">
        <f>ROUND(VALUE(SUBSTITUTE(実質収支比率等に係る経年分析!G$48,"▲","-")),2)</f>
        <v>12.12</v>
      </c>
      <c r="D19" s="180">
        <f>ROUND(VALUE(SUBSTITUTE(実質収支比率等に係る経年分析!H$48,"▲","-")),2)</f>
        <v>12.57</v>
      </c>
      <c r="E19" s="180">
        <f>ROUND(VALUE(SUBSTITUTE(実質収支比率等に係る経年分析!I$48,"▲","-")),2)</f>
        <v>15.23</v>
      </c>
      <c r="F19" s="180">
        <f>ROUND(VALUE(SUBSTITUTE(実質収支比率等に係る経年分析!J$48,"▲","-")),2)</f>
        <v>16.55</v>
      </c>
    </row>
    <row r="20" spans="1:11" x14ac:dyDescent="0.15">
      <c r="A20" s="180" t="s">
        <v>55</v>
      </c>
      <c r="B20" s="180">
        <f>ROUND(VALUE(SUBSTITUTE(実質収支比率等に係る経年分析!F$47,"▲","-")),2)</f>
        <v>15.14</v>
      </c>
      <c r="C20" s="180">
        <f>ROUND(VALUE(SUBSTITUTE(実質収支比率等に係る経年分析!G$47,"▲","-")),2)</f>
        <v>16.059999999999999</v>
      </c>
      <c r="D20" s="180">
        <f>ROUND(VALUE(SUBSTITUTE(実質収支比率等に係る経年分析!H$47,"▲","-")),2)</f>
        <v>14.47</v>
      </c>
      <c r="E20" s="180">
        <f>ROUND(VALUE(SUBSTITUTE(実質収支比率等に係る経年分析!I$47,"▲","-")),2)</f>
        <v>15.66</v>
      </c>
      <c r="F20" s="180">
        <f>ROUND(VALUE(SUBSTITUTE(実質収支比率等に係る経年分析!J$47,"▲","-")),2)</f>
        <v>19.25</v>
      </c>
    </row>
    <row r="21" spans="1:11" x14ac:dyDescent="0.15">
      <c r="A21" s="180" t="s">
        <v>56</v>
      </c>
      <c r="B21" s="180">
        <f>IF(ISNUMBER(VALUE(SUBSTITUTE(実質収支比率等に係る経年分析!F$49,"▲","-"))),ROUND(VALUE(SUBSTITUTE(実質収支比率等に係る経年分析!F$49,"▲","-")),2),NA())</f>
        <v>0.57999999999999996</v>
      </c>
      <c r="C21" s="180">
        <f>IF(ISNUMBER(VALUE(SUBSTITUTE(実質収支比率等に係る経年分析!G$49,"▲","-"))),ROUND(VALUE(SUBSTITUTE(実質収支比率等に係る経年分析!G$49,"▲","-")),2),NA())</f>
        <v>3.06</v>
      </c>
      <c r="D21" s="180">
        <f>IF(ISNUMBER(VALUE(SUBSTITUTE(実質収支比率等に係る経年分析!H$49,"▲","-"))),ROUND(VALUE(SUBSTITUTE(実質収支比率等に係る経年分析!H$49,"▲","-")),2),NA())</f>
        <v>-1.25</v>
      </c>
      <c r="E21" s="180">
        <f>IF(ISNUMBER(VALUE(SUBSTITUTE(実質収支比率等に係る経年分析!I$49,"▲","-"))),ROUND(VALUE(SUBSTITUTE(実質収支比率等に係る経年分析!I$49,"▲","-")),2),NA())</f>
        <v>3.94</v>
      </c>
      <c r="F21" s="180">
        <f>IF(ISNUMBER(VALUE(SUBSTITUTE(実質収支比率等に係る経年分析!J$49,"▲","-"))),ROUND(VALUE(SUBSTITUTE(実質収支比率等に係る経年分析!J$49,"▲","-")),2),NA())</f>
        <v>6.49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0.41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0.77</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1.08</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0.44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0.82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0.49</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0.42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0.53</v>
      </c>
    </row>
    <row r="31" spans="1:11" x14ac:dyDescent="0.15">
      <c r="A31" s="181" t="str">
        <f>IF(連結実質赤字比率に係る赤字・黒字の構成分析!C$39="",NA(),連結実質赤字比率に係る赤字・黒字の構成分析!C$39)</f>
        <v>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2.96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2.61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0.85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0.82</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2.75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2.36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3.49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3.75</v>
      </c>
    </row>
    <row r="33" spans="1:16" x14ac:dyDescent="0.15">
      <c r="A33" s="181" t="str">
        <f>IF(連結実質赤字比率に係る赤字・黒字の構成分析!C$37="",NA(),連結実質赤字比率に係る赤字・黒字の構成分析!C$37)</f>
        <v>公共下水道事業会計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3.81</v>
      </c>
    </row>
    <row r="34" spans="1:16" x14ac:dyDescent="0.15">
      <c r="A34" s="181" t="str">
        <f>IF(連結実質赤字比率に係る赤字・黒字の構成分析!C$36="",NA(),連結実質赤字比率に係る赤字・黒字の構成分析!C$36)</f>
        <v>地域開発事業特別会計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6.57</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9.8000000000000007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12.12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12.56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15.23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16.55</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28.51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31.09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34.08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20.38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19.27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848</v>
      </c>
      <c r="E42" s="182"/>
      <c r="F42" s="182"/>
      <c r="G42" s="182">
        <f>'実質公債費比率（分子）の構造'!L$52</f>
        <v>791</v>
      </c>
      <c r="H42" s="182"/>
      <c r="I42" s="182"/>
      <c r="J42" s="182">
        <f>'実質公債費比率（分子）の構造'!M$52</f>
        <v>758</v>
      </c>
      <c r="K42" s="182"/>
      <c r="L42" s="182"/>
      <c r="M42" s="182">
        <f>'実質公債費比率（分子）の構造'!N$52</f>
        <v>718</v>
      </c>
      <c r="N42" s="182"/>
      <c r="O42" s="182"/>
      <c r="P42" s="182">
        <f>'実質公債費比率（分子）の構造'!O$52</f>
        <v>709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40</v>
      </c>
      <c r="C44" s="182"/>
      <c r="D44" s="182"/>
      <c r="E44" s="182">
        <f>'実質公債費比率（分子）の構造'!L$50</f>
        <v>39</v>
      </c>
      <c r="F44" s="182"/>
      <c r="G44" s="182"/>
      <c r="H44" s="182">
        <f>'実質公債費比率（分子）の構造'!M$50</f>
        <v>39</v>
      </c>
      <c r="I44" s="182"/>
      <c r="J44" s="182"/>
      <c r="K44" s="182">
        <f>'実質公債費比率（分子）の構造'!N$50</f>
        <v>39</v>
      </c>
      <c r="L44" s="182"/>
      <c r="M44" s="182"/>
      <c r="N44" s="182">
        <f>'実質公債費比率（分子）の構造'!O$50</f>
        <v>31</v>
      </c>
      <c r="O44" s="182"/>
      <c r="P44" s="182"/>
    </row>
    <row r="45" spans="1:16" x14ac:dyDescent="0.15">
      <c r="A45" s="182" t="s">
        <v>66</v>
      </c>
      <c r="B45" s="182">
        <f>'実質公債費比率（分子）の構造'!K$49</f>
        <v>12</v>
      </c>
      <c r="C45" s="182"/>
      <c r="D45" s="182"/>
      <c r="E45" s="182">
        <f>'実質公債費比率（分子）の構造'!L$49</f>
        <v>13</v>
      </c>
      <c r="F45" s="182"/>
      <c r="G45" s="182"/>
      <c r="H45" s="182">
        <f>'実質公債費比率（分子）の構造'!M$49</f>
        <v>6</v>
      </c>
      <c r="I45" s="182"/>
      <c r="J45" s="182"/>
      <c r="K45" s="182">
        <f>'実質公債費比率（分子）の構造'!N$49</f>
        <v>5</v>
      </c>
      <c r="L45" s="182"/>
      <c r="M45" s="182"/>
      <c r="N45" s="182">
        <f>'実質公債費比率（分子）の構造'!O$49</f>
        <v>17</v>
      </c>
      <c r="O45" s="182"/>
      <c r="P45" s="182"/>
    </row>
    <row r="46" spans="1:16" x14ac:dyDescent="0.15">
      <c r="A46" s="182" t="s">
        <v>67</v>
      </c>
      <c r="B46" s="182">
        <f>'実質公債費比率（分子）の構造'!K$48</f>
        <v>458</v>
      </c>
      <c r="C46" s="182"/>
      <c r="D46" s="182"/>
      <c r="E46" s="182">
        <f>'実質公債費比率（分子）の構造'!L$48</f>
        <v>467</v>
      </c>
      <c r="F46" s="182"/>
      <c r="G46" s="182"/>
      <c r="H46" s="182">
        <f>'実質公債費比率（分子）の構造'!M$48</f>
        <v>447</v>
      </c>
      <c r="I46" s="182"/>
      <c r="J46" s="182"/>
      <c r="K46" s="182">
        <f>'実質公債費比率（分子）の構造'!N$48</f>
        <v>376</v>
      </c>
      <c r="L46" s="182"/>
      <c r="M46" s="182"/>
      <c r="N46" s="182">
        <f>'実質公債費比率（分子）の構造'!O$48</f>
        <v>395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834</v>
      </c>
      <c r="C49" s="182"/>
      <c r="D49" s="182"/>
      <c r="E49" s="182">
        <f>'実質公債費比率（分子）の構造'!L$45</f>
        <v>696</v>
      </c>
      <c r="F49" s="182"/>
      <c r="G49" s="182"/>
      <c r="H49" s="182">
        <f>'実質公債費比率（分子）の構造'!M$45</f>
        <v>558</v>
      </c>
      <c r="I49" s="182"/>
      <c r="J49" s="182"/>
      <c r="K49" s="182">
        <f>'実質公債費比率（分子）の構造'!N$45</f>
        <v>524</v>
      </c>
      <c r="L49" s="182"/>
      <c r="M49" s="182"/>
      <c r="N49" s="182">
        <f>'実質公債費比率（分子）の構造'!O$45</f>
        <v>527</v>
      </c>
      <c r="O49" s="182"/>
      <c r="P49" s="182"/>
    </row>
    <row r="50" spans="1:16" x14ac:dyDescent="0.15">
      <c r="A50" s="182" t="s">
        <v>71</v>
      </c>
      <c r="B50" s="182" t="e">
        <f>NA()</f>
        <v>#N/A</v>
      </c>
      <c r="C50" s="182">
        <f>IF(ISNUMBER('実質公債費比率（分子）の構造'!K$53),'実質公債費比率（分子）の構造'!K$53,NA())</f>
        <v>496</v>
      </c>
      <c r="D50" s="182" t="e">
        <f>NA()</f>
        <v>#N/A</v>
      </c>
      <c r="E50" s="182" t="e">
        <f>NA()</f>
        <v>#N/A</v>
      </c>
      <c r="F50" s="182">
        <f>IF(ISNUMBER('実質公債費比率（分子）の構造'!L$53),'実質公債費比率（分子）の構造'!L$53,NA())</f>
        <v>424</v>
      </c>
      <c r="G50" s="182" t="e">
        <f>NA()</f>
        <v>#N/A</v>
      </c>
      <c r="H50" s="182" t="e">
        <f>NA()</f>
        <v>#N/A</v>
      </c>
      <c r="I50" s="182">
        <f>IF(ISNUMBER('実質公債費比率（分子）の構造'!M$53),'実質公債費比率（分子）の構造'!M$53,NA())</f>
        <v>292</v>
      </c>
      <c r="J50" s="182" t="e">
        <f>NA()</f>
        <v>#N/A</v>
      </c>
      <c r="K50" s="182" t="e">
        <f>NA()</f>
        <v>#N/A</v>
      </c>
      <c r="L50" s="182">
        <f>IF(ISNUMBER('実質公債費比率（分子）の構造'!N$53),'実質公債費比率（分子）の構造'!N$53,NA())</f>
        <v>226</v>
      </c>
      <c r="M50" s="182" t="e">
        <f>NA()</f>
        <v>#N/A</v>
      </c>
      <c r="N50" s="182" t="e">
        <f>NA()</f>
        <v>#N/A</v>
      </c>
      <c r="O50" s="182">
        <f>IF(ISNUMBER('実質公債費比率（分子）の構造'!O$53),'実質公債費比率（分子）の構造'!O$53,NA())</f>
        <v>261</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8072</v>
      </c>
      <c r="E56" s="181"/>
      <c r="F56" s="181"/>
      <c r="G56" s="181">
        <f>'将来負担比率（分子）の構造'!J$52</f>
        <v>7685</v>
      </c>
      <c r="H56" s="181"/>
      <c r="I56" s="181"/>
      <c r="J56" s="181">
        <f>'将来負担比率（分子）の構造'!K$52</f>
        <v>7325</v>
      </c>
      <c r="K56" s="181"/>
      <c r="L56" s="181"/>
      <c r="M56" s="181">
        <f>'将来負担比率（分子）の構造'!L$52</f>
        <v>6980</v>
      </c>
      <c r="N56" s="181"/>
      <c r="O56" s="181"/>
      <c r="P56" s="181">
        <f>'将来負担比率（分子）の構造'!M$52</f>
        <v>6684</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1240</v>
      </c>
      <c r="E58" s="181"/>
      <c r="F58" s="181"/>
      <c r="G58" s="181">
        <f>'将来負担比率（分子）の構造'!J$50</f>
        <v>1658</v>
      </c>
      <c r="H58" s="181"/>
      <c r="I58" s="181"/>
      <c r="J58" s="181">
        <f>'将来負担比率（分子）の構造'!K$50</f>
        <v>1879</v>
      </c>
      <c r="K58" s="181"/>
      <c r="L58" s="181"/>
      <c r="M58" s="181">
        <f>'将来負担比率（分子）の構造'!L$50</f>
        <v>1983</v>
      </c>
      <c r="N58" s="181"/>
      <c r="O58" s="181"/>
      <c r="P58" s="181">
        <f>'将来負担比率（分子）の構造'!M$50</f>
        <v>2294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659</v>
      </c>
      <c r="C62" s="181"/>
      <c r="D62" s="181"/>
      <c r="E62" s="181">
        <f>'将来負担比率（分子）の構造'!J$45</f>
        <v>691</v>
      </c>
      <c r="F62" s="181"/>
      <c r="G62" s="181"/>
      <c r="H62" s="181">
        <f>'将来負担比率（分子）の構造'!K$45</f>
        <v>589</v>
      </c>
      <c r="I62" s="181"/>
      <c r="J62" s="181"/>
      <c r="K62" s="181">
        <f>'将来負担比率（分子）の構造'!L$45</f>
        <v>581</v>
      </c>
      <c r="L62" s="181"/>
      <c r="M62" s="181"/>
      <c r="N62" s="181">
        <f>'将来負担比率（分子）の構造'!M$45</f>
        <v>573</v>
      </c>
      <c r="O62" s="181"/>
      <c r="P62" s="181"/>
    </row>
    <row r="63" spans="1:16" x14ac:dyDescent="0.15">
      <c r="A63" s="181" t="s">
        <v>34</v>
      </c>
      <c r="B63" s="181">
        <f>'将来負担比率（分子）の構造'!I$44</f>
        <v>156</v>
      </c>
      <c r="C63" s="181"/>
      <c r="D63" s="181"/>
      <c r="E63" s="181">
        <f>'将来負担比率（分子）の構造'!J$44</f>
        <v>326</v>
      </c>
      <c r="F63" s="181"/>
      <c r="G63" s="181"/>
      <c r="H63" s="181">
        <f>'将来負担比率（分子）の構造'!K$44</f>
        <v>258</v>
      </c>
      <c r="I63" s="181"/>
      <c r="J63" s="181"/>
      <c r="K63" s="181">
        <f>'将来負担比率（分子）の構造'!L$44</f>
        <v>253</v>
      </c>
      <c r="L63" s="181"/>
      <c r="M63" s="181"/>
      <c r="N63" s="181">
        <f>'将来負担比率（分子）の構造'!M$44</f>
        <v>233</v>
      </c>
      <c r="O63" s="181"/>
      <c r="P63" s="181"/>
    </row>
    <row r="64" spans="1:16" x14ac:dyDescent="0.15">
      <c r="A64" s="181" t="s">
        <v>33</v>
      </c>
      <c r="B64" s="181">
        <f>'将来負担比率（分子）の構造'!I$43</f>
        <v>5712</v>
      </c>
      <c r="C64" s="181"/>
      <c r="D64" s="181"/>
      <c r="E64" s="181">
        <f>'将来負担比率（分子）の構造'!J$43</f>
        <v>5325</v>
      </c>
      <c r="F64" s="181"/>
      <c r="G64" s="181"/>
      <c r="H64" s="181">
        <f>'将来負担比率（分子）の構造'!K$43</f>
        <v>4862</v>
      </c>
      <c r="I64" s="181"/>
      <c r="J64" s="181"/>
      <c r="K64" s="181">
        <f>'将来負担比率（分子）の構造'!L$43</f>
        <v>4262</v>
      </c>
      <c r="L64" s="181"/>
      <c r="M64" s="181"/>
      <c r="N64" s="181">
        <f>'将来負担比率（分子）の構造'!M$43</f>
        <v>3752</v>
      </c>
      <c r="O64" s="181"/>
      <c r="P64" s="181"/>
    </row>
    <row r="65" spans="1:16" x14ac:dyDescent="0.15">
      <c r="A65" s="181" t="s">
        <v>32</v>
      </c>
      <c r="B65" s="181">
        <f>'将来負担比率（分子）の構造'!I$42</f>
        <v>168</v>
      </c>
      <c r="C65" s="181"/>
      <c r="D65" s="181"/>
      <c r="E65" s="181">
        <f>'将来負担比率（分子）の構造'!J$42</f>
        <v>131</v>
      </c>
      <c r="F65" s="181"/>
      <c r="G65" s="181"/>
      <c r="H65" s="181">
        <f>'将来負担比率（分子）の構造'!K$42</f>
        <v>94</v>
      </c>
      <c r="I65" s="181"/>
      <c r="J65" s="181"/>
      <c r="K65" s="181">
        <f>'将来負担比率（分子）の構造'!L$42</f>
        <v>56</v>
      </c>
      <c r="L65" s="181"/>
      <c r="M65" s="181"/>
      <c r="N65" s="181">
        <f>'将来負担比率（分子）の構造'!M$42</f>
        <v>26</v>
      </c>
      <c r="O65" s="181"/>
      <c r="P65" s="181"/>
    </row>
    <row r="66" spans="1:16" x14ac:dyDescent="0.15">
      <c r="A66" s="181" t="s">
        <v>31</v>
      </c>
      <c r="B66" s="181">
        <f>'将来負担比率（分子）の構造'!I$41</f>
        <v>6303</v>
      </c>
      <c r="C66" s="181"/>
      <c r="D66" s="181"/>
      <c r="E66" s="181">
        <f>'将来負担比率（分子）の構造'!J$41</f>
        <v>6082</v>
      </c>
      <c r="F66" s="181"/>
      <c r="G66" s="181"/>
      <c r="H66" s="181">
        <f>'将来負担比率（分子）の構造'!K$41</f>
        <v>5910</v>
      </c>
      <c r="I66" s="181"/>
      <c r="J66" s="181"/>
      <c r="K66" s="181">
        <f>'将来負担比率（分子）の構造'!L$41</f>
        <v>5863</v>
      </c>
      <c r="L66" s="181"/>
      <c r="M66" s="181"/>
      <c r="N66" s="181">
        <f>'将来負担比率（分子）の構造'!M$41</f>
        <v>5900</v>
      </c>
      <c r="O66" s="181"/>
      <c r="P66" s="181"/>
    </row>
    <row r="67" spans="1:16" x14ac:dyDescent="0.15">
      <c r="A67" s="181" t="s">
        <v>75</v>
      </c>
      <c r="B67" s="181" t="e">
        <f>NA()</f>
        <v>#N/A</v>
      </c>
      <c r="C67" s="181">
        <f>IF(ISNUMBER('将来負担比率（分子）の構造'!I$53), IF('将来負担比率（分子）の構造'!I$53 &lt; 0, 0, '将来負担比率（分子）の構造'!I$53), NA())</f>
        <v>3686</v>
      </c>
      <c r="D67" s="181" t="e">
        <f>NA()</f>
        <v>#N/A</v>
      </c>
      <c r="E67" s="181" t="e">
        <f>NA()</f>
        <v>#N/A</v>
      </c>
      <c r="F67" s="181">
        <f>IF(ISNUMBER('将来負担比率（分子）の構造'!J$53), IF('将来負担比率（分子）の構造'!J$53 &lt; 0, 0, '将来負担比率（分子）の構造'!J$53), NA())</f>
        <v>3213</v>
      </c>
      <c r="G67" s="181" t="e">
        <f>NA()</f>
        <v>#N/A</v>
      </c>
      <c r="H67" s="181" t="e">
        <f>NA()</f>
        <v>#N/A</v>
      </c>
      <c r="I67" s="181">
        <f>IF(ISNUMBER('将来負担比率（分子）の構造'!K$53), IF('将来負担比率（分子）の構造'!K$53 &lt; 0, 0, '将来負担比率（分子）の構造'!K$53), NA())</f>
        <v>2507</v>
      </c>
      <c r="J67" s="181" t="e">
        <f>NA()</f>
        <v>#N/A</v>
      </c>
      <c r="K67" s="181" t="e">
        <f>NA()</f>
        <v>#N/A</v>
      </c>
      <c r="L67" s="181">
        <f>IF(ISNUMBER('将来負担比率（分子）の構造'!L$53), IF('将来負担比率（分子）の構造'!L$53 &lt; 0, 0, '将来負担比率（分子）の構造'!L$53), NA())</f>
        <v>2054</v>
      </c>
      <c r="M67" s="181" t="e">
        <f>NA()</f>
        <v>#N/A</v>
      </c>
      <c r="N67" s="181" t="e">
        <f>NA()</f>
        <v>#N/A</v>
      </c>
      <c r="O67" s="181">
        <f>IF(ISNUMBER('将来負担比率（分子）の構造'!M$53), IF('将来負担比率（分子）の構造'!M$53 &lt; 0, 0, '将来負担比率（分子）の構造'!M$53), NA())</f>
        <v>1506</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566</v>
      </c>
      <c r="C72" s="185">
        <f>基金残高に係る経年分析!G55</f>
        <v>615</v>
      </c>
      <c r="D72" s="185">
        <f>基金残高に係る経年分析!H55</f>
        <v>796</v>
      </c>
    </row>
    <row r="73" spans="1:16" x14ac:dyDescent="0.15">
      <c r="A73" s="184" t="s">
        <v>78</v>
      </c>
      <c r="B73" s="185">
        <f>基金残高に係る経年分析!F56</f>
        <v>11</v>
      </c>
      <c r="C73" s="185">
        <f>基金残高に係る経年分析!G56</f>
        <v>11</v>
      </c>
      <c r="D73" s="185">
        <f>基金残高に係る経年分析!H56</f>
        <v>11</v>
      </c>
    </row>
    <row r="74" spans="1:16" x14ac:dyDescent="0.15">
      <c r="A74" s="184" t="s">
        <v>79</v>
      </c>
      <c r="B74" s="185">
        <f>基金残高に係る経年分析!F57</f>
        <v>1027</v>
      </c>
      <c r="C74" s="185">
        <f>基金残高に係る経年分析!G57</f>
        <v>1081</v>
      </c>
      <c r="D74" s="185">
        <f>基金残高に係る経年分析!H57</f>
        <v>1210</v>
      </c>
    </row>
  </sheetData>
  <sheetProtection algorithmName="SHA-512" hashValue="fmEQWm3WwvIZMAf/y3evY0WB+gRFFHDqCIPjDJmVFJucsjUZ+T1/aUZMLEqltJZZH3EwkxHn+317F41Ot90Tkg==" saltValue="Z9p9iDDEe+65NXAJD6COP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217</v>
      </c>
      <c r="DI1" s="800"/>
      <c r="DJ1" s="800"/>
      <c r="DK1" s="800"/>
      <c r="DL1" s="800"/>
      <c r="DM1" s="800"/>
      <c r="DN1" s="801"/>
      <c r="DO1" s="226"/>
      <c r="DP1" s="799" t="s">
        <v>218</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220</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221</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222</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223</v>
      </c>
      <c r="S4" s="742"/>
      <c r="T4" s="742"/>
      <c r="U4" s="742"/>
      <c r="V4" s="742"/>
      <c r="W4" s="742"/>
      <c r="X4" s="742"/>
      <c r="Y4" s="743"/>
      <c r="Z4" s="741" t="s">
        <v>224</v>
      </c>
      <c r="AA4" s="742"/>
      <c r="AB4" s="742"/>
      <c r="AC4" s="743"/>
      <c r="AD4" s="741" t="s">
        <v>225</v>
      </c>
      <c r="AE4" s="742"/>
      <c r="AF4" s="742"/>
      <c r="AG4" s="742"/>
      <c r="AH4" s="742"/>
      <c r="AI4" s="742"/>
      <c r="AJ4" s="742"/>
      <c r="AK4" s="743"/>
      <c r="AL4" s="741" t="s">
        <v>224</v>
      </c>
      <c r="AM4" s="742"/>
      <c r="AN4" s="742"/>
      <c r="AO4" s="743"/>
      <c r="AP4" s="802" t="s">
        <v>226</v>
      </c>
      <c r="AQ4" s="802"/>
      <c r="AR4" s="802"/>
      <c r="AS4" s="802"/>
      <c r="AT4" s="802"/>
      <c r="AU4" s="802"/>
      <c r="AV4" s="802"/>
      <c r="AW4" s="802"/>
      <c r="AX4" s="802"/>
      <c r="AY4" s="802"/>
      <c r="AZ4" s="802"/>
      <c r="BA4" s="802"/>
      <c r="BB4" s="802"/>
      <c r="BC4" s="802"/>
      <c r="BD4" s="802"/>
      <c r="BE4" s="802"/>
      <c r="BF4" s="802"/>
      <c r="BG4" s="802" t="s">
        <v>227</v>
      </c>
      <c r="BH4" s="802"/>
      <c r="BI4" s="802"/>
      <c r="BJ4" s="802"/>
      <c r="BK4" s="802"/>
      <c r="BL4" s="802"/>
      <c r="BM4" s="802"/>
      <c r="BN4" s="802"/>
      <c r="BO4" s="802" t="s">
        <v>224</v>
      </c>
      <c r="BP4" s="802"/>
      <c r="BQ4" s="802"/>
      <c r="BR4" s="802"/>
      <c r="BS4" s="802" t="s">
        <v>228</v>
      </c>
      <c r="BT4" s="802"/>
      <c r="BU4" s="802"/>
      <c r="BV4" s="802"/>
      <c r="BW4" s="802"/>
      <c r="BX4" s="802"/>
      <c r="BY4" s="802"/>
      <c r="BZ4" s="802"/>
      <c r="CA4" s="802"/>
      <c r="CB4" s="802"/>
      <c r="CD4" s="784" t="s">
        <v>229</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230</v>
      </c>
      <c r="C5" s="747"/>
      <c r="D5" s="747"/>
      <c r="E5" s="747"/>
      <c r="F5" s="747"/>
      <c r="G5" s="747"/>
      <c r="H5" s="747"/>
      <c r="I5" s="747"/>
      <c r="J5" s="747"/>
      <c r="K5" s="747"/>
      <c r="L5" s="747"/>
      <c r="M5" s="747"/>
      <c r="N5" s="747"/>
      <c r="O5" s="747"/>
      <c r="P5" s="747"/>
      <c r="Q5" s="748"/>
      <c r="R5" s="735">
        <v>1471286</v>
      </c>
      <c r="S5" s="736"/>
      <c r="T5" s="736"/>
      <c r="U5" s="736"/>
      <c r="V5" s="736"/>
      <c r="W5" s="736"/>
      <c r="X5" s="736"/>
      <c r="Y5" s="779"/>
      <c r="Z5" s="797">
        <v>16.5</v>
      </c>
      <c r="AA5" s="797"/>
      <c r="AB5" s="797"/>
      <c r="AC5" s="797"/>
      <c r="AD5" s="798">
        <v>1471286</v>
      </c>
      <c r="AE5" s="798"/>
      <c r="AF5" s="798"/>
      <c r="AG5" s="798"/>
      <c r="AH5" s="798"/>
      <c r="AI5" s="798"/>
      <c r="AJ5" s="798"/>
      <c r="AK5" s="798"/>
      <c r="AL5" s="780">
        <v>37</v>
      </c>
      <c r="AM5" s="751"/>
      <c r="AN5" s="751"/>
      <c r="AO5" s="781"/>
      <c r="AP5" s="746" t="s">
        <v>231</v>
      </c>
      <c r="AQ5" s="747"/>
      <c r="AR5" s="747"/>
      <c r="AS5" s="747"/>
      <c r="AT5" s="747"/>
      <c r="AU5" s="747"/>
      <c r="AV5" s="747"/>
      <c r="AW5" s="747"/>
      <c r="AX5" s="747"/>
      <c r="AY5" s="747"/>
      <c r="AZ5" s="747"/>
      <c r="BA5" s="747"/>
      <c r="BB5" s="747"/>
      <c r="BC5" s="747"/>
      <c r="BD5" s="747"/>
      <c r="BE5" s="747"/>
      <c r="BF5" s="748"/>
      <c r="BG5" s="680">
        <v>1459041</v>
      </c>
      <c r="BH5" s="681"/>
      <c r="BI5" s="681"/>
      <c r="BJ5" s="681"/>
      <c r="BK5" s="681"/>
      <c r="BL5" s="681"/>
      <c r="BM5" s="681"/>
      <c r="BN5" s="682"/>
      <c r="BO5" s="713">
        <v>99.2</v>
      </c>
      <c r="BP5" s="713"/>
      <c r="BQ5" s="713"/>
      <c r="BR5" s="713"/>
      <c r="BS5" s="714" t="s">
        <v>178</v>
      </c>
      <c r="BT5" s="714"/>
      <c r="BU5" s="714"/>
      <c r="BV5" s="714"/>
      <c r="BW5" s="714"/>
      <c r="BX5" s="714"/>
      <c r="BY5" s="714"/>
      <c r="BZ5" s="714"/>
      <c r="CA5" s="714"/>
      <c r="CB5" s="777"/>
      <c r="CD5" s="784" t="s">
        <v>226</v>
      </c>
      <c r="CE5" s="785"/>
      <c r="CF5" s="785"/>
      <c r="CG5" s="785"/>
      <c r="CH5" s="785"/>
      <c r="CI5" s="785"/>
      <c r="CJ5" s="785"/>
      <c r="CK5" s="785"/>
      <c r="CL5" s="785"/>
      <c r="CM5" s="785"/>
      <c r="CN5" s="785"/>
      <c r="CO5" s="785"/>
      <c r="CP5" s="785"/>
      <c r="CQ5" s="786"/>
      <c r="CR5" s="784" t="s">
        <v>232</v>
      </c>
      <c r="CS5" s="785"/>
      <c r="CT5" s="785"/>
      <c r="CU5" s="785"/>
      <c r="CV5" s="785"/>
      <c r="CW5" s="785"/>
      <c r="CX5" s="785"/>
      <c r="CY5" s="786"/>
      <c r="CZ5" s="784" t="s">
        <v>224</v>
      </c>
      <c r="DA5" s="785"/>
      <c r="DB5" s="785"/>
      <c r="DC5" s="786"/>
      <c r="DD5" s="784" t="s">
        <v>233</v>
      </c>
      <c r="DE5" s="785"/>
      <c r="DF5" s="785"/>
      <c r="DG5" s="785"/>
      <c r="DH5" s="785"/>
      <c r="DI5" s="785"/>
      <c r="DJ5" s="785"/>
      <c r="DK5" s="785"/>
      <c r="DL5" s="785"/>
      <c r="DM5" s="785"/>
      <c r="DN5" s="785"/>
      <c r="DO5" s="785"/>
      <c r="DP5" s="786"/>
      <c r="DQ5" s="784" t="s">
        <v>234</v>
      </c>
      <c r="DR5" s="785"/>
      <c r="DS5" s="785"/>
      <c r="DT5" s="785"/>
      <c r="DU5" s="785"/>
      <c r="DV5" s="785"/>
      <c r="DW5" s="785"/>
      <c r="DX5" s="785"/>
      <c r="DY5" s="785"/>
      <c r="DZ5" s="785"/>
      <c r="EA5" s="785"/>
      <c r="EB5" s="785"/>
      <c r="EC5" s="786"/>
    </row>
    <row r="6" spans="2:143" ht="11.25" customHeight="1" x14ac:dyDescent="0.15">
      <c r="B6" s="677" t="s">
        <v>235</v>
      </c>
      <c r="C6" s="678"/>
      <c r="D6" s="678"/>
      <c r="E6" s="678"/>
      <c r="F6" s="678"/>
      <c r="G6" s="678"/>
      <c r="H6" s="678"/>
      <c r="I6" s="678"/>
      <c r="J6" s="678"/>
      <c r="K6" s="678"/>
      <c r="L6" s="678"/>
      <c r="M6" s="678"/>
      <c r="N6" s="678"/>
      <c r="O6" s="678"/>
      <c r="P6" s="678"/>
      <c r="Q6" s="679"/>
      <c r="R6" s="680">
        <v>77346</v>
      </c>
      <c r="S6" s="681"/>
      <c r="T6" s="681"/>
      <c r="U6" s="681"/>
      <c r="V6" s="681"/>
      <c r="W6" s="681"/>
      <c r="X6" s="681"/>
      <c r="Y6" s="682"/>
      <c r="Z6" s="713">
        <v>0.9</v>
      </c>
      <c r="AA6" s="713"/>
      <c r="AB6" s="713"/>
      <c r="AC6" s="713"/>
      <c r="AD6" s="714">
        <v>77346</v>
      </c>
      <c r="AE6" s="714"/>
      <c r="AF6" s="714"/>
      <c r="AG6" s="714"/>
      <c r="AH6" s="714"/>
      <c r="AI6" s="714"/>
      <c r="AJ6" s="714"/>
      <c r="AK6" s="714"/>
      <c r="AL6" s="683">
        <v>1.9</v>
      </c>
      <c r="AM6" s="684"/>
      <c r="AN6" s="684"/>
      <c r="AO6" s="715"/>
      <c r="AP6" s="677" t="s">
        <v>236</v>
      </c>
      <c r="AQ6" s="678"/>
      <c r="AR6" s="678"/>
      <c r="AS6" s="678"/>
      <c r="AT6" s="678"/>
      <c r="AU6" s="678"/>
      <c r="AV6" s="678"/>
      <c r="AW6" s="678"/>
      <c r="AX6" s="678"/>
      <c r="AY6" s="678"/>
      <c r="AZ6" s="678"/>
      <c r="BA6" s="678"/>
      <c r="BB6" s="678"/>
      <c r="BC6" s="678"/>
      <c r="BD6" s="678"/>
      <c r="BE6" s="678"/>
      <c r="BF6" s="679"/>
      <c r="BG6" s="680">
        <v>1459041</v>
      </c>
      <c r="BH6" s="681"/>
      <c r="BI6" s="681"/>
      <c r="BJ6" s="681"/>
      <c r="BK6" s="681"/>
      <c r="BL6" s="681"/>
      <c r="BM6" s="681"/>
      <c r="BN6" s="682"/>
      <c r="BO6" s="713">
        <v>99.2</v>
      </c>
      <c r="BP6" s="713"/>
      <c r="BQ6" s="713"/>
      <c r="BR6" s="713"/>
      <c r="BS6" s="714" t="s">
        <v>178</v>
      </c>
      <c r="BT6" s="714"/>
      <c r="BU6" s="714"/>
      <c r="BV6" s="714"/>
      <c r="BW6" s="714"/>
      <c r="BX6" s="714"/>
      <c r="BY6" s="714"/>
      <c r="BZ6" s="714"/>
      <c r="CA6" s="714"/>
      <c r="CB6" s="777"/>
      <c r="CD6" s="738" t="s">
        <v>237</v>
      </c>
      <c r="CE6" s="739"/>
      <c r="CF6" s="739"/>
      <c r="CG6" s="739"/>
      <c r="CH6" s="739"/>
      <c r="CI6" s="739"/>
      <c r="CJ6" s="739"/>
      <c r="CK6" s="739"/>
      <c r="CL6" s="739"/>
      <c r="CM6" s="739"/>
      <c r="CN6" s="739"/>
      <c r="CO6" s="739"/>
      <c r="CP6" s="739"/>
      <c r="CQ6" s="740"/>
      <c r="CR6" s="680">
        <v>71103</v>
      </c>
      <c r="CS6" s="681"/>
      <c r="CT6" s="681"/>
      <c r="CU6" s="681"/>
      <c r="CV6" s="681"/>
      <c r="CW6" s="681"/>
      <c r="CX6" s="681"/>
      <c r="CY6" s="682"/>
      <c r="CZ6" s="780">
        <v>0.9</v>
      </c>
      <c r="DA6" s="751"/>
      <c r="DB6" s="751"/>
      <c r="DC6" s="783"/>
      <c r="DD6" s="686">
        <v>429</v>
      </c>
      <c r="DE6" s="681"/>
      <c r="DF6" s="681"/>
      <c r="DG6" s="681"/>
      <c r="DH6" s="681"/>
      <c r="DI6" s="681"/>
      <c r="DJ6" s="681"/>
      <c r="DK6" s="681"/>
      <c r="DL6" s="681"/>
      <c r="DM6" s="681"/>
      <c r="DN6" s="681"/>
      <c r="DO6" s="681"/>
      <c r="DP6" s="682"/>
      <c r="DQ6" s="686">
        <v>71103</v>
      </c>
      <c r="DR6" s="681"/>
      <c r="DS6" s="681"/>
      <c r="DT6" s="681"/>
      <c r="DU6" s="681"/>
      <c r="DV6" s="681"/>
      <c r="DW6" s="681"/>
      <c r="DX6" s="681"/>
      <c r="DY6" s="681"/>
      <c r="DZ6" s="681"/>
      <c r="EA6" s="681"/>
      <c r="EB6" s="681"/>
      <c r="EC6" s="727"/>
    </row>
    <row r="7" spans="2:143" ht="11.25" customHeight="1" x14ac:dyDescent="0.15">
      <c r="B7" s="677" t="s">
        <v>238</v>
      </c>
      <c r="C7" s="678"/>
      <c r="D7" s="678"/>
      <c r="E7" s="678"/>
      <c r="F7" s="678"/>
      <c r="G7" s="678"/>
      <c r="H7" s="678"/>
      <c r="I7" s="678"/>
      <c r="J7" s="678"/>
      <c r="K7" s="678"/>
      <c r="L7" s="678"/>
      <c r="M7" s="678"/>
      <c r="N7" s="678"/>
      <c r="O7" s="678"/>
      <c r="P7" s="678"/>
      <c r="Q7" s="679"/>
      <c r="R7" s="680">
        <v>1258</v>
      </c>
      <c r="S7" s="681"/>
      <c r="T7" s="681"/>
      <c r="U7" s="681"/>
      <c r="V7" s="681"/>
      <c r="W7" s="681"/>
      <c r="X7" s="681"/>
      <c r="Y7" s="682"/>
      <c r="Z7" s="713">
        <v>0</v>
      </c>
      <c r="AA7" s="713"/>
      <c r="AB7" s="713"/>
      <c r="AC7" s="713"/>
      <c r="AD7" s="714">
        <v>1258</v>
      </c>
      <c r="AE7" s="714"/>
      <c r="AF7" s="714"/>
      <c r="AG7" s="714"/>
      <c r="AH7" s="714"/>
      <c r="AI7" s="714"/>
      <c r="AJ7" s="714"/>
      <c r="AK7" s="714"/>
      <c r="AL7" s="683">
        <v>0</v>
      </c>
      <c r="AM7" s="684"/>
      <c r="AN7" s="684"/>
      <c r="AO7" s="715"/>
      <c r="AP7" s="677" t="s">
        <v>239</v>
      </c>
      <c r="AQ7" s="678"/>
      <c r="AR7" s="678"/>
      <c r="AS7" s="678"/>
      <c r="AT7" s="678"/>
      <c r="AU7" s="678"/>
      <c r="AV7" s="678"/>
      <c r="AW7" s="678"/>
      <c r="AX7" s="678"/>
      <c r="AY7" s="678"/>
      <c r="AZ7" s="678"/>
      <c r="BA7" s="678"/>
      <c r="BB7" s="678"/>
      <c r="BC7" s="678"/>
      <c r="BD7" s="678"/>
      <c r="BE7" s="678"/>
      <c r="BF7" s="679"/>
      <c r="BG7" s="680">
        <v>671313</v>
      </c>
      <c r="BH7" s="681"/>
      <c r="BI7" s="681"/>
      <c r="BJ7" s="681"/>
      <c r="BK7" s="681"/>
      <c r="BL7" s="681"/>
      <c r="BM7" s="681"/>
      <c r="BN7" s="682"/>
      <c r="BO7" s="713">
        <v>45.6</v>
      </c>
      <c r="BP7" s="713"/>
      <c r="BQ7" s="713"/>
      <c r="BR7" s="713"/>
      <c r="BS7" s="714" t="s">
        <v>240</v>
      </c>
      <c r="BT7" s="714"/>
      <c r="BU7" s="714"/>
      <c r="BV7" s="714"/>
      <c r="BW7" s="714"/>
      <c r="BX7" s="714"/>
      <c r="BY7" s="714"/>
      <c r="BZ7" s="714"/>
      <c r="CA7" s="714"/>
      <c r="CB7" s="777"/>
      <c r="CD7" s="719" t="s">
        <v>241</v>
      </c>
      <c r="CE7" s="720"/>
      <c r="CF7" s="720"/>
      <c r="CG7" s="720"/>
      <c r="CH7" s="720"/>
      <c r="CI7" s="720"/>
      <c r="CJ7" s="720"/>
      <c r="CK7" s="720"/>
      <c r="CL7" s="720"/>
      <c r="CM7" s="720"/>
      <c r="CN7" s="720"/>
      <c r="CO7" s="720"/>
      <c r="CP7" s="720"/>
      <c r="CQ7" s="721"/>
      <c r="CR7" s="680">
        <v>2816526</v>
      </c>
      <c r="CS7" s="681"/>
      <c r="CT7" s="681"/>
      <c r="CU7" s="681"/>
      <c r="CV7" s="681"/>
      <c r="CW7" s="681"/>
      <c r="CX7" s="681"/>
      <c r="CY7" s="682"/>
      <c r="CZ7" s="713">
        <v>34.200000000000003</v>
      </c>
      <c r="DA7" s="713"/>
      <c r="DB7" s="713"/>
      <c r="DC7" s="713"/>
      <c r="DD7" s="686">
        <v>36091</v>
      </c>
      <c r="DE7" s="681"/>
      <c r="DF7" s="681"/>
      <c r="DG7" s="681"/>
      <c r="DH7" s="681"/>
      <c r="DI7" s="681"/>
      <c r="DJ7" s="681"/>
      <c r="DK7" s="681"/>
      <c r="DL7" s="681"/>
      <c r="DM7" s="681"/>
      <c r="DN7" s="681"/>
      <c r="DO7" s="681"/>
      <c r="DP7" s="682"/>
      <c r="DQ7" s="686">
        <v>1243929</v>
      </c>
      <c r="DR7" s="681"/>
      <c r="DS7" s="681"/>
      <c r="DT7" s="681"/>
      <c r="DU7" s="681"/>
      <c r="DV7" s="681"/>
      <c r="DW7" s="681"/>
      <c r="DX7" s="681"/>
      <c r="DY7" s="681"/>
      <c r="DZ7" s="681"/>
      <c r="EA7" s="681"/>
      <c r="EB7" s="681"/>
      <c r="EC7" s="727"/>
    </row>
    <row r="8" spans="2:143" ht="11.25" customHeight="1" x14ac:dyDescent="0.15">
      <c r="B8" s="677" t="s">
        <v>242</v>
      </c>
      <c r="C8" s="678"/>
      <c r="D8" s="678"/>
      <c r="E8" s="678"/>
      <c r="F8" s="678"/>
      <c r="G8" s="678"/>
      <c r="H8" s="678"/>
      <c r="I8" s="678"/>
      <c r="J8" s="678"/>
      <c r="K8" s="678"/>
      <c r="L8" s="678"/>
      <c r="M8" s="678"/>
      <c r="N8" s="678"/>
      <c r="O8" s="678"/>
      <c r="P8" s="678"/>
      <c r="Q8" s="679"/>
      <c r="R8" s="680">
        <v>5547</v>
      </c>
      <c r="S8" s="681"/>
      <c r="T8" s="681"/>
      <c r="U8" s="681"/>
      <c r="V8" s="681"/>
      <c r="W8" s="681"/>
      <c r="X8" s="681"/>
      <c r="Y8" s="682"/>
      <c r="Z8" s="713">
        <v>0.1</v>
      </c>
      <c r="AA8" s="713"/>
      <c r="AB8" s="713"/>
      <c r="AC8" s="713"/>
      <c r="AD8" s="714">
        <v>5547</v>
      </c>
      <c r="AE8" s="714"/>
      <c r="AF8" s="714"/>
      <c r="AG8" s="714"/>
      <c r="AH8" s="714"/>
      <c r="AI8" s="714"/>
      <c r="AJ8" s="714"/>
      <c r="AK8" s="714"/>
      <c r="AL8" s="683">
        <v>0.1</v>
      </c>
      <c r="AM8" s="684"/>
      <c r="AN8" s="684"/>
      <c r="AO8" s="715"/>
      <c r="AP8" s="677" t="s">
        <v>243</v>
      </c>
      <c r="AQ8" s="678"/>
      <c r="AR8" s="678"/>
      <c r="AS8" s="678"/>
      <c r="AT8" s="678"/>
      <c r="AU8" s="678"/>
      <c r="AV8" s="678"/>
      <c r="AW8" s="678"/>
      <c r="AX8" s="678"/>
      <c r="AY8" s="678"/>
      <c r="AZ8" s="678"/>
      <c r="BA8" s="678"/>
      <c r="BB8" s="678"/>
      <c r="BC8" s="678"/>
      <c r="BD8" s="678"/>
      <c r="BE8" s="678"/>
      <c r="BF8" s="679"/>
      <c r="BG8" s="680">
        <v>23284</v>
      </c>
      <c r="BH8" s="681"/>
      <c r="BI8" s="681"/>
      <c r="BJ8" s="681"/>
      <c r="BK8" s="681"/>
      <c r="BL8" s="681"/>
      <c r="BM8" s="681"/>
      <c r="BN8" s="682"/>
      <c r="BO8" s="713">
        <v>1.6</v>
      </c>
      <c r="BP8" s="713"/>
      <c r="BQ8" s="713"/>
      <c r="BR8" s="713"/>
      <c r="BS8" s="686" t="s">
        <v>244</v>
      </c>
      <c r="BT8" s="681"/>
      <c r="BU8" s="681"/>
      <c r="BV8" s="681"/>
      <c r="BW8" s="681"/>
      <c r="BX8" s="681"/>
      <c r="BY8" s="681"/>
      <c r="BZ8" s="681"/>
      <c r="CA8" s="681"/>
      <c r="CB8" s="727"/>
      <c r="CD8" s="719" t="s">
        <v>245</v>
      </c>
      <c r="CE8" s="720"/>
      <c r="CF8" s="720"/>
      <c r="CG8" s="720"/>
      <c r="CH8" s="720"/>
      <c r="CI8" s="720"/>
      <c r="CJ8" s="720"/>
      <c r="CK8" s="720"/>
      <c r="CL8" s="720"/>
      <c r="CM8" s="720"/>
      <c r="CN8" s="720"/>
      <c r="CO8" s="720"/>
      <c r="CP8" s="720"/>
      <c r="CQ8" s="721"/>
      <c r="CR8" s="680">
        <v>1727407</v>
      </c>
      <c r="CS8" s="681"/>
      <c r="CT8" s="681"/>
      <c r="CU8" s="681"/>
      <c r="CV8" s="681"/>
      <c r="CW8" s="681"/>
      <c r="CX8" s="681"/>
      <c r="CY8" s="682"/>
      <c r="CZ8" s="713">
        <v>21</v>
      </c>
      <c r="DA8" s="713"/>
      <c r="DB8" s="713"/>
      <c r="DC8" s="713"/>
      <c r="DD8" s="686">
        <v>13892</v>
      </c>
      <c r="DE8" s="681"/>
      <c r="DF8" s="681"/>
      <c r="DG8" s="681"/>
      <c r="DH8" s="681"/>
      <c r="DI8" s="681"/>
      <c r="DJ8" s="681"/>
      <c r="DK8" s="681"/>
      <c r="DL8" s="681"/>
      <c r="DM8" s="681"/>
      <c r="DN8" s="681"/>
      <c r="DO8" s="681"/>
      <c r="DP8" s="682"/>
      <c r="DQ8" s="686">
        <v>1044609</v>
      </c>
      <c r="DR8" s="681"/>
      <c r="DS8" s="681"/>
      <c r="DT8" s="681"/>
      <c r="DU8" s="681"/>
      <c r="DV8" s="681"/>
      <c r="DW8" s="681"/>
      <c r="DX8" s="681"/>
      <c r="DY8" s="681"/>
      <c r="DZ8" s="681"/>
      <c r="EA8" s="681"/>
      <c r="EB8" s="681"/>
      <c r="EC8" s="727"/>
    </row>
    <row r="9" spans="2:143" ht="11.25" customHeight="1" x14ac:dyDescent="0.15">
      <c r="B9" s="677" t="s">
        <v>246</v>
      </c>
      <c r="C9" s="678"/>
      <c r="D9" s="678"/>
      <c r="E9" s="678"/>
      <c r="F9" s="678"/>
      <c r="G9" s="678"/>
      <c r="H9" s="678"/>
      <c r="I9" s="678"/>
      <c r="J9" s="678"/>
      <c r="K9" s="678"/>
      <c r="L9" s="678"/>
      <c r="M9" s="678"/>
      <c r="N9" s="678"/>
      <c r="O9" s="678"/>
      <c r="P9" s="678"/>
      <c r="Q9" s="679"/>
      <c r="R9" s="680">
        <v>6418</v>
      </c>
      <c r="S9" s="681"/>
      <c r="T9" s="681"/>
      <c r="U9" s="681"/>
      <c r="V9" s="681"/>
      <c r="W9" s="681"/>
      <c r="X9" s="681"/>
      <c r="Y9" s="682"/>
      <c r="Z9" s="713">
        <v>0.1</v>
      </c>
      <c r="AA9" s="713"/>
      <c r="AB9" s="713"/>
      <c r="AC9" s="713"/>
      <c r="AD9" s="714">
        <v>6418</v>
      </c>
      <c r="AE9" s="714"/>
      <c r="AF9" s="714"/>
      <c r="AG9" s="714"/>
      <c r="AH9" s="714"/>
      <c r="AI9" s="714"/>
      <c r="AJ9" s="714"/>
      <c r="AK9" s="714"/>
      <c r="AL9" s="683">
        <v>0.2</v>
      </c>
      <c r="AM9" s="684"/>
      <c r="AN9" s="684"/>
      <c r="AO9" s="715"/>
      <c r="AP9" s="677" t="s">
        <v>247</v>
      </c>
      <c r="AQ9" s="678"/>
      <c r="AR9" s="678"/>
      <c r="AS9" s="678"/>
      <c r="AT9" s="678"/>
      <c r="AU9" s="678"/>
      <c r="AV9" s="678"/>
      <c r="AW9" s="678"/>
      <c r="AX9" s="678"/>
      <c r="AY9" s="678"/>
      <c r="AZ9" s="678"/>
      <c r="BA9" s="678"/>
      <c r="BB9" s="678"/>
      <c r="BC9" s="678"/>
      <c r="BD9" s="678"/>
      <c r="BE9" s="678"/>
      <c r="BF9" s="679"/>
      <c r="BG9" s="680">
        <v>580447</v>
      </c>
      <c r="BH9" s="681"/>
      <c r="BI9" s="681"/>
      <c r="BJ9" s="681"/>
      <c r="BK9" s="681"/>
      <c r="BL9" s="681"/>
      <c r="BM9" s="681"/>
      <c r="BN9" s="682"/>
      <c r="BO9" s="713">
        <v>39.5</v>
      </c>
      <c r="BP9" s="713"/>
      <c r="BQ9" s="713"/>
      <c r="BR9" s="713"/>
      <c r="BS9" s="686" t="s">
        <v>178</v>
      </c>
      <c r="BT9" s="681"/>
      <c r="BU9" s="681"/>
      <c r="BV9" s="681"/>
      <c r="BW9" s="681"/>
      <c r="BX9" s="681"/>
      <c r="BY9" s="681"/>
      <c r="BZ9" s="681"/>
      <c r="CA9" s="681"/>
      <c r="CB9" s="727"/>
      <c r="CD9" s="719" t="s">
        <v>248</v>
      </c>
      <c r="CE9" s="720"/>
      <c r="CF9" s="720"/>
      <c r="CG9" s="720"/>
      <c r="CH9" s="720"/>
      <c r="CI9" s="720"/>
      <c r="CJ9" s="720"/>
      <c r="CK9" s="720"/>
      <c r="CL9" s="720"/>
      <c r="CM9" s="720"/>
      <c r="CN9" s="720"/>
      <c r="CO9" s="720"/>
      <c r="CP9" s="720"/>
      <c r="CQ9" s="721"/>
      <c r="CR9" s="680">
        <v>340428</v>
      </c>
      <c r="CS9" s="681"/>
      <c r="CT9" s="681"/>
      <c r="CU9" s="681"/>
      <c r="CV9" s="681"/>
      <c r="CW9" s="681"/>
      <c r="CX9" s="681"/>
      <c r="CY9" s="682"/>
      <c r="CZ9" s="713">
        <v>4.0999999999999996</v>
      </c>
      <c r="DA9" s="713"/>
      <c r="DB9" s="713"/>
      <c r="DC9" s="713"/>
      <c r="DD9" s="686">
        <v>1503</v>
      </c>
      <c r="DE9" s="681"/>
      <c r="DF9" s="681"/>
      <c r="DG9" s="681"/>
      <c r="DH9" s="681"/>
      <c r="DI9" s="681"/>
      <c r="DJ9" s="681"/>
      <c r="DK9" s="681"/>
      <c r="DL9" s="681"/>
      <c r="DM9" s="681"/>
      <c r="DN9" s="681"/>
      <c r="DO9" s="681"/>
      <c r="DP9" s="682"/>
      <c r="DQ9" s="686">
        <v>313973</v>
      </c>
      <c r="DR9" s="681"/>
      <c r="DS9" s="681"/>
      <c r="DT9" s="681"/>
      <c r="DU9" s="681"/>
      <c r="DV9" s="681"/>
      <c r="DW9" s="681"/>
      <c r="DX9" s="681"/>
      <c r="DY9" s="681"/>
      <c r="DZ9" s="681"/>
      <c r="EA9" s="681"/>
      <c r="EB9" s="681"/>
      <c r="EC9" s="727"/>
    </row>
    <row r="10" spans="2:143" ht="11.25" customHeight="1" x14ac:dyDescent="0.15">
      <c r="B10" s="677" t="s">
        <v>249</v>
      </c>
      <c r="C10" s="678"/>
      <c r="D10" s="678"/>
      <c r="E10" s="678"/>
      <c r="F10" s="678"/>
      <c r="G10" s="678"/>
      <c r="H10" s="678"/>
      <c r="I10" s="678"/>
      <c r="J10" s="678"/>
      <c r="K10" s="678"/>
      <c r="L10" s="678"/>
      <c r="M10" s="678"/>
      <c r="N10" s="678"/>
      <c r="O10" s="678"/>
      <c r="P10" s="678"/>
      <c r="Q10" s="679"/>
      <c r="R10" s="680" t="s">
        <v>244</v>
      </c>
      <c r="S10" s="681"/>
      <c r="T10" s="681"/>
      <c r="U10" s="681"/>
      <c r="V10" s="681"/>
      <c r="W10" s="681"/>
      <c r="X10" s="681"/>
      <c r="Y10" s="682"/>
      <c r="Z10" s="713" t="s">
        <v>140</v>
      </c>
      <c r="AA10" s="713"/>
      <c r="AB10" s="713"/>
      <c r="AC10" s="713"/>
      <c r="AD10" s="714" t="s">
        <v>240</v>
      </c>
      <c r="AE10" s="714"/>
      <c r="AF10" s="714"/>
      <c r="AG10" s="714"/>
      <c r="AH10" s="714"/>
      <c r="AI10" s="714"/>
      <c r="AJ10" s="714"/>
      <c r="AK10" s="714"/>
      <c r="AL10" s="683" t="s">
        <v>140</v>
      </c>
      <c r="AM10" s="684"/>
      <c r="AN10" s="684"/>
      <c r="AO10" s="715"/>
      <c r="AP10" s="677" t="s">
        <v>250</v>
      </c>
      <c r="AQ10" s="678"/>
      <c r="AR10" s="678"/>
      <c r="AS10" s="678"/>
      <c r="AT10" s="678"/>
      <c r="AU10" s="678"/>
      <c r="AV10" s="678"/>
      <c r="AW10" s="678"/>
      <c r="AX10" s="678"/>
      <c r="AY10" s="678"/>
      <c r="AZ10" s="678"/>
      <c r="BA10" s="678"/>
      <c r="BB10" s="678"/>
      <c r="BC10" s="678"/>
      <c r="BD10" s="678"/>
      <c r="BE10" s="678"/>
      <c r="BF10" s="679"/>
      <c r="BG10" s="680">
        <v>36194</v>
      </c>
      <c r="BH10" s="681"/>
      <c r="BI10" s="681"/>
      <c r="BJ10" s="681"/>
      <c r="BK10" s="681"/>
      <c r="BL10" s="681"/>
      <c r="BM10" s="681"/>
      <c r="BN10" s="682"/>
      <c r="BO10" s="713">
        <v>2.5</v>
      </c>
      <c r="BP10" s="713"/>
      <c r="BQ10" s="713"/>
      <c r="BR10" s="713"/>
      <c r="BS10" s="686" t="s">
        <v>140</v>
      </c>
      <c r="BT10" s="681"/>
      <c r="BU10" s="681"/>
      <c r="BV10" s="681"/>
      <c r="BW10" s="681"/>
      <c r="BX10" s="681"/>
      <c r="BY10" s="681"/>
      <c r="BZ10" s="681"/>
      <c r="CA10" s="681"/>
      <c r="CB10" s="727"/>
      <c r="CD10" s="719" t="s">
        <v>251</v>
      </c>
      <c r="CE10" s="720"/>
      <c r="CF10" s="720"/>
      <c r="CG10" s="720"/>
      <c r="CH10" s="720"/>
      <c r="CI10" s="720"/>
      <c r="CJ10" s="720"/>
      <c r="CK10" s="720"/>
      <c r="CL10" s="720"/>
      <c r="CM10" s="720"/>
      <c r="CN10" s="720"/>
      <c r="CO10" s="720"/>
      <c r="CP10" s="720"/>
      <c r="CQ10" s="721"/>
      <c r="CR10" s="680">
        <v>3798</v>
      </c>
      <c r="CS10" s="681"/>
      <c r="CT10" s="681"/>
      <c r="CU10" s="681"/>
      <c r="CV10" s="681"/>
      <c r="CW10" s="681"/>
      <c r="CX10" s="681"/>
      <c r="CY10" s="682"/>
      <c r="CZ10" s="713">
        <v>0</v>
      </c>
      <c r="DA10" s="713"/>
      <c r="DB10" s="713"/>
      <c r="DC10" s="713"/>
      <c r="DD10" s="686" t="s">
        <v>178</v>
      </c>
      <c r="DE10" s="681"/>
      <c r="DF10" s="681"/>
      <c r="DG10" s="681"/>
      <c r="DH10" s="681"/>
      <c r="DI10" s="681"/>
      <c r="DJ10" s="681"/>
      <c r="DK10" s="681"/>
      <c r="DL10" s="681"/>
      <c r="DM10" s="681"/>
      <c r="DN10" s="681"/>
      <c r="DO10" s="681"/>
      <c r="DP10" s="682"/>
      <c r="DQ10" s="686">
        <v>798</v>
      </c>
      <c r="DR10" s="681"/>
      <c r="DS10" s="681"/>
      <c r="DT10" s="681"/>
      <c r="DU10" s="681"/>
      <c r="DV10" s="681"/>
      <c r="DW10" s="681"/>
      <c r="DX10" s="681"/>
      <c r="DY10" s="681"/>
      <c r="DZ10" s="681"/>
      <c r="EA10" s="681"/>
      <c r="EB10" s="681"/>
      <c r="EC10" s="727"/>
    </row>
    <row r="11" spans="2:143" ht="11.25" customHeight="1" x14ac:dyDescent="0.15">
      <c r="B11" s="677" t="s">
        <v>252</v>
      </c>
      <c r="C11" s="678"/>
      <c r="D11" s="678"/>
      <c r="E11" s="678"/>
      <c r="F11" s="678"/>
      <c r="G11" s="678"/>
      <c r="H11" s="678"/>
      <c r="I11" s="678"/>
      <c r="J11" s="678"/>
      <c r="K11" s="678"/>
      <c r="L11" s="678"/>
      <c r="M11" s="678"/>
      <c r="N11" s="678"/>
      <c r="O11" s="678"/>
      <c r="P11" s="678"/>
      <c r="Q11" s="679"/>
      <c r="R11" s="680">
        <v>293341</v>
      </c>
      <c r="S11" s="681"/>
      <c r="T11" s="681"/>
      <c r="U11" s="681"/>
      <c r="V11" s="681"/>
      <c r="W11" s="681"/>
      <c r="X11" s="681"/>
      <c r="Y11" s="682"/>
      <c r="Z11" s="683">
        <v>3.3</v>
      </c>
      <c r="AA11" s="684"/>
      <c r="AB11" s="684"/>
      <c r="AC11" s="685"/>
      <c r="AD11" s="686">
        <v>293341</v>
      </c>
      <c r="AE11" s="681"/>
      <c r="AF11" s="681"/>
      <c r="AG11" s="681"/>
      <c r="AH11" s="681"/>
      <c r="AI11" s="681"/>
      <c r="AJ11" s="681"/>
      <c r="AK11" s="682"/>
      <c r="AL11" s="683">
        <v>7.4</v>
      </c>
      <c r="AM11" s="684"/>
      <c r="AN11" s="684"/>
      <c r="AO11" s="715"/>
      <c r="AP11" s="677" t="s">
        <v>253</v>
      </c>
      <c r="AQ11" s="678"/>
      <c r="AR11" s="678"/>
      <c r="AS11" s="678"/>
      <c r="AT11" s="678"/>
      <c r="AU11" s="678"/>
      <c r="AV11" s="678"/>
      <c r="AW11" s="678"/>
      <c r="AX11" s="678"/>
      <c r="AY11" s="678"/>
      <c r="AZ11" s="678"/>
      <c r="BA11" s="678"/>
      <c r="BB11" s="678"/>
      <c r="BC11" s="678"/>
      <c r="BD11" s="678"/>
      <c r="BE11" s="678"/>
      <c r="BF11" s="679"/>
      <c r="BG11" s="680">
        <v>31388</v>
      </c>
      <c r="BH11" s="681"/>
      <c r="BI11" s="681"/>
      <c r="BJ11" s="681"/>
      <c r="BK11" s="681"/>
      <c r="BL11" s="681"/>
      <c r="BM11" s="681"/>
      <c r="BN11" s="682"/>
      <c r="BO11" s="713">
        <v>2.1</v>
      </c>
      <c r="BP11" s="713"/>
      <c r="BQ11" s="713"/>
      <c r="BR11" s="713"/>
      <c r="BS11" s="686" t="s">
        <v>240</v>
      </c>
      <c r="BT11" s="681"/>
      <c r="BU11" s="681"/>
      <c r="BV11" s="681"/>
      <c r="BW11" s="681"/>
      <c r="BX11" s="681"/>
      <c r="BY11" s="681"/>
      <c r="BZ11" s="681"/>
      <c r="CA11" s="681"/>
      <c r="CB11" s="727"/>
      <c r="CD11" s="719" t="s">
        <v>254</v>
      </c>
      <c r="CE11" s="720"/>
      <c r="CF11" s="720"/>
      <c r="CG11" s="720"/>
      <c r="CH11" s="720"/>
      <c r="CI11" s="720"/>
      <c r="CJ11" s="720"/>
      <c r="CK11" s="720"/>
      <c r="CL11" s="720"/>
      <c r="CM11" s="720"/>
      <c r="CN11" s="720"/>
      <c r="CO11" s="720"/>
      <c r="CP11" s="720"/>
      <c r="CQ11" s="721"/>
      <c r="CR11" s="680">
        <v>452790</v>
      </c>
      <c r="CS11" s="681"/>
      <c r="CT11" s="681"/>
      <c r="CU11" s="681"/>
      <c r="CV11" s="681"/>
      <c r="CW11" s="681"/>
      <c r="CX11" s="681"/>
      <c r="CY11" s="682"/>
      <c r="CZ11" s="713">
        <v>5.5</v>
      </c>
      <c r="DA11" s="713"/>
      <c r="DB11" s="713"/>
      <c r="DC11" s="713"/>
      <c r="DD11" s="686">
        <v>109959</v>
      </c>
      <c r="DE11" s="681"/>
      <c r="DF11" s="681"/>
      <c r="DG11" s="681"/>
      <c r="DH11" s="681"/>
      <c r="DI11" s="681"/>
      <c r="DJ11" s="681"/>
      <c r="DK11" s="681"/>
      <c r="DL11" s="681"/>
      <c r="DM11" s="681"/>
      <c r="DN11" s="681"/>
      <c r="DO11" s="681"/>
      <c r="DP11" s="682"/>
      <c r="DQ11" s="686">
        <v>320691</v>
      </c>
      <c r="DR11" s="681"/>
      <c r="DS11" s="681"/>
      <c r="DT11" s="681"/>
      <c r="DU11" s="681"/>
      <c r="DV11" s="681"/>
      <c r="DW11" s="681"/>
      <c r="DX11" s="681"/>
      <c r="DY11" s="681"/>
      <c r="DZ11" s="681"/>
      <c r="EA11" s="681"/>
      <c r="EB11" s="681"/>
      <c r="EC11" s="727"/>
    </row>
    <row r="12" spans="2:143" ht="11.25" customHeight="1" x14ac:dyDescent="0.15">
      <c r="B12" s="677" t="s">
        <v>255</v>
      </c>
      <c r="C12" s="678"/>
      <c r="D12" s="678"/>
      <c r="E12" s="678"/>
      <c r="F12" s="678"/>
      <c r="G12" s="678"/>
      <c r="H12" s="678"/>
      <c r="I12" s="678"/>
      <c r="J12" s="678"/>
      <c r="K12" s="678"/>
      <c r="L12" s="678"/>
      <c r="M12" s="678"/>
      <c r="N12" s="678"/>
      <c r="O12" s="678"/>
      <c r="P12" s="678"/>
      <c r="Q12" s="679"/>
      <c r="R12" s="680">
        <v>7895</v>
      </c>
      <c r="S12" s="681"/>
      <c r="T12" s="681"/>
      <c r="U12" s="681"/>
      <c r="V12" s="681"/>
      <c r="W12" s="681"/>
      <c r="X12" s="681"/>
      <c r="Y12" s="682"/>
      <c r="Z12" s="713">
        <v>0.1</v>
      </c>
      <c r="AA12" s="713"/>
      <c r="AB12" s="713"/>
      <c r="AC12" s="713"/>
      <c r="AD12" s="714">
        <v>7895</v>
      </c>
      <c r="AE12" s="714"/>
      <c r="AF12" s="714"/>
      <c r="AG12" s="714"/>
      <c r="AH12" s="714"/>
      <c r="AI12" s="714"/>
      <c r="AJ12" s="714"/>
      <c r="AK12" s="714"/>
      <c r="AL12" s="683">
        <v>0.2</v>
      </c>
      <c r="AM12" s="684"/>
      <c r="AN12" s="684"/>
      <c r="AO12" s="715"/>
      <c r="AP12" s="677" t="s">
        <v>256</v>
      </c>
      <c r="AQ12" s="678"/>
      <c r="AR12" s="678"/>
      <c r="AS12" s="678"/>
      <c r="AT12" s="678"/>
      <c r="AU12" s="678"/>
      <c r="AV12" s="678"/>
      <c r="AW12" s="678"/>
      <c r="AX12" s="678"/>
      <c r="AY12" s="678"/>
      <c r="AZ12" s="678"/>
      <c r="BA12" s="678"/>
      <c r="BB12" s="678"/>
      <c r="BC12" s="678"/>
      <c r="BD12" s="678"/>
      <c r="BE12" s="678"/>
      <c r="BF12" s="679"/>
      <c r="BG12" s="680">
        <v>665956</v>
      </c>
      <c r="BH12" s="681"/>
      <c r="BI12" s="681"/>
      <c r="BJ12" s="681"/>
      <c r="BK12" s="681"/>
      <c r="BL12" s="681"/>
      <c r="BM12" s="681"/>
      <c r="BN12" s="682"/>
      <c r="BO12" s="713">
        <v>45.3</v>
      </c>
      <c r="BP12" s="713"/>
      <c r="BQ12" s="713"/>
      <c r="BR12" s="713"/>
      <c r="BS12" s="686" t="s">
        <v>244</v>
      </c>
      <c r="BT12" s="681"/>
      <c r="BU12" s="681"/>
      <c r="BV12" s="681"/>
      <c r="BW12" s="681"/>
      <c r="BX12" s="681"/>
      <c r="BY12" s="681"/>
      <c r="BZ12" s="681"/>
      <c r="CA12" s="681"/>
      <c r="CB12" s="727"/>
      <c r="CD12" s="719" t="s">
        <v>257</v>
      </c>
      <c r="CE12" s="720"/>
      <c r="CF12" s="720"/>
      <c r="CG12" s="720"/>
      <c r="CH12" s="720"/>
      <c r="CI12" s="720"/>
      <c r="CJ12" s="720"/>
      <c r="CK12" s="720"/>
      <c r="CL12" s="720"/>
      <c r="CM12" s="720"/>
      <c r="CN12" s="720"/>
      <c r="CO12" s="720"/>
      <c r="CP12" s="720"/>
      <c r="CQ12" s="721"/>
      <c r="CR12" s="680">
        <v>266033</v>
      </c>
      <c r="CS12" s="681"/>
      <c r="CT12" s="681"/>
      <c r="CU12" s="681"/>
      <c r="CV12" s="681"/>
      <c r="CW12" s="681"/>
      <c r="CX12" s="681"/>
      <c r="CY12" s="682"/>
      <c r="CZ12" s="713">
        <v>3.2</v>
      </c>
      <c r="DA12" s="713"/>
      <c r="DB12" s="713"/>
      <c r="DC12" s="713"/>
      <c r="DD12" s="686">
        <v>8362</v>
      </c>
      <c r="DE12" s="681"/>
      <c r="DF12" s="681"/>
      <c r="DG12" s="681"/>
      <c r="DH12" s="681"/>
      <c r="DI12" s="681"/>
      <c r="DJ12" s="681"/>
      <c r="DK12" s="681"/>
      <c r="DL12" s="681"/>
      <c r="DM12" s="681"/>
      <c r="DN12" s="681"/>
      <c r="DO12" s="681"/>
      <c r="DP12" s="682"/>
      <c r="DQ12" s="686">
        <v>211185</v>
      </c>
      <c r="DR12" s="681"/>
      <c r="DS12" s="681"/>
      <c r="DT12" s="681"/>
      <c r="DU12" s="681"/>
      <c r="DV12" s="681"/>
      <c r="DW12" s="681"/>
      <c r="DX12" s="681"/>
      <c r="DY12" s="681"/>
      <c r="DZ12" s="681"/>
      <c r="EA12" s="681"/>
      <c r="EB12" s="681"/>
      <c r="EC12" s="727"/>
    </row>
    <row r="13" spans="2:143" ht="11.25" customHeight="1" x14ac:dyDescent="0.15">
      <c r="B13" s="677" t="s">
        <v>258</v>
      </c>
      <c r="C13" s="678"/>
      <c r="D13" s="678"/>
      <c r="E13" s="678"/>
      <c r="F13" s="678"/>
      <c r="G13" s="678"/>
      <c r="H13" s="678"/>
      <c r="I13" s="678"/>
      <c r="J13" s="678"/>
      <c r="K13" s="678"/>
      <c r="L13" s="678"/>
      <c r="M13" s="678"/>
      <c r="N13" s="678"/>
      <c r="O13" s="678"/>
      <c r="P13" s="678"/>
      <c r="Q13" s="679"/>
      <c r="R13" s="680" t="s">
        <v>240</v>
      </c>
      <c r="S13" s="681"/>
      <c r="T13" s="681"/>
      <c r="U13" s="681"/>
      <c r="V13" s="681"/>
      <c r="W13" s="681"/>
      <c r="X13" s="681"/>
      <c r="Y13" s="682"/>
      <c r="Z13" s="713" t="s">
        <v>240</v>
      </c>
      <c r="AA13" s="713"/>
      <c r="AB13" s="713"/>
      <c r="AC13" s="713"/>
      <c r="AD13" s="714" t="s">
        <v>244</v>
      </c>
      <c r="AE13" s="714"/>
      <c r="AF13" s="714"/>
      <c r="AG13" s="714"/>
      <c r="AH13" s="714"/>
      <c r="AI13" s="714"/>
      <c r="AJ13" s="714"/>
      <c r="AK13" s="714"/>
      <c r="AL13" s="683" t="s">
        <v>140</v>
      </c>
      <c r="AM13" s="684"/>
      <c r="AN13" s="684"/>
      <c r="AO13" s="715"/>
      <c r="AP13" s="677" t="s">
        <v>259</v>
      </c>
      <c r="AQ13" s="678"/>
      <c r="AR13" s="678"/>
      <c r="AS13" s="678"/>
      <c r="AT13" s="678"/>
      <c r="AU13" s="678"/>
      <c r="AV13" s="678"/>
      <c r="AW13" s="678"/>
      <c r="AX13" s="678"/>
      <c r="AY13" s="678"/>
      <c r="AZ13" s="678"/>
      <c r="BA13" s="678"/>
      <c r="BB13" s="678"/>
      <c r="BC13" s="678"/>
      <c r="BD13" s="678"/>
      <c r="BE13" s="678"/>
      <c r="BF13" s="679"/>
      <c r="BG13" s="680">
        <v>663954</v>
      </c>
      <c r="BH13" s="681"/>
      <c r="BI13" s="681"/>
      <c r="BJ13" s="681"/>
      <c r="BK13" s="681"/>
      <c r="BL13" s="681"/>
      <c r="BM13" s="681"/>
      <c r="BN13" s="682"/>
      <c r="BO13" s="713">
        <v>45.1</v>
      </c>
      <c r="BP13" s="713"/>
      <c r="BQ13" s="713"/>
      <c r="BR13" s="713"/>
      <c r="BS13" s="686" t="s">
        <v>244</v>
      </c>
      <c r="BT13" s="681"/>
      <c r="BU13" s="681"/>
      <c r="BV13" s="681"/>
      <c r="BW13" s="681"/>
      <c r="BX13" s="681"/>
      <c r="BY13" s="681"/>
      <c r="BZ13" s="681"/>
      <c r="CA13" s="681"/>
      <c r="CB13" s="727"/>
      <c r="CD13" s="719" t="s">
        <v>260</v>
      </c>
      <c r="CE13" s="720"/>
      <c r="CF13" s="720"/>
      <c r="CG13" s="720"/>
      <c r="CH13" s="720"/>
      <c r="CI13" s="720"/>
      <c r="CJ13" s="720"/>
      <c r="CK13" s="720"/>
      <c r="CL13" s="720"/>
      <c r="CM13" s="720"/>
      <c r="CN13" s="720"/>
      <c r="CO13" s="720"/>
      <c r="CP13" s="720"/>
      <c r="CQ13" s="721"/>
      <c r="CR13" s="680">
        <v>945747</v>
      </c>
      <c r="CS13" s="681"/>
      <c r="CT13" s="681"/>
      <c r="CU13" s="681"/>
      <c r="CV13" s="681"/>
      <c r="CW13" s="681"/>
      <c r="CX13" s="681"/>
      <c r="CY13" s="682"/>
      <c r="CZ13" s="713">
        <v>11.5</v>
      </c>
      <c r="DA13" s="713"/>
      <c r="DB13" s="713"/>
      <c r="DC13" s="713"/>
      <c r="DD13" s="686">
        <v>581879</v>
      </c>
      <c r="DE13" s="681"/>
      <c r="DF13" s="681"/>
      <c r="DG13" s="681"/>
      <c r="DH13" s="681"/>
      <c r="DI13" s="681"/>
      <c r="DJ13" s="681"/>
      <c r="DK13" s="681"/>
      <c r="DL13" s="681"/>
      <c r="DM13" s="681"/>
      <c r="DN13" s="681"/>
      <c r="DO13" s="681"/>
      <c r="DP13" s="682"/>
      <c r="DQ13" s="686">
        <v>485994</v>
      </c>
      <c r="DR13" s="681"/>
      <c r="DS13" s="681"/>
      <c r="DT13" s="681"/>
      <c r="DU13" s="681"/>
      <c r="DV13" s="681"/>
      <c r="DW13" s="681"/>
      <c r="DX13" s="681"/>
      <c r="DY13" s="681"/>
      <c r="DZ13" s="681"/>
      <c r="EA13" s="681"/>
      <c r="EB13" s="681"/>
      <c r="EC13" s="727"/>
    </row>
    <row r="14" spans="2:143" ht="11.25" customHeight="1" x14ac:dyDescent="0.15">
      <c r="B14" s="677" t="s">
        <v>261</v>
      </c>
      <c r="C14" s="678"/>
      <c r="D14" s="678"/>
      <c r="E14" s="678"/>
      <c r="F14" s="678"/>
      <c r="G14" s="678"/>
      <c r="H14" s="678"/>
      <c r="I14" s="678"/>
      <c r="J14" s="678"/>
      <c r="K14" s="678"/>
      <c r="L14" s="678"/>
      <c r="M14" s="678"/>
      <c r="N14" s="678"/>
      <c r="O14" s="678"/>
      <c r="P14" s="678"/>
      <c r="Q14" s="679"/>
      <c r="R14" s="680" t="s">
        <v>240</v>
      </c>
      <c r="S14" s="681"/>
      <c r="T14" s="681"/>
      <c r="U14" s="681"/>
      <c r="V14" s="681"/>
      <c r="W14" s="681"/>
      <c r="X14" s="681"/>
      <c r="Y14" s="682"/>
      <c r="Z14" s="713" t="s">
        <v>244</v>
      </c>
      <c r="AA14" s="713"/>
      <c r="AB14" s="713"/>
      <c r="AC14" s="713"/>
      <c r="AD14" s="714" t="s">
        <v>178</v>
      </c>
      <c r="AE14" s="714"/>
      <c r="AF14" s="714"/>
      <c r="AG14" s="714"/>
      <c r="AH14" s="714"/>
      <c r="AI14" s="714"/>
      <c r="AJ14" s="714"/>
      <c r="AK14" s="714"/>
      <c r="AL14" s="683" t="s">
        <v>244</v>
      </c>
      <c r="AM14" s="684"/>
      <c r="AN14" s="684"/>
      <c r="AO14" s="715"/>
      <c r="AP14" s="677" t="s">
        <v>262</v>
      </c>
      <c r="AQ14" s="678"/>
      <c r="AR14" s="678"/>
      <c r="AS14" s="678"/>
      <c r="AT14" s="678"/>
      <c r="AU14" s="678"/>
      <c r="AV14" s="678"/>
      <c r="AW14" s="678"/>
      <c r="AX14" s="678"/>
      <c r="AY14" s="678"/>
      <c r="AZ14" s="678"/>
      <c r="BA14" s="678"/>
      <c r="BB14" s="678"/>
      <c r="BC14" s="678"/>
      <c r="BD14" s="678"/>
      <c r="BE14" s="678"/>
      <c r="BF14" s="679"/>
      <c r="BG14" s="680">
        <v>54400</v>
      </c>
      <c r="BH14" s="681"/>
      <c r="BI14" s="681"/>
      <c r="BJ14" s="681"/>
      <c r="BK14" s="681"/>
      <c r="BL14" s="681"/>
      <c r="BM14" s="681"/>
      <c r="BN14" s="682"/>
      <c r="BO14" s="713">
        <v>3.7</v>
      </c>
      <c r="BP14" s="713"/>
      <c r="BQ14" s="713"/>
      <c r="BR14" s="713"/>
      <c r="BS14" s="686" t="s">
        <v>140</v>
      </c>
      <c r="BT14" s="681"/>
      <c r="BU14" s="681"/>
      <c r="BV14" s="681"/>
      <c r="BW14" s="681"/>
      <c r="BX14" s="681"/>
      <c r="BY14" s="681"/>
      <c r="BZ14" s="681"/>
      <c r="CA14" s="681"/>
      <c r="CB14" s="727"/>
      <c r="CD14" s="719" t="s">
        <v>263</v>
      </c>
      <c r="CE14" s="720"/>
      <c r="CF14" s="720"/>
      <c r="CG14" s="720"/>
      <c r="CH14" s="720"/>
      <c r="CI14" s="720"/>
      <c r="CJ14" s="720"/>
      <c r="CK14" s="720"/>
      <c r="CL14" s="720"/>
      <c r="CM14" s="720"/>
      <c r="CN14" s="720"/>
      <c r="CO14" s="720"/>
      <c r="CP14" s="720"/>
      <c r="CQ14" s="721"/>
      <c r="CR14" s="680">
        <v>371366</v>
      </c>
      <c r="CS14" s="681"/>
      <c r="CT14" s="681"/>
      <c r="CU14" s="681"/>
      <c r="CV14" s="681"/>
      <c r="CW14" s="681"/>
      <c r="CX14" s="681"/>
      <c r="CY14" s="682"/>
      <c r="CZ14" s="713">
        <v>4.5</v>
      </c>
      <c r="DA14" s="713"/>
      <c r="DB14" s="713"/>
      <c r="DC14" s="713"/>
      <c r="DD14" s="686">
        <v>148331</v>
      </c>
      <c r="DE14" s="681"/>
      <c r="DF14" s="681"/>
      <c r="DG14" s="681"/>
      <c r="DH14" s="681"/>
      <c r="DI14" s="681"/>
      <c r="DJ14" s="681"/>
      <c r="DK14" s="681"/>
      <c r="DL14" s="681"/>
      <c r="DM14" s="681"/>
      <c r="DN14" s="681"/>
      <c r="DO14" s="681"/>
      <c r="DP14" s="682"/>
      <c r="DQ14" s="686">
        <v>221378</v>
      </c>
      <c r="DR14" s="681"/>
      <c r="DS14" s="681"/>
      <c r="DT14" s="681"/>
      <c r="DU14" s="681"/>
      <c r="DV14" s="681"/>
      <c r="DW14" s="681"/>
      <c r="DX14" s="681"/>
      <c r="DY14" s="681"/>
      <c r="DZ14" s="681"/>
      <c r="EA14" s="681"/>
      <c r="EB14" s="681"/>
      <c r="EC14" s="727"/>
    </row>
    <row r="15" spans="2:143" ht="11.25" customHeight="1" x14ac:dyDescent="0.15">
      <c r="B15" s="677" t="s">
        <v>264</v>
      </c>
      <c r="C15" s="678"/>
      <c r="D15" s="678"/>
      <c r="E15" s="678"/>
      <c r="F15" s="678"/>
      <c r="G15" s="678"/>
      <c r="H15" s="678"/>
      <c r="I15" s="678"/>
      <c r="J15" s="678"/>
      <c r="K15" s="678"/>
      <c r="L15" s="678"/>
      <c r="M15" s="678"/>
      <c r="N15" s="678"/>
      <c r="O15" s="678"/>
      <c r="P15" s="678"/>
      <c r="Q15" s="679"/>
      <c r="R15" s="680" t="s">
        <v>178</v>
      </c>
      <c r="S15" s="681"/>
      <c r="T15" s="681"/>
      <c r="U15" s="681"/>
      <c r="V15" s="681"/>
      <c r="W15" s="681"/>
      <c r="X15" s="681"/>
      <c r="Y15" s="682"/>
      <c r="Z15" s="713" t="s">
        <v>244</v>
      </c>
      <c r="AA15" s="713"/>
      <c r="AB15" s="713"/>
      <c r="AC15" s="713"/>
      <c r="AD15" s="714" t="s">
        <v>240</v>
      </c>
      <c r="AE15" s="714"/>
      <c r="AF15" s="714"/>
      <c r="AG15" s="714"/>
      <c r="AH15" s="714"/>
      <c r="AI15" s="714"/>
      <c r="AJ15" s="714"/>
      <c r="AK15" s="714"/>
      <c r="AL15" s="683" t="s">
        <v>178</v>
      </c>
      <c r="AM15" s="684"/>
      <c r="AN15" s="684"/>
      <c r="AO15" s="715"/>
      <c r="AP15" s="677" t="s">
        <v>265</v>
      </c>
      <c r="AQ15" s="678"/>
      <c r="AR15" s="678"/>
      <c r="AS15" s="678"/>
      <c r="AT15" s="678"/>
      <c r="AU15" s="678"/>
      <c r="AV15" s="678"/>
      <c r="AW15" s="678"/>
      <c r="AX15" s="678"/>
      <c r="AY15" s="678"/>
      <c r="AZ15" s="678"/>
      <c r="BA15" s="678"/>
      <c r="BB15" s="678"/>
      <c r="BC15" s="678"/>
      <c r="BD15" s="678"/>
      <c r="BE15" s="678"/>
      <c r="BF15" s="679"/>
      <c r="BG15" s="680">
        <v>67372</v>
      </c>
      <c r="BH15" s="681"/>
      <c r="BI15" s="681"/>
      <c r="BJ15" s="681"/>
      <c r="BK15" s="681"/>
      <c r="BL15" s="681"/>
      <c r="BM15" s="681"/>
      <c r="BN15" s="682"/>
      <c r="BO15" s="713">
        <v>4.5999999999999996</v>
      </c>
      <c r="BP15" s="713"/>
      <c r="BQ15" s="713"/>
      <c r="BR15" s="713"/>
      <c r="BS15" s="686" t="s">
        <v>178</v>
      </c>
      <c r="BT15" s="681"/>
      <c r="BU15" s="681"/>
      <c r="BV15" s="681"/>
      <c r="BW15" s="681"/>
      <c r="BX15" s="681"/>
      <c r="BY15" s="681"/>
      <c r="BZ15" s="681"/>
      <c r="CA15" s="681"/>
      <c r="CB15" s="727"/>
      <c r="CD15" s="719" t="s">
        <v>266</v>
      </c>
      <c r="CE15" s="720"/>
      <c r="CF15" s="720"/>
      <c r="CG15" s="720"/>
      <c r="CH15" s="720"/>
      <c r="CI15" s="720"/>
      <c r="CJ15" s="720"/>
      <c r="CK15" s="720"/>
      <c r="CL15" s="720"/>
      <c r="CM15" s="720"/>
      <c r="CN15" s="720"/>
      <c r="CO15" s="720"/>
      <c r="CP15" s="720"/>
      <c r="CQ15" s="721"/>
      <c r="CR15" s="680">
        <v>702669</v>
      </c>
      <c r="CS15" s="681"/>
      <c r="CT15" s="681"/>
      <c r="CU15" s="681"/>
      <c r="CV15" s="681"/>
      <c r="CW15" s="681"/>
      <c r="CX15" s="681"/>
      <c r="CY15" s="682"/>
      <c r="CZ15" s="713">
        <v>8.5</v>
      </c>
      <c r="DA15" s="713"/>
      <c r="DB15" s="713"/>
      <c r="DC15" s="713"/>
      <c r="DD15" s="686">
        <v>113545</v>
      </c>
      <c r="DE15" s="681"/>
      <c r="DF15" s="681"/>
      <c r="DG15" s="681"/>
      <c r="DH15" s="681"/>
      <c r="DI15" s="681"/>
      <c r="DJ15" s="681"/>
      <c r="DK15" s="681"/>
      <c r="DL15" s="681"/>
      <c r="DM15" s="681"/>
      <c r="DN15" s="681"/>
      <c r="DO15" s="681"/>
      <c r="DP15" s="682"/>
      <c r="DQ15" s="686">
        <v>484738</v>
      </c>
      <c r="DR15" s="681"/>
      <c r="DS15" s="681"/>
      <c r="DT15" s="681"/>
      <c r="DU15" s="681"/>
      <c r="DV15" s="681"/>
      <c r="DW15" s="681"/>
      <c r="DX15" s="681"/>
      <c r="DY15" s="681"/>
      <c r="DZ15" s="681"/>
      <c r="EA15" s="681"/>
      <c r="EB15" s="681"/>
      <c r="EC15" s="727"/>
    </row>
    <row r="16" spans="2:143" ht="11.25" customHeight="1" x14ac:dyDescent="0.15">
      <c r="B16" s="677" t="s">
        <v>267</v>
      </c>
      <c r="C16" s="678"/>
      <c r="D16" s="678"/>
      <c r="E16" s="678"/>
      <c r="F16" s="678"/>
      <c r="G16" s="678"/>
      <c r="H16" s="678"/>
      <c r="I16" s="678"/>
      <c r="J16" s="678"/>
      <c r="K16" s="678"/>
      <c r="L16" s="678"/>
      <c r="M16" s="678"/>
      <c r="N16" s="678"/>
      <c r="O16" s="678"/>
      <c r="P16" s="678"/>
      <c r="Q16" s="679"/>
      <c r="R16" s="680">
        <v>5186</v>
      </c>
      <c r="S16" s="681"/>
      <c r="T16" s="681"/>
      <c r="U16" s="681"/>
      <c r="V16" s="681"/>
      <c r="W16" s="681"/>
      <c r="X16" s="681"/>
      <c r="Y16" s="682"/>
      <c r="Z16" s="713">
        <v>0.1</v>
      </c>
      <c r="AA16" s="713"/>
      <c r="AB16" s="713"/>
      <c r="AC16" s="713"/>
      <c r="AD16" s="714">
        <v>5186</v>
      </c>
      <c r="AE16" s="714"/>
      <c r="AF16" s="714"/>
      <c r="AG16" s="714"/>
      <c r="AH16" s="714"/>
      <c r="AI16" s="714"/>
      <c r="AJ16" s="714"/>
      <c r="AK16" s="714"/>
      <c r="AL16" s="683">
        <v>0.1</v>
      </c>
      <c r="AM16" s="684"/>
      <c r="AN16" s="684"/>
      <c r="AO16" s="715"/>
      <c r="AP16" s="677" t="s">
        <v>268</v>
      </c>
      <c r="AQ16" s="678"/>
      <c r="AR16" s="678"/>
      <c r="AS16" s="678"/>
      <c r="AT16" s="678"/>
      <c r="AU16" s="678"/>
      <c r="AV16" s="678"/>
      <c r="AW16" s="678"/>
      <c r="AX16" s="678"/>
      <c r="AY16" s="678"/>
      <c r="AZ16" s="678"/>
      <c r="BA16" s="678"/>
      <c r="BB16" s="678"/>
      <c r="BC16" s="678"/>
      <c r="BD16" s="678"/>
      <c r="BE16" s="678"/>
      <c r="BF16" s="679"/>
      <c r="BG16" s="680" t="s">
        <v>178</v>
      </c>
      <c r="BH16" s="681"/>
      <c r="BI16" s="681"/>
      <c r="BJ16" s="681"/>
      <c r="BK16" s="681"/>
      <c r="BL16" s="681"/>
      <c r="BM16" s="681"/>
      <c r="BN16" s="682"/>
      <c r="BO16" s="713" t="s">
        <v>140</v>
      </c>
      <c r="BP16" s="713"/>
      <c r="BQ16" s="713"/>
      <c r="BR16" s="713"/>
      <c r="BS16" s="686" t="s">
        <v>244</v>
      </c>
      <c r="BT16" s="681"/>
      <c r="BU16" s="681"/>
      <c r="BV16" s="681"/>
      <c r="BW16" s="681"/>
      <c r="BX16" s="681"/>
      <c r="BY16" s="681"/>
      <c r="BZ16" s="681"/>
      <c r="CA16" s="681"/>
      <c r="CB16" s="727"/>
      <c r="CD16" s="719" t="s">
        <v>269</v>
      </c>
      <c r="CE16" s="720"/>
      <c r="CF16" s="720"/>
      <c r="CG16" s="720"/>
      <c r="CH16" s="720"/>
      <c r="CI16" s="720"/>
      <c r="CJ16" s="720"/>
      <c r="CK16" s="720"/>
      <c r="CL16" s="720"/>
      <c r="CM16" s="720"/>
      <c r="CN16" s="720"/>
      <c r="CO16" s="720"/>
      <c r="CP16" s="720"/>
      <c r="CQ16" s="721"/>
      <c r="CR16" s="680">
        <v>16951</v>
      </c>
      <c r="CS16" s="681"/>
      <c r="CT16" s="681"/>
      <c r="CU16" s="681"/>
      <c r="CV16" s="681"/>
      <c r="CW16" s="681"/>
      <c r="CX16" s="681"/>
      <c r="CY16" s="682"/>
      <c r="CZ16" s="713">
        <v>0.2</v>
      </c>
      <c r="DA16" s="713"/>
      <c r="DB16" s="713"/>
      <c r="DC16" s="713"/>
      <c r="DD16" s="686" t="s">
        <v>178</v>
      </c>
      <c r="DE16" s="681"/>
      <c r="DF16" s="681"/>
      <c r="DG16" s="681"/>
      <c r="DH16" s="681"/>
      <c r="DI16" s="681"/>
      <c r="DJ16" s="681"/>
      <c r="DK16" s="681"/>
      <c r="DL16" s="681"/>
      <c r="DM16" s="681"/>
      <c r="DN16" s="681"/>
      <c r="DO16" s="681"/>
      <c r="DP16" s="682"/>
      <c r="DQ16" s="686">
        <v>5724</v>
      </c>
      <c r="DR16" s="681"/>
      <c r="DS16" s="681"/>
      <c r="DT16" s="681"/>
      <c r="DU16" s="681"/>
      <c r="DV16" s="681"/>
      <c r="DW16" s="681"/>
      <c r="DX16" s="681"/>
      <c r="DY16" s="681"/>
      <c r="DZ16" s="681"/>
      <c r="EA16" s="681"/>
      <c r="EB16" s="681"/>
      <c r="EC16" s="727"/>
    </row>
    <row r="17" spans="2:133" ht="11.25" customHeight="1" x14ac:dyDescent="0.15">
      <c r="B17" s="677" t="s">
        <v>270</v>
      </c>
      <c r="C17" s="678"/>
      <c r="D17" s="678"/>
      <c r="E17" s="678"/>
      <c r="F17" s="678"/>
      <c r="G17" s="678"/>
      <c r="H17" s="678"/>
      <c r="I17" s="678"/>
      <c r="J17" s="678"/>
      <c r="K17" s="678"/>
      <c r="L17" s="678"/>
      <c r="M17" s="678"/>
      <c r="N17" s="678"/>
      <c r="O17" s="678"/>
      <c r="P17" s="678"/>
      <c r="Q17" s="679"/>
      <c r="R17" s="680">
        <v>6670</v>
      </c>
      <c r="S17" s="681"/>
      <c r="T17" s="681"/>
      <c r="U17" s="681"/>
      <c r="V17" s="681"/>
      <c r="W17" s="681"/>
      <c r="X17" s="681"/>
      <c r="Y17" s="682"/>
      <c r="Z17" s="713">
        <v>0.1</v>
      </c>
      <c r="AA17" s="713"/>
      <c r="AB17" s="713"/>
      <c r="AC17" s="713"/>
      <c r="AD17" s="714">
        <v>6670</v>
      </c>
      <c r="AE17" s="714"/>
      <c r="AF17" s="714"/>
      <c r="AG17" s="714"/>
      <c r="AH17" s="714"/>
      <c r="AI17" s="714"/>
      <c r="AJ17" s="714"/>
      <c r="AK17" s="714"/>
      <c r="AL17" s="683">
        <v>0.2</v>
      </c>
      <c r="AM17" s="684"/>
      <c r="AN17" s="684"/>
      <c r="AO17" s="715"/>
      <c r="AP17" s="677" t="s">
        <v>271</v>
      </c>
      <c r="AQ17" s="678"/>
      <c r="AR17" s="678"/>
      <c r="AS17" s="678"/>
      <c r="AT17" s="678"/>
      <c r="AU17" s="678"/>
      <c r="AV17" s="678"/>
      <c r="AW17" s="678"/>
      <c r="AX17" s="678"/>
      <c r="AY17" s="678"/>
      <c r="AZ17" s="678"/>
      <c r="BA17" s="678"/>
      <c r="BB17" s="678"/>
      <c r="BC17" s="678"/>
      <c r="BD17" s="678"/>
      <c r="BE17" s="678"/>
      <c r="BF17" s="679"/>
      <c r="BG17" s="680" t="s">
        <v>244</v>
      </c>
      <c r="BH17" s="681"/>
      <c r="BI17" s="681"/>
      <c r="BJ17" s="681"/>
      <c r="BK17" s="681"/>
      <c r="BL17" s="681"/>
      <c r="BM17" s="681"/>
      <c r="BN17" s="682"/>
      <c r="BO17" s="713" t="s">
        <v>244</v>
      </c>
      <c r="BP17" s="713"/>
      <c r="BQ17" s="713"/>
      <c r="BR17" s="713"/>
      <c r="BS17" s="686" t="s">
        <v>272</v>
      </c>
      <c r="BT17" s="681"/>
      <c r="BU17" s="681"/>
      <c r="BV17" s="681"/>
      <c r="BW17" s="681"/>
      <c r="BX17" s="681"/>
      <c r="BY17" s="681"/>
      <c r="BZ17" s="681"/>
      <c r="CA17" s="681"/>
      <c r="CB17" s="727"/>
      <c r="CD17" s="719" t="s">
        <v>273</v>
      </c>
      <c r="CE17" s="720"/>
      <c r="CF17" s="720"/>
      <c r="CG17" s="720"/>
      <c r="CH17" s="720"/>
      <c r="CI17" s="720"/>
      <c r="CJ17" s="720"/>
      <c r="CK17" s="720"/>
      <c r="CL17" s="720"/>
      <c r="CM17" s="720"/>
      <c r="CN17" s="720"/>
      <c r="CO17" s="720"/>
      <c r="CP17" s="720"/>
      <c r="CQ17" s="721"/>
      <c r="CR17" s="680">
        <v>527489</v>
      </c>
      <c r="CS17" s="681"/>
      <c r="CT17" s="681"/>
      <c r="CU17" s="681"/>
      <c r="CV17" s="681"/>
      <c r="CW17" s="681"/>
      <c r="CX17" s="681"/>
      <c r="CY17" s="682"/>
      <c r="CZ17" s="713">
        <v>6.4</v>
      </c>
      <c r="DA17" s="713"/>
      <c r="DB17" s="713"/>
      <c r="DC17" s="713"/>
      <c r="DD17" s="686" t="s">
        <v>244</v>
      </c>
      <c r="DE17" s="681"/>
      <c r="DF17" s="681"/>
      <c r="DG17" s="681"/>
      <c r="DH17" s="681"/>
      <c r="DI17" s="681"/>
      <c r="DJ17" s="681"/>
      <c r="DK17" s="681"/>
      <c r="DL17" s="681"/>
      <c r="DM17" s="681"/>
      <c r="DN17" s="681"/>
      <c r="DO17" s="681"/>
      <c r="DP17" s="682"/>
      <c r="DQ17" s="686">
        <v>527489</v>
      </c>
      <c r="DR17" s="681"/>
      <c r="DS17" s="681"/>
      <c r="DT17" s="681"/>
      <c r="DU17" s="681"/>
      <c r="DV17" s="681"/>
      <c r="DW17" s="681"/>
      <c r="DX17" s="681"/>
      <c r="DY17" s="681"/>
      <c r="DZ17" s="681"/>
      <c r="EA17" s="681"/>
      <c r="EB17" s="681"/>
      <c r="EC17" s="727"/>
    </row>
    <row r="18" spans="2:133" ht="11.25" customHeight="1" x14ac:dyDescent="0.15">
      <c r="B18" s="677" t="s">
        <v>274</v>
      </c>
      <c r="C18" s="678"/>
      <c r="D18" s="678"/>
      <c r="E18" s="678"/>
      <c r="F18" s="678"/>
      <c r="G18" s="678"/>
      <c r="H18" s="678"/>
      <c r="I18" s="678"/>
      <c r="J18" s="678"/>
      <c r="K18" s="678"/>
      <c r="L18" s="678"/>
      <c r="M18" s="678"/>
      <c r="N18" s="678"/>
      <c r="O18" s="678"/>
      <c r="P18" s="678"/>
      <c r="Q18" s="679"/>
      <c r="R18" s="680">
        <v>16181</v>
      </c>
      <c r="S18" s="681"/>
      <c r="T18" s="681"/>
      <c r="U18" s="681"/>
      <c r="V18" s="681"/>
      <c r="W18" s="681"/>
      <c r="X18" s="681"/>
      <c r="Y18" s="682"/>
      <c r="Z18" s="713">
        <v>0.2</v>
      </c>
      <c r="AA18" s="713"/>
      <c r="AB18" s="713"/>
      <c r="AC18" s="713"/>
      <c r="AD18" s="714">
        <v>16181</v>
      </c>
      <c r="AE18" s="714"/>
      <c r="AF18" s="714"/>
      <c r="AG18" s="714"/>
      <c r="AH18" s="714"/>
      <c r="AI18" s="714"/>
      <c r="AJ18" s="714"/>
      <c r="AK18" s="714"/>
      <c r="AL18" s="683">
        <v>0.4</v>
      </c>
      <c r="AM18" s="684"/>
      <c r="AN18" s="684"/>
      <c r="AO18" s="715"/>
      <c r="AP18" s="677" t="s">
        <v>275</v>
      </c>
      <c r="AQ18" s="678"/>
      <c r="AR18" s="678"/>
      <c r="AS18" s="678"/>
      <c r="AT18" s="678"/>
      <c r="AU18" s="678"/>
      <c r="AV18" s="678"/>
      <c r="AW18" s="678"/>
      <c r="AX18" s="678"/>
      <c r="AY18" s="678"/>
      <c r="AZ18" s="678"/>
      <c r="BA18" s="678"/>
      <c r="BB18" s="678"/>
      <c r="BC18" s="678"/>
      <c r="BD18" s="678"/>
      <c r="BE18" s="678"/>
      <c r="BF18" s="679"/>
      <c r="BG18" s="680" t="s">
        <v>240</v>
      </c>
      <c r="BH18" s="681"/>
      <c r="BI18" s="681"/>
      <c r="BJ18" s="681"/>
      <c r="BK18" s="681"/>
      <c r="BL18" s="681"/>
      <c r="BM18" s="681"/>
      <c r="BN18" s="682"/>
      <c r="BO18" s="713" t="s">
        <v>178</v>
      </c>
      <c r="BP18" s="713"/>
      <c r="BQ18" s="713"/>
      <c r="BR18" s="713"/>
      <c r="BS18" s="686" t="s">
        <v>240</v>
      </c>
      <c r="BT18" s="681"/>
      <c r="BU18" s="681"/>
      <c r="BV18" s="681"/>
      <c r="BW18" s="681"/>
      <c r="BX18" s="681"/>
      <c r="BY18" s="681"/>
      <c r="BZ18" s="681"/>
      <c r="CA18" s="681"/>
      <c r="CB18" s="727"/>
      <c r="CD18" s="719" t="s">
        <v>276</v>
      </c>
      <c r="CE18" s="720"/>
      <c r="CF18" s="720"/>
      <c r="CG18" s="720"/>
      <c r="CH18" s="720"/>
      <c r="CI18" s="720"/>
      <c r="CJ18" s="720"/>
      <c r="CK18" s="720"/>
      <c r="CL18" s="720"/>
      <c r="CM18" s="720"/>
      <c r="CN18" s="720"/>
      <c r="CO18" s="720"/>
      <c r="CP18" s="720"/>
      <c r="CQ18" s="721"/>
      <c r="CR18" s="680" t="s">
        <v>244</v>
      </c>
      <c r="CS18" s="681"/>
      <c r="CT18" s="681"/>
      <c r="CU18" s="681"/>
      <c r="CV18" s="681"/>
      <c r="CW18" s="681"/>
      <c r="CX18" s="681"/>
      <c r="CY18" s="682"/>
      <c r="CZ18" s="713" t="s">
        <v>178</v>
      </c>
      <c r="DA18" s="713"/>
      <c r="DB18" s="713"/>
      <c r="DC18" s="713"/>
      <c r="DD18" s="686" t="s">
        <v>240</v>
      </c>
      <c r="DE18" s="681"/>
      <c r="DF18" s="681"/>
      <c r="DG18" s="681"/>
      <c r="DH18" s="681"/>
      <c r="DI18" s="681"/>
      <c r="DJ18" s="681"/>
      <c r="DK18" s="681"/>
      <c r="DL18" s="681"/>
      <c r="DM18" s="681"/>
      <c r="DN18" s="681"/>
      <c r="DO18" s="681"/>
      <c r="DP18" s="682"/>
      <c r="DQ18" s="686" t="s">
        <v>240</v>
      </c>
      <c r="DR18" s="681"/>
      <c r="DS18" s="681"/>
      <c r="DT18" s="681"/>
      <c r="DU18" s="681"/>
      <c r="DV18" s="681"/>
      <c r="DW18" s="681"/>
      <c r="DX18" s="681"/>
      <c r="DY18" s="681"/>
      <c r="DZ18" s="681"/>
      <c r="EA18" s="681"/>
      <c r="EB18" s="681"/>
      <c r="EC18" s="727"/>
    </row>
    <row r="19" spans="2:133" ht="11.25" customHeight="1" x14ac:dyDescent="0.15">
      <c r="B19" s="677" t="s">
        <v>277</v>
      </c>
      <c r="C19" s="678"/>
      <c r="D19" s="678"/>
      <c r="E19" s="678"/>
      <c r="F19" s="678"/>
      <c r="G19" s="678"/>
      <c r="H19" s="678"/>
      <c r="I19" s="678"/>
      <c r="J19" s="678"/>
      <c r="K19" s="678"/>
      <c r="L19" s="678"/>
      <c r="M19" s="678"/>
      <c r="N19" s="678"/>
      <c r="O19" s="678"/>
      <c r="P19" s="678"/>
      <c r="Q19" s="679"/>
      <c r="R19" s="680">
        <v>11854</v>
      </c>
      <c r="S19" s="681"/>
      <c r="T19" s="681"/>
      <c r="U19" s="681"/>
      <c r="V19" s="681"/>
      <c r="W19" s="681"/>
      <c r="X19" s="681"/>
      <c r="Y19" s="682"/>
      <c r="Z19" s="713">
        <v>0.1</v>
      </c>
      <c r="AA19" s="713"/>
      <c r="AB19" s="713"/>
      <c r="AC19" s="713"/>
      <c r="AD19" s="714">
        <v>11854</v>
      </c>
      <c r="AE19" s="714"/>
      <c r="AF19" s="714"/>
      <c r="AG19" s="714"/>
      <c r="AH19" s="714"/>
      <c r="AI19" s="714"/>
      <c r="AJ19" s="714"/>
      <c r="AK19" s="714"/>
      <c r="AL19" s="683">
        <v>0.3</v>
      </c>
      <c r="AM19" s="684"/>
      <c r="AN19" s="684"/>
      <c r="AO19" s="715"/>
      <c r="AP19" s="677" t="s">
        <v>278</v>
      </c>
      <c r="AQ19" s="678"/>
      <c r="AR19" s="678"/>
      <c r="AS19" s="678"/>
      <c r="AT19" s="678"/>
      <c r="AU19" s="678"/>
      <c r="AV19" s="678"/>
      <c r="AW19" s="678"/>
      <c r="AX19" s="678"/>
      <c r="AY19" s="678"/>
      <c r="AZ19" s="678"/>
      <c r="BA19" s="678"/>
      <c r="BB19" s="678"/>
      <c r="BC19" s="678"/>
      <c r="BD19" s="678"/>
      <c r="BE19" s="678"/>
      <c r="BF19" s="679"/>
      <c r="BG19" s="680">
        <v>12245</v>
      </c>
      <c r="BH19" s="681"/>
      <c r="BI19" s="681"/>
      <c r="BJ19" s="681"/>
      <c r="BK19" s="681"/>
      <c r="BL19" s="681"/>
      <c r="BM19" s="681"/>
      <c r="BN19" s="682"/>
      <c r="BO19" s="713">
        <v>0.8</v>
      </c>
      <c r="BP19" s="713"/>
      <c r="BQ19" s="713"/>
      <c r="BR19" s="713"/>
      <c r="BS19" s="686" t="s">
        <v>178</v>
      </c>
      <c r="BT19" s="681"/>
      <c r="BU19" s="681"/>
      <c r="BV19" s="681"/>
      <c r="BW19" s="681"/>
      <c r="BX19" s="681"/>
      <c r="BY19" s="681"/>
      <c r="BZ19" s="681"/>
      <c r="CA19" s="681"/>
      <c r="CB19" s="727"/>
      <c r="CD19" s="719" t="s">
        <v>279</v>
      </c>
      <c r="CE19" s="720"/>
      <c r="CF19" s="720"/>
      <c r="CG19" s="720"/>
      <c r="CH19" s="720"/>
      <c r="CI19" s="720"/>
      <c r="CJ19" s="720"/>
      <c r="CK19" s="720"/>
      <c r="CL19" s="720"/>
      <c r="CM19" s="720"/>
      <c r="CN19" s="720"/>
      <c r="CO19" s="720"/>
      <c r="CP19" s="720"/>
      <c r="CQ19" s="721"/>
      <c r="CR19" s="680" t="s">
        <v>178</v>
      </c>
      <c r="CS19" s="681"/>
      <c r="CT19" s="681"/>
      <c r="CU19" s="681"/>
      <c r="CV19" s="681"/>
      <c r="CW19" s="681"/>
      <c r="CX19" s="681"/>
      <c r="CY19" s="682"/>
      <c r="CZ19" s="713" t="s">
        <v>244</v>
      </c>
      <c r="DA19" s="713"/>
      <c r="DB19" s="713"/>
      <c r="DC19" s="713"/>
      <c r="DD19" s="686" t="s">
        <v>178</v>
      </c>
      <c r="DE19" s="681"/>
      <c r="DF19" s="681"/>
      <c r="DG19" s="681"/>
      <c r="DH19" s="681"/>
      <c r="DI19" s="681"/>
      <c r="DJ19" s="681"/>
      <c r="DK19" s="681"/>
      <c r="DL19" s="681"/>
      <c r="DM19" s="681"/>
      <c r="DN19" s="681"/>
      <c r="DO19" s="681"/>
      <c r="DP19" s="682"/>
      <c r="DQ19" s="686" t="s">
        <v>178</v>
      </c>
      <c r="DR19" s="681"/>
      <c r="DS19" s="681"/>
      <c r="DT19" s="681"/>
      <c r="DU19" s="681"/>
      <c r="DV19" s="681"/>
      <c r="DW19" s="681"/>
      <c r="DX19" s="681"/>
      <c r="DY19" s="681"/>
      <c r="DZ19" s="681"/>
      <c r="EA19" s="681"/>
      <c r="EB19" s="681"/>
      <c r="EC19" s="727"/>
    </row>
    <row r="20" spans="2:133" ht="11.25" customHeight="1" x14ac:dyDescent="0.15">
      <c r="B20" s="677" t="s">
        <v>280</v>
      </c>
      <c r="C20" s="678"/>
      <c r="D20" s="678"/>
      <c r="E20" s="678"/>
      <c r="F20" s="678"/>
      <c r="G20" s="678"/>
      <c r="H20" s="678"/>
      <c r="I20" s="678"/>
      <c r="J20" s="678"/>
      <c r="K20" s="678"/>
      <c r="L20" s="678"/>
      <c r="M20" s="678"/>
      <c r="N20" s="678"/>
      <c r="O20" s="678"/>
      <c r="P20" s="678"/>
      <c r="Q20" s="679"/>
      <c r="R20" s="680">
        <v>2557</v>
      </c>
      <c r="S20" s="681"/>
      <c r="T20" s="681"/>
      <c r="U20" s="681"/>
      <c r="V20" s="681"/>
      <c r="W20" s="681"/>
      <c r="X20" s="681"/>
      <c r="Y20" s="682"/>
      <c r="Z20" s="713">
        <v>0</v>
      </c>
      <c r="AA20" s="713"/>
      <c r="AB20" s="713"/>
      <c r="AC20" s="713"/>
      <c r="AD20" s="714">
        <v>2557</v>
      </c>
      <c r="AE20" s="714"/>
      <c r="AF20" s="714"/>
      <c r="AG20" s="714"/>
      <c r="AH20" s="714"/>
      <c r="AI20" s="714"/>
      <c r="AJ20" s="714"/>
      <c r="AK20" s="714"/>
      <c r="AL20" s="683">
        <v>0.1</v>
      </c>
      <c r="AM20" s="684"/>
      <c r="AN20" s="684"/>
      <c r="AO20" s="715"/>
      <c r="AP20" s="677" t="s">
        <v>281</v>
      </c>
      <c r="AQ20" s="678"/>
      <c r="AR20" s="678"/>
      <c r="AS20" s="678"/>
      <c r="AT20" s="678"/>
      <c r="AU20" s="678"/>
      <c r="AV20" s="678"/>
      <c r="AW20" s="678"/>
      <c r="AX20" s="678"/>
      <c r="AY20" s="678"/>
      <c r="AZ20" s="678"/>
      <c r="BA20" s="678"/>
      <c r="BB20" s="678"/>
      <c r="BC20" s="678"/>
      <c r="BD20" s="678"/>
      <c r="BE20" s="678"/>
      <c r="BF20" s="679"/>
      <c r="BG20" s="680">
        <v>12245</v>
      </c>
      <c r="BH20" s="681"/>
      <c r="BI20" s="681"/>
      <c r="BJ20" s="681"/>
      <c r="BK20" s="681"/>
      <c r="BL20" s="681"/>
      <c r="BM20" s="681"/>
      <c r="BN20" s="682"/>
      <c r="BO20" s="713">
        <v>0.8</v>
      </c>
      <c r="BP20" s="713"/>
      <c r="BQ20" s="713"/>
      <c r="BR20" s="713"/>
      <c r="BS20" s="686" t="s">
        <v>140</v>
      </c>
      <c r="BT20" s="681"/>
      <c r="BU20" s="681"/>
      <c r="BV20" s="681"/>
      <c r="BW20" s="681"/>
      <c r="BX20" s="681"/>
      <c r="BY20" s="681"/>
      <c r="BZ20" s="681"/>
      <c r="CA20" s="681"/>
      <c r="CB20" s="727"/>
      <c r="CD20" s="719" t="s">
        <v>282</v>
      </c>
      <c r="CE20" s="720"/>
      <c r="CF20" s="720"/>
      <c r="CG20" s="720"/>
      <c r="CH20" s="720"/>
      <c r="CI20" s="720"/>
      <c r="CJ20" s="720"/>
      <c r="CK20" s="720"/>
      <c r="CL20" s="720"/>
      <c r="CM20" s="720"/>
      <c r="CN20" s="720"/>
      <c r="CO20" s="720"/>
      <c r="CP20" s="720"/>
      <c r="CQ20" s="721"/>
      <c r="CR20" s="680">
        <v>8242307</v>
      </c>
      <c r="CS20" s="681"/>
      <c r="CT20" s="681"/>
      <c r="CU20" s="681"/>
      <c r="CV20" s="681"/>
      <c r="CW20" s="681"/>
      <c r="CX20" s="681"/>
      <c r="CY20" s="682"/>
      <c r="CZ20" s="713">
        <v>100</v>
      </c>
      <c r="DA20" s="713"/>
      <c r="DB20" s="713"/>
      <c r="DC20" s="713"/>
      <c r="DD20" s="686">
        <v>1013991</v>
      </c>
      <c r="DE20" s="681"/>
      <c r="DF20" s="681"/>
      <c r="DG20" s="681"/>
      <c r="DH20" s="681"/>
      <c r="DI20" s="681"/>
      <c r="DJ20" s="681"/>
      <c r="DK20" s="681"/>
      <c r="DL20" s="681"/>
      <c r="DM20" s="681"/>
      <c r="DN20" s="681"/>
      <c r="DO20" s="681"/>
      <c r="DP20" s="682"/>
      <c r="DQ20" s="686">
        <v>4931611</v>
      </c>
      <c r="DR20" s="681"/>
      <c r="DS20" s="681"/>
      <c r="DT20" s="681"/>
      <c r="DU20" s="681"/>
      <c r="DV20" s="681"/>
      <c r="DW20" s="681"/>
      <c r="DX20" s="681"/>
      <c r="DY20" s="681"/>
      <c r="DZ20" s="681"/>
      <c r="EA20" s="681"/>
      <c r="EB20" s="681"/>
      <c r="EC20" s="727"/>
    </row>
    <row r="21" spans="2:133" ht="11.25" customHeight="1" x14ac:dyDescent="0.15">
      <c r="B21" s="677" t="s">
        <v>283</v>
      </c>
      <c r="C21" s="678"/>
      <c r="D21" s="678"/>
      <c r="E21" s="678"/>
      <c r="F21" s="678"/>
      <c r="G21" s="678"/>
      <c r="H21" s="678"/>
      <c r="I21" s="678"/>
      <c r="J21" s="678"/>
      <c r="K21" s="678"/>
      <c r="L21" s="678"/>
      <c r="M21" s="678"/>
      <c r="N21" s="678"/>
      <c r="O21" s="678"/>
      <c r="P21" s="678"/>
      <c r="Q21" s="679"/>
      <c r="R21" s="680">
        <v>1770</v>
      </c>
      <c r="S21" s="681"/>
      <c r="T21" s="681"/>
      <c r="U21" s="681"/>
      <c r="V21" s="681"/>
      <c r="W21" s="681"/>
      <c r="X21" s="681"/>
      <c r="Y21" s="682"/>
      <c r="Z21" s="713">
        <v>0</v>
      </c>
      <c r="AA21" s="713"/>
      <c r="AB21" s="713"/>
      <c r="AC21" s="713"/>
      <c r="AD21" s="714">
        <v>1770</v>
      </c>
      <c r="AE21" s="714"/>
      <c r="AF21" s="714"/>
      <c r="AG21" s="714"/>
      <c r="AH21" s="714"/>
      <c r="AI21" s="714"/>
      <c r="AJ21" s="714"/>
      <c r="AK21" s="714"/>
      <c r="AL21" s="683">
        <v>0</v>
      </c>
      <c r="AM21" s="684"/>
      <c r="AN21" s="684"/>
      <c r="AO21" s="715"/>
      <c r="AP21" s="774" t="s">
        <v>284</v>
      </c>
      <c r="AQ21" s="782"/>
      <c r="AR21" s="782"/>
      <c r="AS21" s="782"/>
      <c r="AT21" s="782"/>
      <c r="AU21" s="782"/>
      <c r="AV21" s="782"/>
      <c r="AW21" s="782"/>
      <c r="AX21" s="782"/>
      <c r="AY21" s="782"/>
      <c r="AZ21" s="782"/>
      <c r="BA21" s="782"/>
      <c r="BB21" s="782"/>
      <c r="BC21" s="782"/>
      <c r="BD21" s="782"/>
      <c r="BE21" s="782"/>
      <c r="BF21" s="776"/>
      <c r="BG21" s="680">
        <v>12245</v>
      </c>
      <c r="BH21" s="681"/>
      <c r="BI21" s="681"/>
      <c r="BJ21" s="681"/>
      <c r="BK21" s="681"/>
      <c r="BL21" s="681"/>
      <c r="BM21" s="681"/>
      <c r="BN21" s="682"/>
      <c r="BO21" s="713">
        <v>0.8</v>
      </c>
      <c r="BP21" s="713"/>
      <c r="BQ21" s="713"/>
      <c r="BR21" s="713"/>
      <c r="BS21" s="686" t="s">
        <v>244</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285</v>
      </c>
      <c r="C22" s="678"/>
      <c r="D22" s="678"/>
      <c r="E22" s="678"/>
      <c r="F22" s="678"/>
      <c r="G22" s="678"/>
      <c r="H22" s="678"/>
      <c r="I22" s="678"/>
      <c r="J22" s="678"/>
      <c r="K22" s="678"/>
      <c r="L22" s="678"/>
      <c r="M22" s="678"/>
      <c r="N22" s="678"/>
      <c r="O22" s="678"/>
      <c r="P22" s="678"/>
      <c r="Q22" s="679"/>
      <c r="R22" s="680">
        <v>2272029</v>
      </c>
      <c r="S22" s="681"/>
      <c r="T22" s="681"/>
      <c r="U22" s="681"/>
      <c r="V22" s="681"/>
      <c r="W22" s="681"/>
      <c r="X22" s="681"/>
      <c r="Y22" s="682"/>
      <c r="Z22" s="713">
        <v>25.4</v>
      </c>
      <c r="AA22" s="713"/>
      <c r="AB22" s="713"/>
      <c r="AC22" s="713"/>
      <c r="AD22" s="714">
        <v>2077109</v>
      </c>
      <c r="AE22" s="714"/>
      <c r="AF22" s="714"/>
      <c r="AG22" s="714"/>
      <c r="AH22" s="714"/>
      <c r="AI22" s="714"/>
      <c r="AJ22" s="714"/>
      <c r="AK22" s="714"/>
      <c r="AL22" s="683">
        <v>52.2</v>
      </c>
      <c r="AM22" s="684"/>
      <c r="AN22" s="684"/>
      <c r="AO22" s="715"/>
      <c r="AP22" s="774" t="s">
        <v>286</v>
      </c>
      <c r="AQ22" s="782"/>
      <c r="AR22" s="782"/>
      <c r="AS22" s="782"/>
      <c r="AT22" s="782"/>
      <c r="AU22" s="782"/>
      <c r="AV22" s="782"/>
      <c r="AW22" s="782"/>
      <c r="AX22" s="782"/>
      <c r="AY22" s="782"/>
      <c r="AZ22" s="782"/>
      <c r="BA22" s="782"/>
      <c r="BB22" s="782"/>
      <c r="BC22" s="782"/>
      <c r="BD22" s="782"/>
      <c r="BE22" s="782"/>
      <c r="BF22" s="776"/>
      <c r="BG22" s="680" t="s">
        <v>240</v>
      </c>
      <c r="BH22" s="681"/>
      <c r="BI22" s="681"/>
      <c r="BJ22" s="681"/>
      <c r="BK22" s="681"/>
      <c r="BL22" s="681"/>
      <c r="BM22" s="681"/>
      <c r="BN22" s="682"/>
      <c r="BO22" s="713" t="s">
        <v>244</v>
      </c>
      <c r="BP22" s="713"/>
      <c r="BQ22" s="713"/>
      <c r="BR22" s="713"/>
      <c r="BS22" s="686" t="s">
        <v>178</v>
      </c>
      <c r="BT22" s="681"/>
      <c r="BU22" s="681"/>
      <c r="BV22" s="681"/>
      <c r="BW22" s="681"/>
      <c r="BX22" s="681"/>
      <c r="BY22" s="681"/>
      <c r="BZ22" s="681"/>
      <c r="CA22" s="681"/>
      <c r="CB22" s="727"/>
      <c r="CD22" s="784" t="s">
        <v>287</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288</v>
      </c>
      <c r="C23" s="678"/>
      <c r="D23" s="678"/>
      <c r="E23" s="678"/>
      <c r="F23" s="678"/>
      <c r="G23" s="678"/>
      <c r="H23" s="678"/>
      <c r="I23" s="678"/>
      <c r="J23" s="678"/>
      <c r="K23" s="678"/>
      <c r="L23" s="678"/>
      <c r="M23" s="678"/>
      <c r="N23" s="678"/>
      <c r="O23" s="678"/>
      <c r="P23" s="678"/>
      <c r="Q23" s="679"/>
      <c r="R23" s="680">
        <v>2077109</v>
      </c>
      <c r="S23" s="681"/>
      <c r="T23" s="681"/>
      <c r="U23" s="681"/>
      <c r="V23" s="681"/>
      <c r="W23" s="681"/>
      <c r="X23" s="681"/>
      <c r="Y23" s="682"/>
      <c r="Z23" s="713">
        <v>23.2</v>
      </c>
      <c r="AA23" s="713"/>
      <c r="AB23" s="713"/>
      <c r="AC23" s="713"/>
      <c r="AD23" s="714">
        <v>2077109</v>
      </c>
      <c r="AE23" s="714"/>
      <c r="AF23" s="714"/>
      <c r="AG23" s="714"/>
      <c r="AH23" s="714"/>
      <c r="AI23" s="714"/>
      <c r="AJ23" s="714"/>
      <c r="AK23" s="714"/>
      <c r="AL23" s="683">
        <v>52.2</v>
      </c>
      <c r="AM23" s="684"/>
      <c r="AN23" s="684"/>
      <c r="AO23" s="715"/>
      <c r="AP23" s="774" t="s">
        <v>289</v>
      </c>
      <c r="AQ23" s="782"/>
      <c r="AR23" s="782"/>
      <c r="AS23" s="782"/>
      <c r="AT23" s="782"/>
      <c r="AU23" s="782"/>
      <c r="AV23" s="782"/>
      <c r="AW23" s="782"/>
      <c r="AX23" s="782"/>
      <c r="AY23" s="782"/>
      <c r="AZ23" s="782"/>
      <c r="BA23" s="782"/>
      <c r="BB23" s="782"/>
      <c r="BC23" s="782"/>
      <c r="BD23" s="782"/>
      <c r="BE23" s="782"/>
      <c r="BF23" s="776"/>
      <c r="BG23" s="680" t="s">
        <v>244</v>
      </c>
      <c r="BH23" s="681"/>
      <c r="BI23" s="681"/>
      <c r="BJ23" s="681"/>
      <c r="BK23" s="681"/>
      <c r="BL23" s="681"/>
      <c r="BM23" s="681"/>
      <c r="BN23" s="682"/>
      <c r="BO23" s="713" t="s">
        <v>244</v>
      </c>
      <c r="BP23" s="713"/>
      <c r="BQ23" s="713"/>
      <c r="BR23" s="713"/>
      <c r="BS23" s="686" t="s">
        <v>140</v>
      </c>
      <c r="BT23" s="681"/>
      <c r="BU23" s="681"/>
      <c r="BV23" s="681"/>
      <c r="BW23" s="681"/>
      <c r="BX23" s="681"/>
      <c r="BY23" s="681"/>
      <c r="BZ23" s="681"/>
      <c r="CA23" s="681"/>
      <c r="CB23" s="727"/>
      <c r="CD23" s="784" t="s">
        <v>226</v>
      </c>
      <c r="CE23" s="785"/>
      <c r="CF23" s="785"/>
      <c r="CG23" s="785"/>
      <c r="CH23" s="785"/>
      <c r="CI23" s="785"/>
      <c r="CJ23" s="785"/>
      <c r="CK23" s="785"/>
      <c r="CL23" s="785"/>
      <c r="CM23" s="785"/>
      <c r="CN23" s="785"/>
      <c r="CO23" s="785"/>
      <c r="CP23" s="785"/>
      <c r="CQ23" s="786"/>
      <c r="CR23" s="784" t="s">
        <v>290</v>
      </c>
      <c r="CS23" s="785"/>
      <c r="CT23" s="785"/>
      <c r="CU23" s="785"/>
      <c r="CV23" s="785"/>
      <c r="CW23" s="785"/>
      <c r="CX23" s="785"/>
      <c r="CY23" s="786"/>
      <c r="CZ23" s="784" t="s">
        <v>291</v>
      </c>
      <c r="DA23" s="785"/>
      <c r="DB23" s="785"/>
      <c r="DC23" s="786"/>
      <c r="DD23" s="784" t="s">
        <v>292</v>
      </c>
      <c r="DE23" s="785"/>
      <c r="DF23" s="785"/>
      <c r="DG23" s="785"/>
      <c r="DH23" s="785"/>
      <c r="DI23" s="785"/>
      <c r="DJ23" s="785"/>
      <c r="DK23" s="786"/>
      <c r="DL23" s="793" t="s">
        <v>293</v>
      </c>
      <c r="DM23" s="794"/>
      <c r="DN23" s="794"/>
      <c r="DO23" s="794"/>
      <c r="DP23" s="794"/>
      <c r="DQ23" s="794"/>
      <c r="DR23" s="794"/>
      <c r="DS23" s="794"/>
      <c r="DT23" s="794"/>
      <c r="DU23" s="794"/>
      <c r="DV23" s="795"/>
      <c r="DW23" s="784" t="s">
        <v>294</v>
      </c>
      <c r="DX23" s="785"/>
      <c r="DY23" s="785"/>
      <c r="DZ23" s="785"/>
      <c r="EA23" s="785"/>
      <c r="EB23" s="785"/>
      <c r="EC23" s="786"/>
    </row>
    <row r="24" spans="2:133" ht="11.25" customHeight="1" x14ac:dyDescent="0.15">
      <c r="B24" s="677" t="s">
        <v>295</v>
      </c>
      <c r="C24" s="678"/>
      <c r="D24" s="678"/>
      <c r="E24" s="678"/>
      <c r="F24" s="678"/>
      <c r="G24" s="678"/>
      <c r="H24" s="678"/>
      <c r="I24" s="678"/>
      <c r="J24" s="678"/>
      <c r="K24" s="678"/>
      <c r="L24" s="678"/>
      <c r="M24" s="678"/>
      <c r="N24" s="678"/>
      <c r="O24" s="678"/>
      <c r="P24" s="678"/>
      <c r="Q24" s="679"/>
      <c r="R24" s="680">
        <v>194890</v>
      </c>
      <c r="S24" s="681"/>
      <c r="T24" s="681"/>
      <c r="U24" s="681"/>
      <c r="V24" s="681"/>
      <c r="W24" s="681"/>
      <c r="X24" s="681"/>
      <c r="Y24" s="682"/>
      <c r="Z24" s="713">
        <v>2.2000000000000002</v>
      </c>
      <c r="AA24" s="713"/>
      <c r="AB24" s="713"/>
      <c r="AC24" s="713"/>
      <c r="AD24" s="714" t="s">
        <v>178</v>
      </c>
      <c r="AE24" s="714"/>
      <c r="AF24" s="714"/>
      <c r="AG24" s="714"/>
      <c r="AH24" s="714"/>
      <c r="AI24" s="714"/>
      <c r="AJ24" s="714"/>
      <c r="AK24" s="714"/>
      <c r="AL24" s="683" t="s">
        <v>244</v>
      </c>
      <c r="AM24" s="684"/>
      <c r="AN24" s="684"/>
      <c r="AO24" s="715"/>
      <c r="AP24" s="774" t="s">
        <v>296</v>
      </c>
      <c r="AQ24" s="782"/>
      <c r="AR24" s="782"/>
      <c r="AS24" s="782"/>
      <c r="AT24" s="782"/>
      <c r="AU24" s="782"/>
      <c r="AV24" s="782"/>
      <c r="AW24" s="782"/>
      <c r="AX24" s="782"/>
      <c r="AY24" s="782"/>
      <c r="AZ24" s="782"/>
      <c r="BA24" s="782"/>
      <c r="BB24" s="782"/>
      <c r="BC24" s="782"/>
      <c r="BD24" s="782"/>
      <c r="BE24" s="782"/>
      <c r="BF24" s="776"/>
      <c r="BG24" s="680" t="s">
        <v>178</v>
      </c>
      <c r="BH24" s="681"/>
      <c r="BI24" s="681"/>
      <c r="BJ24" s="681"/>
      <c r="BK24" s="681"/>
      <c r="BL24" s="681"/>
      <c r="BM24" s="681"/>
      <c r="BN24" s="682"/>
      <c r="BO24" s="713" t="s">
        <v>140</v>
      </c>
      <c r="BP24" s="713"/>
      <c r="BQ24" s="713"/>
      <c r="BR24" s="713"/>
      <c r="BS24" s="686" t="s">
        <v>178</v>
      </c>
      <c r="BT24" s="681"/>
      <c r="BU24" s="681"/>
      <c r="BV24" s="681"/>
      <c r="BW24" s="681"/>
      <c r="BX24" s="681"/>
      <c r="BY24" s="681"/>
      <c r="BZ24" s="681"/>
      <c r="CA24" s="681"/>
      <c r="CB24" s="727"/>
      <c r="CD24" s="738" t="s">
        <v>297</v>
      </c>
      <c r="CE24" s="739"/>
      <c r="CF24" s="739"/>
      <c r="CG24" s="739"/>
      <c r="CH24" s="739"/>
      <c r="CI24" s="739"/>
      <c r="CJ24" s="739"/>
      <c r="CK24" s="739"/>
      <c r="CL24" s="739"/>
      <c r="CM24" s="739"/>
      <c r="CN24" s="739"/>
      <c r="CO24" s="739"/>
      <c r="CP24" s="739"/>
      <c r="CQ24" s="740"/>
      <c r="CR24" s="735">
        <v>2300511</v>
      </c>
      <c r="CS24" s="736"/>
      <c r="CT24" s="736"/>
      <c r="CU24" s="736"/>
      <c r="CV24" s="736"/>
      <c r="CW24" s="736"/>
      <c r="CX24" s="736"/>
      <c r="CY24" s="779"/>
      <c r="CZ24" s="780">
        <v>27.9</v>
      </c>
      <c r="DA24" s="751"/>
      <c r="DB24" s="751"/>
      <c r="DC24" s="783"/>
      <c r="DD24" s="778">
        <v>1717086</v>
      </c>
      <c r="DE24" s="736"/>
      <c r="DF24" s="736"/>
      <c r="DG24" s="736"/>
      <c r="DH24" s="736"/>
      <c r="DI24" s="736"/>
      <c r="DJ24" s="736"/>
      <c r="DK24" s="779"/>
      <c r="DL24" s="778">
        <v>1709052</v>
      </c>
      <c r="DM24" s="736"/>
      <c r="DN24" s="736"/>
      <c r="DO24" s="736"/>
      <c r="DP24" s="736"/>
      <c r="DQ24" s="736"/>
      <c r="DR24" s="736"/>
      <c r="DS24" s="736"/>
      <c r="DT24" s="736"/>
      <c r="DU24" s="736"/>
      <c r="DV24" s="779"/>
      <c r="DW24" s="780">
        <v>41.3</v>
      </c>
      <c r="DX24" s="751"/>
      <c r="DY24" s="751"/>
      <c r="DZ24" s="751"/>
      <c r="EA24" s="751"/>
      <c r="EB24" s="751"/>
      <c r="EC24" s="781"/>
    </row>
    <row r="25" spans="2:133" ht="11.25" customHeight="1" x14ac:dyDescent="0.15">
      <c r="B25" s="677" t="s">
        <v>298</v>
      </c>
      <c r="C25" s="678"/>
      <c r="D25" s="678"/>
      <c r="E25" s="678"/>
      <c r="F25" s="678"/>
      <c r="G25" s="678"/>
      <c r="H25" s="678"/>
      <c r="I25" s="678"/>
      <c r="J25" s="678"/>
      <c r="K25" s="678"/>
      <c r="L25" s="678"/>
      <c r="M25" s="678"/>
      <c r="N25" s="678"/>
      <c r="O25" s="678"/>
      <c r="P25" s="678"/>
      <c r="Q25" s="679"/>
      <c r="R25" s="680">
        <v>30</v>
      </c>
      <c r="S25" s="681"/>
      <c r="T25" s="681"/>
      <c r="U25" s="681"/>
      <c r="V25" s="681"/>
      <c r="W25" s="681"/>
      <c r="X25" s="681"/>
      <c r="Y25" s="682"/>
      <c r="Z25" s="713">
        <v>0</v>
      </c>
      <c r="AA25" s="713"/>
      <c r="AB25" s="713"/>
      <c r="AC25" s="713"/>
      <c r="AD25" s="714" t="s">
        <v>244</v>
      </c>
      <c r="AE25" s="714"/>
      <c r="AF25" s="714"/>
      <c r="AG25" s="714"/>
      <c r="AH25" s="714"/>
      <c r="AI25" s="714"/>
      <c r="AJ25" s="714"/>
      <c r="AK25" s="714"/>
      <c r="AL25" s="683" t="s">
        <v>244</v>
      </c>
      <c r="AM25" s="684"/>
      <c r="AN25" s="684"/>
      <c r="AO25" s="715"/>
      <c r="AP25" s="774" t="s">
        <v>299</v>
      </c>
      <c r="AQ25" s="782"/>
      <c r="AR25" s="782"/>
      <c r="AS25" s="782"/>
      <c r="AT25" s="782"/>
      <c r="AU25" s="782"/>
      <c r="AV25" s="782"/>
      <c r="AW25" s="782"/>
      <c r="AX25" s="782"/>
      <c r="AY25" s="782"/>
      <c r="AZ25" s="782"/>
      <c r="BA25" s="782"/>
      <c r="BB25" s="782"/>
      <c r="BC25" s="782"/>
      <c r="BD25" s="782"/>
      <c r="BE25" s="782"/>
      <c r="BF25" s="776"/>
      <c r="BG25" s="680" t="s">
        <v>240</v>
      </c>
      <c r="BH25" s="681"/>
      <c r="BI25" s="681"/>
      <c r="BJ25" s="681"/>
      <c r="BK25" s="681"/>
      <c r="BL25" s="681"/>
      <c r="BM25" s="681"/>
      <c r="BN25" s="682"/>
      <c r="BO25" s="713" t="s">
        <v>178</v>
      </c>
      <c r="BP25" s="713"/>
      <c r="BQ25" s="713"/>
      <c r="BR25" s="713"/>
      <c r="BS25" s="686" t="s">
        <v>240</v>
      </c>
      <c r="BT25" s="681"/>
      <c r="BU25" s="681"/>
      <c r="BV25" s="681"/>
      <c r="BW25" s="681"/>
      <c r="BX25" s="681"/>
      <c r="BY25" s="681"/>
      <c r="BZ25" s="681"/>
      <c r="CA25" s="681"/>
      <c r="CB25" s="727"/>
      <c r="CD25" s="719" t="s">
        <v>300</v>
      </c>
      <c r="CE25" s="720"/>
      <c r="CF25" s="720"/>
      <c r="CG25" s="720"/>
      <c r="CH25" s="720"/>
      <c r="CI25" s="720"/>
      <c r="CJ25" s="720"/>
      <c r="CK25" s="720"/>
      <c r="CL25" s="720"/>
      <c r="CM25" s="720"/>
      <c r="CN25" s="720"/>
      <c r="CO25" s="720"/>
      <c r="CP25" s="720"/>
      <c r="CQ25" s="721"/>
      <c r="CR25" s="680">
        <v>968557</v>
      </c>
      <c r="CS25" s="699"/>
      <c r="CT25" s="699"/>
      <c r="CU25" s="699"/>
      <c r="CV25" s="699"/>
      <c r="CW25" s="699"/>
      <c r="CX25" s="699"/>
      <c r="CY25" s="700"/>
      <c r="CZ25" s="683">
        <v>11.8</v>
      </c>
      <c r="DA25" s="701"/>
      <c r="DB25" s="701"/>
      <c r="DC25" s="702"/>
      <c r="DD25" s="686">
        <v>923123</v>
      </c>
      <c r="DE25" s="699"/>
      <c r="DF25" s="699"/>
      <c r="DG25" s="699"/>
      <c r="DH25" s="699"/>
      <c r="DI25" s="699"/>
      <c r="DJ25" s="699"/>
      <c r="DK25" s="700"/>
      <c r="DL25" s="686">
        <v>915642</v>
      </c>
      <c r="DM25" s="699"/>
      <c r="DN25" s="699"/>
      <c r="DO25" s="699"/>
      <c r="DP25" s="699"/>
      <c r="DQ25" s="699"/>
      <c r="DR25" s="699"/>
      <c r="DS25" s="699"/>
      <c r="DT25" s="699"/>
      <c r="DU25" s="699"/>
      <c r="DV25" s="700"/>
      <c r="DW25" s="683">
        <v>22.1</v>
      </c>
      <c r="DX25" s="701"/>
      <c r="DY25" s="701"/>
      <c r="DZ25" s="701"/>
      <c r="EA25" s="701"/>
      <c r="EB25" s="701"/>
      <c r="EC25" s="722"/>
    </row>
    <row r="26" spans="2:133" ht="11.25" customHeight="1" x14ac:dyDescent="0.15">
      <c r="B26" s="677" t="s">
        <v>301</v>
      </c>
      <c r="C26" s="678"/>
      <c r="D26" s="678"/>
      <c r="E26" s="678"/>
      <c r="F26" s="678"/>
      <c r="G26" s="678"/>
      <c r="H26" s="678"/>
      <c r="I26" s="678"/>
      <c r="J26" s="678"/>
      <c r="K26" s="678"/>
      <c r="L26" s="678"/>
      <c r="M26" s="678"/>
      <c r="N26" s="678"/>
      <c r="O26" s="678"/>
      <c r="P26" s="678"/>
      <c r="Q26" s="679"/>
      <c r="R26" s="680">
        <v>4163157</v>
      </c>
      <c r="S26" s="681"/>
      <c r="T26" s="681"/>
      <c r="U26" s="681"/>
      <c r="V26" s="681"/>
      <c r="W26" s="681"/>
      <c r="X26" s="681"/>
      <c r="Y26" s="682"/>
      <c r="Z26" s="713">
        <v>46.5</v>
      </c>
      <c r="AA26" s="713"/>
      <c r="AB26" s="713"/>
      <c r="AC26" s="713"/>
      <c r="AD26" s="714">
        <v>3968237</v>
      </c>
      <c r="AE26" s="714"/>
      <c r="AF26" s="714"/>
      <c r="AG26" s="714"/>
      <c r="AH26" s="714"/>
      <c r="AI26" s="714"/>
      <c r="AJ26" s="714"/>
      <c r="AK26" s="714"/>
      <c r="AL26" s="683">
        <v>99.7</v>
      </c>
      <c r="AM26" s="684"/>
      <c r="AN26" s="684"/>
      <c r="AO26" s="715"/>
      <c r="AP26" s="774" t="s">
        <v>302</v>
      </c>
      <c r="AQ26" s="775"/>
      <c r="AR26" s="775"/>
      <c r="AS26" s="775"/>
      <c r="AT26" s="775"/>
      <c r="AU26" s="775"/>
      <c r="AV26" s="775"/>
      <c r="AW26" s="775"/>
      <c r="AX26" s="775"/>
      <c r="AY26" s="775"/>
      <c r="AZ26" s="775"/>
      <c r="BA26" s="775"/>
      <c r="BB26" s="775"/>
      <c r="BC26" s="775"/>
      <c r="BD26" s="775"/>
      <c r="BE26" s="775"/>
      <c r="BF26" s="776"/>
      <c r="BG26" s="680" t="s">
        <v>178</v>
      </c>
      <c r="BH26" s="681"/>
      <c r="BI26" s="681"/>
      <c r="BJ26" s="681"/>
      <c r="BK26" s="681"/>
      <c r="BL26" s="681"/>
      <c r="BM26" s="681"/>
      <c r="BN26" s="682"/>
      <c r="BO26" s="713" t="s">
        <v>244</v>
      </c>
      <c r="BP26" s="713"/>
      <c r="BQ26" s="713"/>
      <c r="BR26" s="713"/>
      <c r="BS26" s="686" t="s">
        <v>244</v>
      </c>
      <c r="BT26" s="681"/>
      <c r="BU26" s="681"/>
      <c r="BV26" s="681"/>
      <c r="BW26" s="681"/>
      <c r="BX26" s="681"/>
      <c r="BY26" s="681"/>
      <c r="BZ26" s="681"/>
      <c r="CA26" s="681"/>
      <c r="CB26" s="727"/>
      <c r="CD26" s="719" t="s">
        <v>303</v>
      </c>
      <c r="CE26" s="720"/>
      <c r="CF26" s="720"/>
      <c r="CG26" s="720"/>
      <c r="CH26" s="720"/>
      <c r="CI26" s="720"/>
      <c r="CJ26" s="720"/>
      <c r="CK26" s="720"/>
      <c r="CL26" s="720"/>
      <c r="CM26" s="720"/>
      <c r="CN26" s="720"/>
      <c r="CO26" s="720"/>
      <c r="CP26" s="720"/>
      <c r="CQ26" s="721"/>
      <c r="CR26" s="680">
        <v>472079</v>
      </c>
      <c r="CS26" s="681"/>
      <c r="CT26" s="681"/>
      <c r="CU26" s="681"/>
      <c r="CV26" s="681"/>
      <c r="CW26" s="681"/>
      <c r="CX26" s="681"/>
      <c r="CY26" s="682"/>
      <c r="CZ26" s="683">
        <v>5.7</v>
      </c>
      <c r="DA26" s="701"/>
      <c r="DB26" s="701"/>
      <c r="DC26" s="702"/>
      <c r="DD26" s="686">
        <v>445266</v>
      </c>
      <c r="DE26" s="681"/>
      <c r="DF26" s="681"/>
      <c r="DG26" s="681"/>
      <c r="DH26" s="681"/>
      <c r="DI26" s="681"/>
      <c r="DJ26" s="681"/>
      <c r="DK26" s="682"/>
      <c r="DL26" s="686" t="s">
        <v>140</v>
      </c>
      <c r="DM26" s="681"/>
      <c r="DN26" s="681"/>
      <c r="DO26" s="681"/>
      <c r="DP26" s="681"/>
      <c r="DQ26" s="681"/>
      <c r="DR26" s="681"/>
      <c r="DS26" s="681"/>
      <c r="DT26" s="681"/>
      <c r="DU26" s="681"/>
      <c r="DV26" s="682"/>
      <c r="DW26" s="683" t="s">
        <v>244</v>
      </c>
      <c r="DX26" s="701"/>
      <c r="DY26" s="701"/>
      <c r="DZ26" s="701"/>
      <c r="EA26" s="701"/>
      <c r="EB26" s="701"/>
      <c r="EC26" s="722"/>
    </row>
    <row r="27" spans="2:133" ht="11.25" customHeight="1" x14ac:dyDescent="0.15">
      <c r="B27" s="677" t="s">
        <v>304</v>
      </c>
      <c r="C27" s="678"/>
      <c r="D27" s="678"/>
      <c r="E27" s="678"/>
      <c r="F27" s="678"/>
      <c r="G27" s="678"/>
      <c r="H27" s="678"/>
      <c r="I27" s="678"/>
      <c r="J27" s="678"/>
      <c r="K27" s="678"/>
      <c r="L27" s="678"/>
      <c r="M27" s="678"/>
      <c r="N27" s="678"/>
      <c r="O27" s="678"/>
      <c r="P27" s="678"/>
      <c r="Q27" s="679"/>
      <c r="R27" s="680">
        <v>1445</v>
      </c>
      <c r="S27" s="681"/>
      <c r="T27" s="681"/>
      <c r="U27" s="681"/>
      <c r="V27" s="681"/>
      <c r="W27" s="681"/>
      <c r="X27" s="681"/>
      <c r="Y27" s="682"/>
      <c r="Z27" s="713">
        <v>0</v>
      </c>
      <c r="AA27" s="713"/>
      <c r="AB27" s="713"/>
      <c r="AC27" s="713"/>
      <c r="AD27" s="714">
        <v>1445</v>
      </c>
      <c r="AE27" s="714"/>
      <c r="AF27" s="714"/>
      <c r="AG27" s="714"/>
      <c r="AH27" s="714"/>
      <c r="AI27" s="714"/>
      <c r="AJ27" s="714"/>
      <c r="AK27" s="714"/>
      <c r="AL27" s="683">
        <v>0</v>
      </c>
      <c r="AM27" s="684"/>
      <c r="AN27" s="684"/>
      <c r="AO27" s="715"/>
      <c r="AP27" s="677" t="s">
        <v>305</v>
      </c>
      <c r="AQ27" s="678"/>
      <c r="AR27" s="678"/>
      <c r="AS27" s="678"/>
      <c r="AT27" s="678"/>
      <c r="AU27" s="678"/>
      <c r="AV27" s="678"/>
      <c r="AW27" s="678"/>
      <c r="AX27" s="678"/>
      <c r="AY27" s="678"/>
      <c r="AZ27" s="678"/>
      <c r="BA27" s="678"/>
      <c r="BB27" s="678"/>
      <c r="BC27" s="678"/>
      <c r="BD27" s="678"/>
      <c r="BE27" s="678"/>
      <c r="BF27" s="679"/>
      <c r="BG27" s="680">
        <v>1471286</v>
      </c>
      <c r="BH27" s="681"/>
      <c r="BI27" s="681"/>
      <c r="BJ27" s="681"/>
      <c r="BK27" s="681"/>
      <c r="BL27" s="681"/>
      <c r="BM27" s="681"/>
      <c r="BN27" s="682"/>
      <c r="BO27" s="713">
        <v>100</v>
      </c>
      <c r="BP27" s="713"/>
      <c r="BQ27" s="713"/>
      <c r="BR27" s="713"/>
      <c r="BS27" s="686" t="s">
        <v>244</v>
      </c>
      <c r="BT27" s="681"/>
      <c r="BU27" s="681"/>
      <c r="BV27" s="681"/>
      <c r="BW27" s="681"/>
      <c r="BX27" s="681"/>
      <c r="BY27" s="681"/>
      <c r="BZ27" s="681"/>
      <c r="CA27" s="681"/>
      <c r="CB27" s="727"/>
      <c r="CD27" s="719" t="s">
        <v>306</v>
      </c>
      <c r="CE27" s="720"/>
      <c r="CF27" s="720"/>
      <c r="CG27" s="720"/>
      <c r="CH27" s="720"/>
      <c r="CI27" s="720"/>
      <c r="CJ27" s="720"/>
      <c r="CK27" s="720"/>
      <c r="CL27" s="720"/>
      <c r="CM27" s="720"/>
      <c r="CN27" s="720"/>
      <c r="CO27" s="720"/>
      <c r="CP27" s="720"/>
      <c r="CQ27" s="721"/>
      <c r="CR27" s="680">
        <v>804465</v>
      </c>
      <c r="CS27" s="699"/>
      <c r="CT27" s="699"/>
      <c r="CU27" s="699"/>
      <c r="CV27" s="699"/>
      <c r="CW27" s="699"/>
      <c r="CX27" s="699"/>
      <c r="CY27" s="700"/>
      <c r="CZ27" s="683">
        <v>9.8000000000000007</v>
      </c>
      <c r="DA27" s="701"/>
      <c r="DB27" s="701"/>
      <c r="DC27" s="702"/>
      <c r="DD27" s="686">
        <v>266474</v>
      </c>
      <c r="DE27" s="699"/>
      <c r="DF27" s="699"/>
      <c r="DG27" s="699"/>
      <c r="DH27" s="699"/>
      <c r="DI27" s="699"/>
      <c r="DJ27" s="699"/>
      <c r="DK27" s="700"/>
      <c r="DL27" s="686">
        <v>265921</v>
      </c>
      <c r="DM27" s="699"/>
      <c r="DN27" s="699"/>
      <c r="DO27" s="699"/>
      <c r="DP27" s="699"/>
      <c r="DQ27" s="699"/>
      <c r="DR27" s="699"/>
      <c r="DS27" s="699"/>
      <c r="DT27" s="699"/>
      <c r="DU27" s="699"/>
      <c r="DV27" s="700"/>
      <c r="DW27" s="683">
        <v>6.4</v>
      </c>
      <c r="DX27" s="701"/>
      <c r="DY27" s="701"/>
      <c r="DZ27" s="701"/>
      <c r="EA27" s="701"/>
      <c r="EB27" s="701"/>
      <c r="EC27" s="722"/>
    </row>
    <row r="28" spans="2:133" ht="11.25" customHeight="1" x14ac:dyDescent="0.15">
      <c r="B28" s="677" t="s">
        <v>307</v>
      </c>
      <c r="C28" s="678"/>
      <c r="D28" s="678"/>
      <c r="E28" s="678"/>
      <c r="F28" s="678"/>
      <c r="G28" s="678"/>
      <c r="H28" s="678"/>
      <c r="I28" s="678"/>
      <c r="J28" s="678"/>
      <c r="K28" s="678"/>
      <c r="L28" s="678"/>
      <c r="M28" s="678"/>
      <c r="N28" s="678"/>
      <c r="O28" s="678"/>
      <c r="P28" s="678"/>
      <c r="Q28" s="679"/>
      <c r="R28" s="680">
        <v>94072</v>
      </c>
      <c r="S28" s="681"/>
      <c r="T28" s="681"/>
      <c r="U28" s="681"/>
      <c r="V28" s="681"/>
      <c r="W28" s="681"/>
      <c r="X28" s="681"/>
      <c r="Y28" s="682"/>
      <c r="Z28" s="713">
        <v>1.1000000000000001</v>
      </c>
      <c r="AA28" s="713"/>
      <c r="AB28" s="713"/>
      <c r="AC28" s="713"/>
      <c r="AD28" s="714" t="s">
        <v>244</v>
      </c>
      <c r="AE28" s="714"/>
      <c r="AF28" s="714"/>
      <c r="AG28" s="714"/>
      <c r="AH28" s="714"/>
      <c r="AI28" s="714"/>
      <c r="AJ28" s="714"/>
      <c r="AK28" s="714"/>
      <c r="AL28" s="683" t="s">
        <v>272</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308</v>
      </c>
      <c r="CE28" s="720"/>
      <c r="CF28" s="720"/>
      <c r="CG28" s="720"/>
      <c r="CH28" s="720"/>
      <c r="CI28" s="720"/>
      <c r="CJ28" s="720"/>
      <c r="CK28" s="720"/>
      <c r="CL28" s="720"/>
      <c r="CM28" s="720"/>
      <c r="CN28" s="720"/>
      <c r="CO28" s="720"/>
      <c r="CP28" s="720"/>
      <c r="CQ28" s="721"/>
      <c r="CR28" s="680">
        <v>527489</v>
      </c>
      <c r="CS28" s="681"/>
      <c r="CT28" s="681"/>
      <c r="CU28" s="681"/>
      <c r="CV28" s="681"/>
      <c r="CW28" s="681"/>
      <c r="CX28" s="681"/>
      <c r="CY28" s="682"/>
      <c r="CZ28" s="683">
        <v>6.4</v>
      </c>
      <c r="DA28" s="701"/>
      <c r="DB28" s="701"/>
      <c r="DC28" s="702"/>
      <c r="DD28" s="686">
        <v>527489</v>
      </c>
      <c r="DE28" s="681"/>
      <c r="DF28" s="681"/>
      <c r="DG28" s="681"/>
      <c r="DH28" s="681"/>
      <c r="DI28" s="681"/>
      <c r="DJ28" s="681"/>
      <c r="DK28" s="682"/>
      <c r="DL28" s="686">
        <v>527489</v>
      </c>
      <c r="DM28" s="681"/>
      <c r="DN28" s="681"/>
      <c r="DO28" s="681"/>
      <c r="DP28" s="681"/>
      <c r="DQ28" s="681"/>
      <c r="DR28" s="681"/>
      <c r="DS28" s="681"/>
      <c r="DT28" s="681"/>
      <c r="DU28" s="681"/>
      <c r="DV28" s="682"/>
      <c r="DW28" s="683">
        <v>12.8</v>
      </c>
      <c r="DX28" s="701"/>
      <c r="DY28" s="701"/>
      <c r="DZ28" s="701"/>
      <c r="EA28" s="701"/>
      <c r="EB28" s="701"/>
      <c r="EC28" s="722"/>
    </row>
    <row r="29" spans="2:133" ht="11.25" customHeight="1" x14ac:dyDescent="0.15">
      <c r="B29" s="677" t="s">
        <v>309</v>
      </c>
      <c r="C29" s="678"/>
      <c r="D29" s="678"/>
      <c r="E29" s="678"/>
      <c r="F29" s="678"/>
      <c r="G29" s="678"/>
      <c r="H29" s="678"/>
      <c r="I29" s="678"/>
      <c r="J29" s="678"/>
      <c r="K29" s="678"/>
      <c r="L29" s="678"/>
      <c r="M29" s="678"/>
      <c r="N29" s="678"/>
      <c r="O29" s="678"/>
      <c r="P29" s="678"/>
      <c r="Q29" s="679"/>
      <c r="R29" s="680">
        <v>106583</v>
      </c>
      <c r="S29" s="681"/>
      <c r="T29" s="681"/>
      <c r="U29" s="681"/>
      <c r="V29" s="681"/>
      <c r="W29" s="681"/>
      <c r="X29" s="681"/>
      <c r="Y29" s="682"/>
      <c r="Z29" s="713">
        <v>1.2</v>
      </c>
      <c r="AA29" s="713"/>
      <c r="AB29" s="713"/>
      <c r="AC29" s="713"/>
      <c r="AD29" s="714" t="s">
        <v>178</v>
      </c>
      <c r="AE29" s="714"/>
      <c r="AF29" s="714"/>
      <c r="AG29" s="714"/>
      <c r="AH29" s="714"/>
      <c r="AI29" s="714"/>
      <c r="AJ29" s="714"/>
      <c r="AK29" s="714"/>
      <c r="AL29" s="683" t="s">
        <v>178</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8" t="s">
        <v>310</v>
      </c>
      <c r="CE29" s="769"/>
      <c r="CF29" s="719" t="s">
        <v>311</v>
      </c>
      <c r="CG29" s="720"/>
      <c r="CH29" s="720"/>
      <c r="CI29" s="720"/>
      <c r="CJ29" s="720"/>
      <c r="CK29" s="720"/>
      <c r="CL29" s="720"/>
      <c r="CM29" s="720"/>
      <c r="CN29" s="720"/>
      <c r="CO29" s="720"/>
      <c r="CP29" s="720"/>
      <c r="CQ29" s="721"/>
      <c r="CR29" s="680">
        <v>527489</v>
      </c>
      <c r="CS29" s="699"/>
      <c r="CT29" s="699"/>
      <c r="CU29" s="699"/>
      <c r="CV29" s="699"/>
      <c r="CW29" s="699"/>
      <c r="CX29" s="699"/>
      <c r="CY29" s="700"/>
      <c r="CZ29" s="683">
        <v>6.4</v>
      </c>
      <c r="DA29" s="701"/>
      <c r="DB29" s="701"/>
      <c r="DC29" s="702"/>
      <c r="DD29" s="686">
        <v>527489</v>
      </c>
      <c r="DE29" s="699"/>
      <c r="DF29" s="699"/>
      <c r="DG29" s="699"/>
      <c r="DH29" s="699"/>
      <c r="DI29" s="699"/>
      <c r="DJ29" s="699"/>
      <c r="DK29" s="700"/>
      <c r="DL29" s="686">
        <v>527489</v>
      </c>
      <c r="DM29" s="699"/>
      <c r="DN29" s="699"/>
      <c r="DO29" s="699"/>
      <c r="DP29" s="699"/>
      <c r="DQ29" s="699"/>
      <c r="DR29" s="699"/>
      <c r="DS29" s="699"/>
      <c r="DT29" s="699"/>
      <c r="DU29" s="699"/>
      <c r="DV29" s="700"/>
      <c r="DW29" s="683">
        <v>12.8</v>
      </c>
      <c r="DX29" s="701"/>
      <c r="DY29" s="701"/>
      <c r="DZ29" s="701"/>
      <c r="EA29" s="701"/>
      <c r="EB29" s="701"/>
      <c r="EC29" s="722"/>
    </row>
    <row r="30" spans="2:133" ht="11.25" customHeight="1" x14ac:dyDescent="0.15">
      <c r="B30" s="677" t="s">
        <v>312</v>
      </c>
      <c r="C30" s="678"/>
      <c r="D30" s="678"/>
      <c r="E30" s="678"/>
      <c r="F30" s="678"/>
      <c r="G30" s="678"/>
      <c r="H30" s="678"/>
      <c r="I30" s="678"/>
      <c r="J30" s="678"/>
      <c r="K30" s="678"/>
      <c r="L30" s="678"/>
      <c r="M30" s="678"/>
      <c r="N30" s="678"/>
      <c r="O30" s="678"/>
      <c r="P30" s="678"/>
      <c r="Q30" s="679"/>
      <c r="R30" s="680">
        <v>16396</v>
      </c>
      <c r="S30" s="681"/>
      <c r="T30" s="681"/>
      <c r="U30" s="681"/>
      <c r="V30" s="681"/>
      <c r="W30" s="681"/>
      <c r="X30" s="681"/>
      <c r="Y30" s="682"/>
      <c r="Z30" s="713">
        <v>0.2</v>
      </c>
      <c r="AA30" s="713"/>
      <c r="AB30" s="713"/>
      <c r="AC30" s="713"/>
      <c r="AD30" s="714" t="s">
        <v>244</v>
      </c>
      <c r="AE30" s="714"/>
      <c r="AF30" s="714"/>
      <c r="AG30" s="714"/>
      <c r="AH30" s="714"/>
      <c r="AI30" s="714"/>
      <c r="AJ30" s="714"/>
      <c r="AK30" s="714"/>
      <c r="AL30" s="683" t="s">
        <v>178</v>
      </c>
      <c r="AM30" s="684"/>
      <c r="AN30" s="684"/>
      <c r="AO30" s="715"/>
      <c r="AP30" s="741" t="s">
        <v>226</v>
      </c>
      <c r="AQ30" s="742"/>
      <c r="AR30" s="742"/>
      <c r="AS30" s="742"/>
      <c r="AT30" s="742"/>
      <c r="AU30" s="742"/>
      <c r="AV30" s="742"/>
      <c r="AW30" s="742"/>
      <c r="AX30" s="742"/>
      <c r="AY30" s="742"/>
      <c r="AZ30" s="742"/>
      <c r="BA30" s="742"/>
      <c r="BB30" s="742"/>
      <c r="BC30" s="742"/>
      <c r="BD30" s="742"/>
      <c r="BE30" s="742"/>
      <c r="BF30" s="743"/>
      <c r="BG30" s="741" t="s">
        <v>313</v>
      </c>
      <c r="BH30" s="766"/>
      <c r="BI30" s="766"/>
      <c r="BJ30" s="766"/>
      <c r="BK30" s="766"/>
      <c r="BL30" s="766"/>
      <c r="BM30" s="766"/>
      <c r="BN30" s="766"/>
      <c r="BO30" s="766"/>
      <c r="BP30" s="766"/>
      <c r="BQ30" s="767"/>
      <c r="BR30" s="741" t="s">
        <v>314</v>
      </c>
      <c r="BS30" s="766"/>
      <c r="BT30" s="766"/>
      <c r="BU30" s="766"/>
      <c r="BV30" s="766"/>
      <c r="BW30" s="766"/>
      <c r="BX30" s="766"/>
      <c r="BY30" s="766"/>
      <c r="BZ30" s="766"/>
      <c r="CA30" s="766"/>
      <c r="CB30" s="767"/>
      <c r="CD30" s="770"/>
      <c r="CE30" s="771"/>
      <c r="CF30" s="719" t="s">
        <v>315</v>
      </c>
      <c r="CG30" s="720"/>
      <c r="CH30" s="720"/>
      <c r="CI30" s="720"/>
      <c r="CJ30" s="720"/>
      <c r="CK30" s="720"/>
      <c r="CL30" s="720"/>
      <c r="CM30" s="720"/>
      <c r="CN30" s="720"/>
      <c r="CO30" s="720"/>
      <c r="CP30" s="720"/>
      <c r="CQ30" s="721"/>
      <c r="CR30" s="680">
        <v>508828</v>
      </c>
      <c r="CS30" s="681"/>
      <c r="CT30" s="681"/>
      <c r="CU30" s="681"/>
      <c r="CV30" s="681"/>
      <c r="CW30" s="681"/>
      <c r="CX30" s="681"/>
      <c r="CY30" s="682"/>
      <c r="CZ30" s="683">
        <v>6.2</v>
      </c>
      <c r="DA30" s="701"/>
      <c r="DB30" s="701"/>
      <c r="DC30" s="702"/>
      <c r="DD30" s="686">
        <v>508828</v>
      </c>
      <c r="DE30" s="681"/>
      <c r="DF30" s="681"/>
      <c r="DG30" s="681"/>
      <c r="DH30" s="681"/>
      <c r="DI30" s="681"/>
      <c r="DJ30" s="681"/>
      <c r="DK30" s="682"/>
      <c r="DL30" s="686">
        <v>508828</v>
      </c>
      <c r="DM30" s="681"/>
      <c r="DN30" s="681"/>
      <c r="DO30" s="681"/>
      <c r="DP30" s="681"/>
      <c r="DQ30" s="681"/>
      <c r="DR30" s="681"/>
      <c r="DS30" s="681"/>
      <c r="DT30" s="681"/>
      <c r="DU30" s="681"/>
      <c r="DV30" s="682"/>
      <c r="DW30" s="683">
        <v>12.3</v>
      </c>
      <c r="DX30" s="701"/>
      <c r="DY30" s="701"/>
      <c r="DZ30" s="701"/>
      <c r="EA30" s="701"/>
      <c r="EB30" s="701"/>
      <c r="EC30" s="722"/>
    </row>
    <row r="31" spans="2:133" ht="11.25" customHeight="1" x14ac:dyDescent="0.15">
      <c r="B31" s="677" t="s">
        <v>316</v>
      </c>
      <c r="C31" s="678"/>
      <c r="D31" s="678"/>
      <c r="E31" s="678"/>
      <c r="F31" s="678"/>
      <c r="G31" s="678"/>
      <c r="H31" s="678"/>
      <c r="I31" s="678"/>
      <c r="J31" s="678"/>
      <c r="K31" s="678"/>
      <c r="L31" s="678"/>
      <c r="M31" s="678"/>
      <c r="N31" s="678"/>
      <c r="O31" s="678"/>
      <c r="P31" s="678"/>
      <c r="Q31" s="679"/>
      <c r="R31" s="680">
        <v>2360501</v>
      </c>
      <c r="S31" s="681"/>
      <c r="T31" s="681"/>
      <c r="U31" s="681"/>
      <c r="V31" s="681"/>
      <c r="W31" s="681"/>
      <c r="X31" s="681"/>
      <c r="Y31" s="682"/>
      <c r="Z31" s="713">
        <v>26.4</v>
      </c>
      <c r="AA31" s="713"/>
      <c r="AB31" s="713"/>
      <c r="AC31" s="713"/>
      <c r="AD31" s="714" t="s">
        <v>244</v>
      </c>
      <c r="AE31" s="714"/>
      <c r="AF31" s="714"/>
      <c r="AG31" s="714"/>
      <c r="AH31" s="714"/>
      <c r="AI31" s="714"/>
      <c r="AJ31" s="714"/>
      <c r="AK31" s="714"/>
      <c r="AL31" s="683" t="s">
        <v>240</v>
      </c>
      <c r="AM31" s="684"/>
      <c r="AN31" s="684"/>
      <c r="AO31" s="715"/>
      <c r="AP31" s="754" t="s">
        <v>317</v>
      </c>
      <c r="AQ31" s="755"/>
      <c r="AR31" s="755"/>
      <c r="AS31" s="755"/>
      <c r="AT31" s="760" t="s">
        <v>318</v>
      </c>
      <c r="AU31" s="231"/>
      <c r="AV31" s="231"/>
      <c r="AW31" s="231"/>
      <c r="AX31" s="746" t="s">
        <v>190</v>
      </c>
      <c r="AY31" s="747"/>
      <c r="AZ31" s="747"/>
      <c r="BA31" s="747"/>
      <c r="BB31" s="747"/>
      <c r="BC31" s="747"/>
      <c r="BD31" s="747"/>
      <c r="BE31" s="747"/>
      <c r="BF31" s="748"/>
      <c r="BG31" s="749">
        <v>99.5</v>
      </c>
      <c r="BH31" s="750"/>
      <c r="BI31" s="750"/>
      <c r="BJ31" s="750"/>
      <c r="BK31" s="750"/>
      <c r="BL31" s="750"/>
      <c r="BM31" s="751">
        <v>98.4</v>
      </c>
      <c r="BN31" s="750"/>
      <c r="BO31" s="750"/>
      <c r="BP31" s="750"/>
      <c r="BQ31" s="752"/>
      <c r="BR31" s="749">
        <v>99.5</v>
      </c>
      <c r="BS31" s="750"/>
      <c r="BT31" s="750"/>
      <c r="BU31" s="750"/>
      <c r="BV31" s="750"/>
      <c r="BW31" s="750"/>
      <c r="BX31" s="751">
        <v>98.1</v>
      </c>
      <c r="BY31" s="750"/>
      <c r="BZ31" s="750"/>
      <c r="CA31" s="750"/>
      <c r="CB31" s="752"/>
      <c r="CD31" s="770"/>
      <c r="CE31" s="771"/>
      <c r="CF31" s="719" t="s">
        <v>319</v>
      </c>
      <c r="CG31" s="720"/>
      <c r="CH31" s="720"/>
      <c r="CI31" s="720"/>
      <c r="CJ31" s="720"/>
      <c r="CK31" s="720"/>
      <c r="CL31" s="720"/>
      <c r="CM31" s="720"/>
      <c r="CN31" s="720"/>
      <c r="CO31" s="720"/>
      <c r="CP31" s="720"/>
      <c r="CQ31" s="721"/>
      <c r="CR31" s="680">
        <v>18661</v>
      </c>
      <c r="CS31" s="699"/>
      <c r="CT31" s="699"/>
      <c r="CU31" s="699"/>
      <c r="CV31" s="699"/>
      <c r="CW31" s="699"/>
      <c r="CX31" s="699"/>
      <c r="CY31" s="700"/>
      <c r="CZ31" s="683">
        <v>0.2</v>
      </c>
      <c r="DA31" s="701"/>
      <c r="DB31" s="701"/>
      <c r="DC31" s="702"/>
      <c r="DD31" s="686">
        <v>18661</v>
      </c>
      <c r="DE31" s="699"/>
      <c r="DF31" s="699"/>
      <c r="DG31" s="699"/>
      <c r="DH31" s="699"/>
      <c r="DI31" s="699"/>
      <c r="DJ31" s="699"/>
      <c r="DK31" s="700"/>
      <c r="DL31" s="686">
        <v>18661</v>
      </c>
      <c r="DM31" s="699"/>
      <c r="DN31" s="699"/>
      <c r="DO31" s="699"/>
      <c r="DP31" s="699"/>
      <c r="DQ31" s="699"/>
      <c r="DR31" s="699"/>
      <c r="DS31" s="699"/>
      <c r="DT31" s="699"/>
      <c r="DU31" s="699"/>
      <c r="DV31" s="700"/>
      <c r="DW31" s="683">
        <v>0.5</v>
      </c>
      <c r="DX31" s="701"/>
      <c r="DY31" s="701"/>
      <c r="DZ31" s="701"/>
      <c r="EA31" s="701"/>
      <c r="EB31" s="701"/>
      <c r="EC31" s="722"/>
    </row>
    <row r="32" spans="2:133" ht="11.25" customHeight="1" x14ac:dyDescent="0.15">
      <c r="B32" s="763" t="s">
        <v>320</v>
      </c>
      <c r="C32" s="764"/>
      <c r="D32" s="764"/>
      <c r="E32" s="764"/>
      <c r="F32" s="764"/>
      <c r="G32" s="764"/>
      <c r="H32" s="764"/>
      <c r="I32" s="764"/>
      <c r="J32" s="764"/>
      <c r="K32" s="764"/>
      <c r="L32" s="764"/>
      <c r="M32" s="764"/>
      <c r="N32" s="764"/>
      <c r="O32" s="764"/>
      <c r="P32" s="764"/>
      <c r="Q32" s="765"/>
      <c r="R32" s="680" t="s">
        <v>140</v>
      </c>
      <c r="S32" s="681"/>
      <c r="T32" s="681"/>
      <c r="U32" s="681"/>
      <c r="V32" s="681"/>
      <c r="W32" s="681"/>
      <c r="X32" s="681"/>
      <c r="Y32" s="682"/>
      <c r="Z32" s="713" t="s">
        <v>244</v>
      </c>
      <c r="AA32" s="713"/>
      <c r="AB32" s="713"/>
      <c r="AC32" s="713"/>
      <c r="AD32" s="714" t="s">
        <v>272</v>
      </c>
      <c r="AE32" s="714"/>
      <c r="AF32" s="714"/>
      <c r="AG32" s="714"/>
      <c r="AH32" s="714"/>
      <c r="AI32" s="714"/>
      <c r="AJ32" s="714"/>
      <c r="AK32" s="714"/>
      <c r="AL32" s="683" t="s">
        <v>244</v>
      </c>
      <c r="AM32" s="684"/>
      <c r="AN32" s="684"/>
      <c r="AO32" s="715"/>
      <c r="AP32" s="756"/>
      <c r="AQ32" s="757"/>
      <c r="AR32" s="757"/>
      <c r="AS32" s="757"/>
      <c r="AT32" s="761"/>
      <c r="AU32" s="230" t="s">
        <v>321</v>
      </c>
      <c r="AV32" s="230"/>
      <c r="AW32" s="230"/>
      <c r="AX32" s="677" t="s">
        <v>322</v>
      </c>
      <c r="AY32" s="678"/>
      <c r="AZ32" s="678"/>
      <c r="BA32" s="678"/>
      <c r="BB32" s="678"/>
      <c r="BC32" s="678"/>
      <c r="BD32" s="678"/>
      <c r="BE32" s="678"/>
      <c r="BF32" s="679"/>
      <c r="BG32" s="753">
        <v>99.5</v>
      </c>
      <c r="BH32" s="699"/>
      <c r="BI32" s="699"/>
      <c r="BJ32" s="699"/>
      <c r="BK32" s="699"/>
      <c r="BL32" s="699"/>
      <c r="BM32" s="684">
        <v>98.9</v>
      </c>
      <c r="BN32" s="745"/>
      <c r="BO32" s="745"/>
      <c r="BP32" s="745"/>
      <c r="BQ32" s="726"/>
      <c r="BR32" s="753">
        <v>99.5</v>
      </c>
      <c r="BS32" s="699"/>
      <c r="BT32" s="699"/>
      <c r="BU32" s="699"/>
      <c r="BV32" s="699"/>
      <c r="BW32" s="699"/>
      <c r="BX32" s="684">
        <v>98.6</v>
      </c>
      <c r="BY32" s="745"/>
      <c r="BZ32" s="745"/>
      <c r="CA32" s="745"/>
      <c r="CB32" s="726"/>
      <c r="CD32" s="772"/>
      <c r="CE32" s="773"/>
      <c r="CF32" s="719" t="s">
        <v>323</v>
      </c>
      <c r="CG32" s="720"/>
      <c r="CH32" s="720"/>
      <c r="CI32" s="720"/>
      <c r="CJ32" s="720"/>
      <c r="CK32" s="720"/>
      <c r="CL32" s="720"/>
      <c r="CM32" s="720"/>
      <c r="CN32" s="720"/>
      <c r="CO32" s="720"/>
      <c r="CP32" s="720"/>
      <c r="CQ32" s="721"/>
      <c r="CR32" s="680" t="s">
        <v>140</v>
      </c>
      <c r="CS32" s="681"/>
      <c r="CT32" s="681"/>
      <c r="CU32" s="681"/>
      <c r="CV32" s="681"/>
      <c r="CW32" s="681"/>
      <c r="CX32" s="681"/>
      <c r="CY32" s="682"/>
      <c r="CZ32" s="683" t="s">
        <v>178</v>
      </c>
      <c r="DA32" s="701"/>
      <c r="DB32" s="701"/>
      <c r="DC32" s="702"/>
      <c r="DD32" s="686" t="s">
        <v>178</v>
      </c>
      <c r="DE32" s="681"/>
      <c r="DF32" s="681"/>
      <c r="DG32" s="681"/>
      <c r="DH32" s="681"/>
      <c r="DI32" s="681"/>
      <c r="DJ32" s="681"/>
      <c r="DK32" s="682"/>
      <c r="DL32" s="686" t="s">
        <v>140</v>
      </c>
      <c r="DM32" s="681"/>
      <c r="DN32" s="681"/>
      <c r="DO32" s="681"/>
      <c r="DP32" s="681"/>
      <c r="DQ32" s="681"/>
      <c r="DR32" s="681"/>
      <c r="DS32" s="681"/>
      <c r="DT32" s="681"/>
      <c r="DU32" s="681"/>
      <c r="DV32" s="682"/>
      <c r="DW32" s="683" t="s">
        <v>178</v>
      </c>
      <c r="DX32" s="701"/>
      <c r="DY32" s="701"/>
      <c r="DZ32" s="701"/>
      <c r="EA32" s="701"/>
      <c r="EB32" s="701"/>
      <c r="EC32" s="722"/>
    </row>
    <row r="33" spans="2:133" ht="11.25" customHeight="1" x14ac:dyDescent="0.15">
      <c r="B33" s="677" t="s">
        <v>324</v>
      </c>
      <c r="C33" s="678"/>
      <c r="D33" s="678"/>
      <c r="E33" s="678"/>
      <c r="F33" s="678"/>
      <c r="G33" s="678"/>
      <c r="H33" s="678"/>
      <c r="I33" s="678"/>
      <c r="J33" s="678"/>
      <c r="K33" s="678"/>
      <c r="L33" s="678"/>
      <c r="M33" s="678"/>
      <c r="N33" s="678"/>
      <c r="O33" s="678"/>
      <c r="P33" s="678"/>
      <c r="Q33" s="679"/>
      <c r="R33" s="680">
        <v>410852</v>
      </c>
      <c r="S33" s="681"/>
      <c r="T33" s="681"/>
      <c r="U33" s="681"/>
      <c r="V33" s="681"/>
      <c r="W33" s="681"/>
      <c r="X33" s="681"/>
      <c r="Y33" s="682"/>
      <c r="Z33" s="713">
        <v>4.5999999999999996</v>
      </c>
      <c r="AA33" s="713"/>
      <c r="AB33" s="713"/>
      <c r="AC33" s="713"/>
      <c r="AD33" s="714" t="s">
        <v>244</v>
      </c>
      <c r="AE33" s="714"/>
      <c r="AF33" s="714"/>
      <c r="AG33" s="714"/>
      <c r="AH33" s="714"/>
      <c r="AI33" s="714"/>
      <c r="AJ33" s="714"/>
      <c r="AK33" s="714"/>
      <c r="AL33" s="683" t="s">
        <v>178</v>
      </c>
      <c r="AM33" s="684"/>
      <c r="AN33" s="684"/>
      <c r="AO33" s="715"/>
      <c r="AP33" s="758"/>
      <c r="AQ33" s="759"/>
      <c r="AR33" s="759"/>
      <c r="AS33" s="759"/>
      <c r="AT33" s="762"/>
      <c r="AU33" s="232"/>
      <c r="AV33" s="232"/>
      <c r="AW33" s="232"/>
      <c r="AX33" s="661" t="s">
        <v>325</v>
      </c>
      <c r="AY33" s="662"/>
      <c r="AZ33" s="662"/>
      <c r="BA33" s="662"/>
      <c r="BB33" s="662"/>
      <c r="BC33" s="662"/>
      <c r="BD33" s="662"/>
      <c r="BE33" s="662"/>
      <c r="BF33" s="663"/>
      <c r="BG33" s="744">
        <v>99.5</v>
      </c>
      <c r="BH33" s="665"/>
      <c r="BI33" s="665"/>
      <c r="BJ33" s="665"/>
      <c r="BK33" s="665"/>
      <c r="BL33" s="665"/>
      <c r="BM33" s="707">
        <v>97.7</v>
      </c>
      <c r="BN33" s="665"/>
      <c r="BO33" s="665"/>
      <c r="BP33" s="665"/>
      <c r="BQ33" s="709"/>
      <c r="BR33" s="744">
        <v>99.4</v>
      </c>
      <c r="BS33" s="665"/>
      <c r="BT33" s="665"/>
      <c r="BU33" s="665"/>
      <c r="BV33" s="665"/>
      <c r="BW33" s="665"/>
      <c r="BX33" s="707">
        <v>97.4</v>
      </c>
      <c r="BY33" s="665"/>
      <c r="BZ33" s="665"/>
      <c r="CA33" s="665"/>
      <c r="CB33" s="709"/>
      <c r="CD33" s="719" t="s">
        <v>326</v>
      </c>
      <c r="CE33" s="720"/>
      <c r="CF33" s="720"/>
      <c r="CG33" s="720"/>
      <c r="CH33" s="720"/>
      <c r="CI33" s="720"/>
      <c r="CJ33" s="720"/>
      <c r="CK33" s="720"/>
      <c r="CL33" s="720"/>
      <c r="CM33" s="720"/>
      <c r="CN33" s="720"/>
      <c r="CO33" s="720"/>
      <c r="CP33" s="720"/>
      <c r="CQ33" s="721"/>
      <c r="CR33" s="680">
        <v>4910854</v>
      </c>
      <c r="CS33" s="699"/>
      <c r="CT33" s="699"/>
      <c r="CU33" s="699"/>
      <c r="CV33" s="699"/>
      <c r="CW33" s="699"/>
      <c r="CX33" s="699"/>
      <c r="CY33" s="700"/>
      <c r="CZ33" s="683">
        <v>59.6</v>
      </c>
      <c r="DA33" s="701"/>
      <c r="DB33" s="701"/>
      <c r="DC33" s="702"/>
      <c r="DD33" s="686">
        <v>2927954</v>
      </c>
      <c r="DE33" s="699"/>
      <c r="DF33" s="699"/>
      <c r="DG33" s="699"/>
      <c r="DH33" s="699"/>
      <c r="DI33" s="699"/>
      <c r="DJ33" s="699"/>
      <c r="DK33" s="700"/>
      <c r="DL33" s="686">
        <v>1760446</v>
      </c>
      <c r="DM33" s="699"/>
      <c r="DN33" s="699"/>
      <c r="DO33" s="699"/>
      <c r="DP33" s="699"/>
      <c r="DQ33" s="699"/>
      <c r="DR33" s="699"/>
      <c r="DS33" s="699"/>
      <c r="DT33" s="699"/>
      <c r="DU33" s="699"/>
      <c r="DV33" s="700"/>
      <c r="DW33" s="683">
        <v>42.6</v>
      </c>
      <c r="DX33" s="701"/>
      <c r="DY33" s="701"/>
      <c r="DZ33" s="701"/>
      <c r="EA33" s="701"/>
      <c r="EB33" s="701"/>
      <c r="EC33" s="722"/>
    </row>
    <row r="34" spans="2:133" ht="11.25" customHeight="1" x14ac:dyDescent="0.15">
      <c r="B34" s="677" t="s">
        <v>327</v>
      </c>
      <c r="C34" s="678"/>
      <c r="D34" s="678"/>
      <c r="E34" s="678"/>
      <c r="F34" s="678"/>
      <c r="G34" s="678"/>
      <c r="H34" s="678"/>
      <c r="I34" s="678"/>
      <c r="J34" s="678"/>
      <c r="K34" s="678"/>
      <c r="L34" s="678"/>
      <c r="M34" s="678"/>
      <c r="N34" s="678"/>
      <c r="O34" s="678"/>
      <c r="P34" s="678"/>
      <c r="Q34" s="679"/>
      <c r="R34" s="680">
        <v>16322</v>
      </c>
      <c r="S34" s="681"/>
      <c r="T34" s="681"/>
      <c r="U34" s="681"/>
      <c r="V34" s="681"/>
      <c r="W34" s="681"/>
      <c r="X34" s="681"/>
      <c r="Y34" s="682"/>
      <c r="Z34" s="713">
        <v>0.2</v>
      </c>
      <c r="AA34" s="713"/>
      <c r="AB34" s="713"/>
      <c r="AC34" s="713"/>
      <c r="AD34" s="714">
        <v>10468</v>
      </c>
      <c r="AE34" s="714"/>
      <c r="AF34" s="714"/>
      <c r="AG34" s="714"/>
      <c r="AH34" s="714"/>
      <c r="AI34" s="714"/>
      <c r="AJ34" s="714"/>
      <c r="AK34" s="714"/>
      <c r="AL34" s="683">
        <v>0.3</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328</v>
      </c>
      <c r="CE34" s="720"/>
      <c r="CF34" s="720"/>
      <c r="CG34" s="720"/>
      <c r="CH34" s="720"/>
      <c r="CI34" s="720"/>
      <c r="CJ34" s="720"/>
      <c r="CK34" s="720"/>
      <c r="CL34" s="720"/>
      <c r="CM34" s="720"/>
      <c r="CN34" s="720"/>
      <c r="CO34" s="720"/>
      <c r="CP34" s="720"/>
      <c r="CQ34" s="721"/>
      <c r="CR34" s="680">
        <v>1244659</v>
      </c>
      <c r="CS34" s="681"/>
      <c r="CT34" s="681"/>
      <c r="CU34" s="681"/>
      <c r="CV34" s="681"/>
      <c r="CW34" s="681"/>
      <c r="CX34" s="681"/>
      <c r="CY34" s="682"/>
      <c r="CZ34" s="683">
        <v>15.1</v>
      </c>
      <c r="DA34" s="701"/>
      <c r="DB34" s="701"/>
      <c r="DC34" s="702"/>
      <c r="DD34" s="686">
        <v>949464</v>
      </c>
      <c r="DE34" s="681"/>
      <c r="DF34" s="681"/>
      <c r="DG34" s="681"/>
      <c r="DH34" s="681"/>
      <c r="DI34" s="681"/>
      <c r="DJ34" s="681"/>
      <c r="DK34" s="682"/>
      <c r="DL34" s="686">
        <v>564178</v>
      </c>
      <c r="DM34" s="681"/>
      <c r="DN34" s="681"/>
      <c r="DO34" s="681"/>
      <c r="DP34" s="681"/>
      <c r="DQ34" s="681"/>
      <c r="DR34" s="681"/>
      <c r="DS34" s="681"/>
      <c r="DT34" s="681"/>
      <c r="DU34" s="681"/>
      <c r="DV34" s="682"/>
      <c r="DW34" s="683">
        <v>13.6</v>
      </c>
      <c r="DX34" s="701"/>
      <c r="DY34" s="701"/>
      <c r="DZ34" s="701"/>
      <c r="EA34" s="701"/>
      <c r="EB34" s="701"/>
      <c r="EC34" s="722"/>
    </row>
    <row r="35" spans="2:133" ht="11.25" customHeight="1" x14ac:dyDescent="0.15">
      <c r="B35" s="677" t="s">
        <v>329</v>
      </c>
      <c r="C35" s="678"/>
      <c r="D35" s="678"/>
      <c r="E35" s="678"/>
      <c r="F35" s="678"/>
      <c r="G35" s="678"/>
      <c r="H35" s="678"/>
      <c r="I35" s="678"/>
      <c r="J35" s="678"/>
      <c r="K35" s="678"/>
      <c r="L35" s="678"/>
      <c r="M35" s="678"/>
      <c r="N35" s="678"/>
      <c r="O35" s="678"/>
      <c r="P35" s="678"/>
      <c r="Q35" s="679"/>
      <c r="R35" s="680">
        <v>287200</v>
      </c>
      <c r="S35" s="681"/>
      <c r="T35" s="681"/>
      <c r="U35" s="681"/>
      <c r="V35" s="681"/>
      <c r="W35" s="681"/>
      <c r="X35" s="681"/>
      <c r="Y35" s="682"/>
      <c r="Z35" s="713">
        <v>3.2</v>
      </c>
      <c r="AA35" s="713"/>
      <c r="AB35" s="713"/>
      <c r="AC35" s="713"/>
      <c r="AD35" s="714" t="s">
        <v>244</v>
      </c>
      <c r="AE35" s="714"/>
      <c r="AF35" s="714"/>
      <c r="AG35" s="714"/>
      <c r="AH35" s="714"/>
      <c r="AI35" s="714"/>
      <c r="AJ35" s="714"/>
      <c r="AK35" s="714"/>
      <c r="AL35" s="683" t="s">
        <v>178</v>
      </c>
      <c r="AM35" s="684"/>
      <c r="AN35" s="684"/>
      <c r="AO35" s="715"/>
      <c r="AP35" s="235"/>
      <c r="AQ35" s="741" t="s">
        <v>330</v>
      </c>
      <c r="AR35" s="742"/>
      <c r="AS35" s="742"/>
      <c r="AT35" s="742"/>
      <c r="AU35" s="742"/>
      <c r="AV35" s="742"/>
      <c r="AW35" s="742"/>
      <c r="AX35" s="742"/>
      <c r="AY35" s="742"/>
      <c r="AZ35" s="742"/>
      <c r="BA35" s="742"/>
      <c r="BB35" s="742"/>
      <c r="BC35" s="742"/>
      <c r="BD35" s="742"/>
      <c r="BE35" s="742"/>
      <c r="BF35" s="743"/>
      <c r="BG35" s="741" t="s">
        <v>331</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332</v>
      </c>
      <c r="CE35" s="720"/>
      <c r="CF35" s="720"/>
      <c r="CG35" s="720"/>
      <c r="CH35" s="720"/>
      <c r="CI35" s="720"/>
      <c r="CJ35" s="720"/>
      <c r="CK35" s="720"/>
      <c r="CL35" s="720"/>
      <c r="CM35" s="720"/>
      <c r="CN35" s="720"/>
      <c r="CO35" s="720"/>
      <c r="CP35" s="720"/>
      <c r="CQ35" s="721"/>
      <c r="CR35" s="680">
        <v>28136</v>
      </c>
      <c r="CS35" s="699"/>
      <c r="CT35" s="699"/>
      <c r="CU35" s="699"/>
      <c r="CV35" s="699"/>
      <c r="CW35" s="699"/>
      <c r="CX35" s="699"/>
      <c r="CY35" s="700"/>
      <c r="CZ35" s="683">
        <v>0.3</v>
      </c>
      <c r="DA35" s="701"/>
      <c r="DB35" s="701"/>
      <c r="DC35" s="702"/>
      <c r="DD35" s="686">
        <v>24924</v>
      </c>
      <c r="DE35" s="699"/>
      <c r="DF35" s="699"/>
      <c r="DG35" s="699"/>
      <c r="DH35" s="699"/>
      <c r="DI35" s="699"/>
      <c r="DJ35" s="699"/>
      <c r="DK35" s="700"/>
      <c r="DL35" s="686">
        <v>21591</v>
      </c>
      <c r="DM35" s="699"/>
      <c r="DN35" s="699"/>
      <c r="DO35" s="699"/>
      <c r="DP35" s="699"/>
      <c r="DQ35" s="699"/>
      <c r="DR35" s="699"/>
      <c r="DS35" s="699"/>
      <c r="DT35" s="699"/>
      <c r="DU35" s="699"/>
      <c r="DV35" s="700"/>
      <c r="DW35" s="683">
        <v>0.5</v>
      </c>
      <c r="DX35" s="701"/>
      <c r="DY35" s="701"/>
      <c r="DZ35" s="701"/>
      <c r="EA35" s="701"/>
      <c r="EB35" s="701"/>
      <c r="EC35" s="722"/>
    </row>
    <row r="36" spans="2:133" ht="11.25" customHeight="1" x14ac:dyDescent="0.15">
      <c r="B36" s="677" t="s">
        <v>333</v>
      </c>
      <c r="C36" s="678"/>
      <c r="D36" s="678"/>
      <c r="E36" s="678"/>
      <c r="F36" s="678"/>
      <c r="G36" s="678"/>
      <c r="H36" s="678"/>
      <c r="I36" s="678"/>
      <c r="J36" s="678"/>
      <c r="K36" s="678"/>
      <c r="L36" s="678"/>
      <c r="M36" s="678"/>
      <c r="N36" s="678"/>
      <c r="O36" s="678"/>
      <c r="P36" s="678"/>
      <c r="Q36" s="679"/>
      <c r="R36" s="680">
        <v>69336</v>
      </c>
      <c r="S36" s="681"/>
      <c r="T36" s="681"/>
      <c r="U36" s="681"/>
      <c r="V36" s="681"/>
      <c r="W36" s="681"/>
      <c r="X36" s="681"/>
      <c r="Y36" s="682"/>
      <c r="Z36" s="713">
        <v>0.8</v>
      </c>
      <c r="AA36" s="713"/>
      <c r="AB36" s="713"/>
      <c r="AC36" s="713"/>
      <c r="AD36" s="714" t="s">
        <v>244</v>
      </c>
      <c r="AE36" s="714"/>
      <c r="AF36" s="714"/>
      <c r="AG36" s="714"/>
      <c r="AH36" s="714"/>
      <c r="AI36" s="714"/>
      <c r="AJ36" s="714"/>
      <c r="AK36" s="714"/>
      <c r="AL36" s="683" t="s">
        <v>244</v>
      </c>
      <c r="AM36" s="684"/>
      <c r="AN36" s="684"/>
      <c r="AO36" s="715"/>
      <c r="AP36" s="235"/>
      <c r="AQ36" s="732" t="s">
        <v>334</v>
      </c>
      <c r="AR36" s="733"/>
      <c r="AS36" s="733"/>
      <c r="AT36" s="733"/>
      <c r="AU36" s="733"/>
      <c r="AV36" s="733"/>
      <c r="AW36" s="733"/>
      <c r="AX36" s="733"/>
      <c r="AY36" s="734"/>
      <c r="AZ36" s="735">
        <v>920332</v>
      </c>
      <c r="BA36" s="736"/>
      <c r="BB36" s="736"/>
      <c r="BC36" s="736"/>
      <c r="BD36" s="736"/>
      <c r="BE36" s="736"/>
      <c r="BF36" s="737"/>
      <c r="BG36" s="738" t="s">
        <v>335</v>
      </c>
      <c r="BH36" s="739"/>
      <c r="BI36" s="739"/>
      <c r="BJ36" s="739"/>
      <c r="BK36" s="739"/>
      <c r="BL36" s="739"/>
      <c r="BM36" s="739"/>
      <c r="BN36" s="739"/>
      <c r="BO36" s="739"/>
      <c r="BP36" s="739"/>
      <c r="BQ36" s="739"/>
      <c r="BR36" s="739"/>
      <c r="BS36" s="739"/>
      <c r="BT36" s="739"/>
      <c r="BU36" s="740"/>
      <c r="BV36" s="735">
        <v>34007</v>
      </c>
      <c r="BW36" s="736"/>
      <c r="BX36" s="736"/>
      <c r="BY36" s="736"/>
      <c r="BZ36" s="736"/>
      <c r="CA36" s="736"/>
      <c r="CB36" s="737"/>
      <c r="CD36" s="719" t="s">
        <v>336</v>
      </c>
      <c r="CE36" s="720"/>
      <c r="CF36" s="720"/>
      <c r="CG36" s="720"/>
      <c r="CH36" s="720"/>
      <c r="CI36" s="720"/>
      <c r="CJ36" s="720"/>
      <c r="CK36" s="720"/>
      <c r="CL36" s="720"/>
      <c r="CM36" s="720"/>
      <c r="CN36" s="720"/>
      <c r="CO36" s="720"/>
      <c r="CP36" s="720"/>
      <c r="CQ36" s="721"/>
      <c r="CR36" s="680">
        <v>2530680</v>
      </c>
      <c r="CS36" s="681"/>
      <c r="CT36" s="681"/>
      <c r="CU36" s="681"/>
      <c r="CV36" s="681"/>
      <c r="CW36" s="681"/>
      <c r="CX36" s="681"/>
      <c r="CY36" s="682"/>
      <c r="CZ36" s="683">
        <v>30.7</v>
      </c>
      <c r="DA36" s="701"/>
      <c r="DB36" s="701"/>
      <c r="DC36" s="702"/>
      <c r="DD36" s="686">
        <v>986311</v>
      </c>
      <c r="DE36" s="681"/>
      <c r="DF36" s="681"/>
      <c r="DG36" s="681"/>
      <c r="DH36" s="681"/>
      <c r="DI36" s="681"/>
      <c r="DJ36" s="681"/>
      <c r="DK36" s="682"/>
      <c r="DL36" s="686">
        <v>656199</v>
      </c>
      <c r="DM36" s="681"/>
      <c r="DN36" s="681"/>
      <c r="DO36" s="681"/>
      <c r="DP36" s="681"/>
      <c r="DQ36" s="681"/>
      <c r="DR36" s="681"/>
      <c r="DS36" s="681"/>
      <c r="DT36" s="681"/>
      <c r="DU36" s="681"/>
      <c r="DV36" s="682"/>
      <c r="DW36" s="683">
        <v>15.9</v>
      </c>
      <c r="DX36" s="701"/>
      <c r="DY36" s="701"/>
      <c r="DZ36" s="701"/>
      <c r="EA36" s="701"/>
      <c r="EB36" s="701"/>
      <c r="EC36" s="722"/>
    </row>
    <row r="37" spans="2:133" ht="11.25" customHeight="1" x14ac:dyDescent="0.15">
      <c r="B37" s="677" t="s">
        <v>337</v>
      </c>
      <c r="C37" s="678"/>
      <c r="D37" s="678"/>
      <c r="E37" s="678"/>
      <c r="F37" s="678"/>
      <c r="G37" s="678"/>
      <c r="H37" s="678"/>
      <c r="I37" s="678"/>
      <c r="J37" s="678"/>
      <c r="K37" s="678"/>
      <c r="L37" s="678"/>
      <c r="M37" s="678"/>
      <c r="N37" s="678"/>
      <c r="O37" s="678"/>
      <c r="P37" s="678"/>
      <c r="Q37" s="679"/>
      <c r="R37" s="680">
        <v>613647</v>
      </c>
      <c r="S37" s="681"/>
      <c r="T37" s="681"/>
      <c r="U37" s="681"/>
      <c r="V37" s="681"/>
      <c r="W37" s="681"/>
      <c r="X37" s="681"/>
      <c r="Y37" s="682"/>
      <c r="Z37" s="713">
        <v>6.9</v>
      </c>
      <c r="AA37" s="713"/>
      <c r="AB37" s="713"/>
      <c r="AC37" s="713"/>
      <c r="AD37" s="714" t="s">
        <v>140</v>
      </c>
      <c r="AE37" s="714"/>
      <c r="AF37" s="714"/>
      <c r="AG37" s="714"/>
      <c r="AH37" s="714"/>
      <c r="AI37" s="714"/>
      <c r="AJ37" s="714"/>
      <c r="AK37" s="714"/>
      <c r="AL37" s="683" t="s">
        <v>272</v>
      </c>
      <c r="AM37" s="684"/>
      <c r="AN37" s="684"/>
      <c r="AO37" s="715"/>
      <c r="AQ37" s="723" t="s">
        <v>338</v>
      </c>
      <c r="AR37" s="724"/>
      <c r="AS37" s="724"/>
      <c r="AT37" s="724"/>
      <c r="AU37" s="724"/>
      <c r="AV37" s="724"/>
      <c r="AW37" s="724"/>
      <c r="AX37" s="724"/>
      <c r="AY37" s="725"/>
      <c r="AZ37" s="680">
        <v>396182</v>
      </c>
      <c r="BA37" s="681"/>
      <c r="BB37" s="681"/>
      <c r="BC37" s="681"/>
      <c r="BD37" s="699"/>
      <c r="BE37" s="699"/>
      <c r="BF37" s="726"/>
      <c r="BG37" s="719" t="s">
        <v>339</v>
      </c>
      <c r="BH37" s="720"/>
      <c r="BI37" s="720"/>
      <c r="BJ37" s="720"/>
      <c r="BK37" s="720"/>
      <c r="BL37" s="720"/>
      <c r="BM37" s="720"/>
      <c r="BN37" s="720"/>
      <c r="BO37" s="720"/>
      <c r="BP37" s="720"/>
      <c r="BQ37" s="720"/>
      <c r="BR37" s="720"/>
      <c r="BS37" s="720"/>
      <c r="BT37" s="720"/>
      <c r="BU37" s="721"/>
      <c r="BV37" s="680">
        <v>30476</v>
      </c>
      <c r="BW37" s="681"/>
      <c r="BX37" s="681"/>
      <c r="BY37" s="681"/>
      <c r="BZ37" s="681"/>
      <c r="CA37" s="681"/>
      <c r="CB37" s="727"/>
      <c r="CD37" s="719" t="s">
        <v>340</v>
      </c>
      <c r="CE37" s="720"/>
      <c r="CF37" s="720"/>
      <c r="CG37" s="720"/>
      <c r="CH37" s="720"/>
      <c r="CI37" s="720"/>
      <c r="CJ37" s="720"/>
      <c r="CK37" s="720"/>
      <c r="CL37" s="720"/>
      <c r="CM37" s="720"/>
      <c r="CN37" s="720"/>
      <c r="CO37" s="720"/>
      <c r="CP37" s="720"/>
      <c r="CQ37" s="721"/>
      <c r="CR37" s="680">
        <v>288185</v>
      </c>
      <c r="CS37" s="699"/>
      <c r="CT37" s="699"/>
      <c r="CU37" s="699"/>
      <c r="CV37" s="699"/>
      <c r="CW37" s="699"/>
      <c r="CX37" s="699"/>
      <c r="CY37" s="700"/>
      <c r="CZ37" s="683">
        <v>3.5</v>
      </c>
      <c r="DA37" s="701"/>
      <c r="DB37" s="701"/>
      <c r="DC37" s="702"/>
      <c r="DD37" s="686">
        <v>276988</v>
      </c>
      <c r="DE37" s="699"/>
      <c r="DF37" s="699"/>
      <c r="DG37" s="699"/>
      <c r="DH37" s="699"/>
      <c r="DI37" s="699"/>
      <c r="DJ37" s="699"/>
      <c r="DK37" s="700"/>
      <c r="DL37" s="686">
        <v>246718</v>
      </c>
      <c r="DM37" s="699"/>
      <c r="DN37" s="699"/>
      <c r="DO37" s="699"/>
      <c r="DP37" s="699"/>
      <c r="DQ37" s="699"/>
      <c r="DR37" s="699"/>
      <c r="DS37" s="699"/>
      <c r="DT37" s="699"/>
      <c r="DU37" s="699"/>
      <c r="DV37" s="700"/>
      <c r="DW37" s="683">
        <v>6</v>
      </c>
      <c r="DX37" s="701"/>
      <c r="DY37" s="701"/>
      <c r="DZ37" s="701"/>
      <c r="EA37" s="701"/>
      <c r="EB37" s="701"/>
      <c r="EC37" s="722"/>
    </row>
    <row r="38" spans="2:133" ht="11.25" customHeight="1" x14ac:dyDescent="0.15">
      <c r="B38" s="677" t="s">
        <v>341</v>
      </c>
      <c r="C38" s="678"/>
      <c r="D38" s="678"/>
      <c r="E38" s="678"/>
      <c r="F38" s="678"/>
      <c r="G38" s="678"/>
      <c r="H38" s="678"/>
      <c r="I38" s="678"/>
      <c r="J38" s="678"/>
      <c r="K38" s="678"/>
      <c r="L38" s="678"/>
      <c r="M38" s="678"/>
      <c r="N38" s="678"/>
      <c r="O38" s="678"/>
      <c r="P38" s="678"/>
      <c r="Q38" s="679"/>
      <c r="R38" s="680">
        <v>258476</v>
      </c>
      <c r="S38" s="681"/>
      <c r="T38" s="681"/>
      <c r="U38" s="681"/>
      <c r="V38" s="681"/>
      <c r="W38" s="681"/>
      <c r="X38" s="681"/>
      <c r="Y38" s="682"/>
      <c r="Z38" s="713">
        <v>2.9</v>
      </c>
      <c r="AA38" s="713"/>
      <c r="AB38" s="713"/>
      <c r="AC38" s="713"/>
      <c r="AD38" s="714">
        <v>30</v>
      </c>
      <c r="AE38" s="714"/>
      <c r="AF38" s="714"/>
      <c r="AG38" s="714"/>
      <c r="AH38" s="714"/>
      <c r="AI38" s="714"/>
      <c r="AJ38" s="714"/>
      <c r="AK38" s="714"/>
      <c r="AL38" s="683">
        <v>0</v>
      </c>
      <c r="AM38" s="684"/>
      <c r="AN38" s="684"/>
      <c r="AO38" s="715"/>
      <c r="AQ38" s="723" t="s">
        <v>342</v>
      </c>
      <c r="AR38" s="724"/>
      <c r="AS38" s="724"/>
      <c r="AT38" s="724"/>
      <c r="AU38" s="724"/>
      <c r="AV38" s="724"/>
      <c r="AW38" s="724"/>
      <c r="AX38" s="724"/>
      <c r="AY38" s="725"/>
      <c r="AZ38" s="680">
        <v>70000</v>
      </c>
      <c r="BA38" s="681"/>
      <c r="BB38" s="681"/>
      <c r="BC38" s="681"/>
      <c r="BD38" s="699"/>
      <c r="BE38" s="699"/>
      <c r="BF38" s="726"/>
      <c r="BG38" s="719" t="s">
        <v>343</v>
      </c>
      <c r="BH38" s="720"/>
      <c r="BI38" s="720"/>
      <c r="BJ38" s="720"/>
      <c r="BK38" s="720"/>
      <c r="BL38" s="720"/>
      <c r="BM38" s="720"/>
      <c r="BN38" s="720"/>
      <c r="BO38" s="720"/>
      <c r="BP38" s="720"/>
      <c r="BQ38" s="720"/>
      <c r="BR38" s="720"/>
      <c r="BS38" s="720"/>
      <c r="BT38" s="720"/>
      <c r="BU38" s="721"/>
      <c r="BV38" s="680">
        <v>1562</v>
      </c>
      <c r="BW38" s="681"/>
      <c r="BX38" s="681"/>
      <c r="BY38" s="681"/>
      <c r="BZ38" s="681"/>
      <c r="CA38" s="681"/>
      <c r="CB38" s="727"/>
      <c r="CD38" s="719" t="s">
        <v>344</v>
      </c>
      <c r="CE38" s="720"/>
      <c r="CF38" s="720"/>
      <c r="CG38" s="720"/>
      <c r="CH38" s="720"/>
      <c r="CI38" s="720"/>
      <c r="CJ38" s="720"/>
      <c r="CK38" s="720"/>
      <c r="CL38" s="720"/>
      <c r="CM38" s="720"/>
      <c r="CN38" s="720"/>
      <c r="CO38" s="720"/>
      <c r="CP38" s="720"/>
      <c r="CQ38" s="721"/>
      <c r="CR38" s="680">
        <v>662775</v>
      </c>
      <c r="CS38" s="681"/>
      <c r="CT38" s="681"/>
      <c r="CU38" s="681"/>
      <c r="CV38" s="681"/>
      <c r="CW38" s="681"/>
      <c r="CX38" s="681"/>
      <c r="CY38" s="682"/>
      <c r="CZ38" s="683">
        <v>8</v>
      </c>
      <c r="DA38" s="701"/>
      <c r="DB38" s="701"/>
      <c r="DC38" s="702"/>
      <c r="DD38" s="686">
        <v>590892</v>
      </c>
      <c r="DE38" s="681"/>
      <c r="DF38" s="681"/>
      <c r="DG38" s="681"/>
      <c r="DH38" s="681"/>
      <c r="DI38" s="681"/>
      <c r="DJ38" s="681"/>
      <c r="DK38" s="682"/>
      <c r="DL38" s="686">
        <v>515131</v>
      </c>
      <c r="DM38" s="681"/>
      <c r="DN38" s="681"/>
      <c r="DO38" s="681"/>
      <c r="DP38" s="681"/>
      <c r="DQ38" s="681"/>
      <c r="DR38" s="681"/>
      <c r="DS38" s="681"/>
      <c r="DT38" s="681"/>
      <c r="DU38" s="681"/>
      <c r="DV38" s="682"/>
      <c r="DW38" s="683">
        <v>12.5</v>
      </c>
      <c r="DX38" s="701"/>
      <c r="DY38" s="701"/>
      <c r="DZ38" s="701"/>
      <c r="EA38" s="701"/>
      <c r="EB38" s="701"/>
      <c r="EC38" s="722"/>
    </row>
    <row r="39" spans="2:133" ht="11.25" customHeight="1" x14ac:dyDescent="0.15">
      <c r="B39" s="677" t="s">
        <v>345</v>
      </c>
      <c r="C39" s="678"/>
      <c r="D39" s="678"/>
      <c r="E39" s="678"/>
      <c r="F39" s="678"/>
      <c r="G39" s="678"/>
      <c r="H39" s="678"/>
      <c r="I39" s="678"/>
      <c r="J39" s="678"/>
      <c r="K39" s="678"/>
      <c r="L39" s="678"/>
      <c r="M39" s="678"/>
      <c r="N39" s="678"/>
      <c r="O39" s="678"/>
      <c r="P39" s="678"/>
      <c r="Q39" s="679"/>
      <c r="R39" s="680">
        <v>545500</v>
      </c>
      <c r="S39" s="681"/>
      <c r="T39" s="681"/>
      <c r="U39" s="681"/>
      <c r="V39" s="681"/>
      <c r="W39" s="681"/>
      <c r="X39" s="681"/>
      <c r="Y39" s="682"/>
      <c r="Z39" s="713">
        <v>6.1</v>
      </c>
      <c r="AA39" s="713"/>
      <c r="AB39" s="713"/>
      <c r="AC39" s="713"/>
      <c r="AD39" s="714" t="s">
        <v>240</v>
      </c>
      <c r="AE39" s="714"/>
      <c r="AF39" s="714"/>
      <c r="AG39" s="714"/>
      <c r="AH39" s="714"/>
      <c r="AI39" s="714"/>
      <c r="AJ39" s="714"/>
      <c r="AK39" s="714"/>
      <c r="AL39" s="683" t="s">
        <v>244</v>
      </c>
      <c r="AM39" s="684"/>
      <c r="AN39" s="684"/>
      <c r="AO39" s="715"/>
      <c r="AQ39" s="723" t="s">
        <v>346</v>
      </c>
      <c r="AR39" s="724"/>
      <c r="AS39" s="724"/>
      <c r="AT39" s="724"/>
      <c r="AU39" s="724"/>
      <c r="AV39" s="724"/>
      <c r="AW39" s="724"/>
      <c r="AX39" s="724"/>
      <c r="AY39" s="725"/>
      <c r="AZ39" s="680">
        <v>11454</v>
      </c>
      <c r="BA39" s="681"/>
      <c r="BB39" s="681"/>
      <c r="BC39" s="681"/>
      <c r="BD39" s="699"/>
      <c r="BE39" s="699"/>
      <c r="BF39" s="726"/>
      <c r="BG39" s="719" t="s">
        <v>347</v>
      </c>
      <c r="BH39" s="720"/>
      <c r="BI39" s="720"/>
      <c r="BJ39" s="720"/>
      <c r="BK39" s="720"/>
      <c r="BL39" s="720"/>
      <c r="BM39" s="720"/>
      <c r="BN39" s="720"/>
      <c r="BO39" s="720"/>
      <c r="BP39" s="720"/>
      <c r="BQ39" s="720"/>
      <c r="BR39" s="720"/>
      <c r="BS39" s="720"/>
      <c r="BT39" s="720"/>
      <c r="BU39" s="721"/>
      <c r="BV39" s="680">
        <v>2594</v>
      </c>
      <c r="BW39" s="681"/>
      <c r="BX39" s="681"/>
      <c r="BY39" s="681"/>
      <c r="BZ39" s="681"/>
      <c r="CA39" s="681"/>
      <c r="CB39" s="727"/>
      <c r="CD39" s="719" t="s">
        <v>348</v>
      </c>
      <c r="CE39" s="720"/>
      <c r="CF39" s="720"/>
      <c r="CG39" s="720"/>
      <c r="CH39" s="720"/>
      <c r="CI39" s="720"/>
      <c r="CJ39" s="720"/>
      <c r="CK39" s="720"/>
      <c r="CL39" s="720"/>
      <c r="CM39" s="720"/>
      <c r="CN39" s="720"/>
      <c r="CO39" s="720"/>
      <c r="CP39" s="720"/>
      <c r="CQ39" s="721"/>
      <c r="CR39" s="680">
        <v>379432</v>
      </c>
      <c r="CS39" s="699"/>
      <c r="CT39" s="699"/>
      <c r="CU39" s="699"/>
      <c r="CV39" s="699"/>
      <c r="CW39" s="699"/>
      <c r="CX39" s="699"/>
      <c r="CY39" s="700"/>
      <c r="CZ39" s="683">
        <v>4.5999999999999996</v>
      </c>
      <c r="DA39" s="701"/>
      <c r="DB39" s="701"/>
      <c r="DC39" s="702"/>
      <c r="DD39" s="686">
        <v>373016</v>
      </c>
      <c r="DE39" s="699"/>
      <c r="DF39" s="699"/>
      <c r="DG39" s="699"/>
      <c r="DH39" s="699"/>
      <c r="DI39" s="699"/>
      <c r="DJ39" s="699"/>
      <c r="DK39" s="700"/>
      <c r="DL39" s="686" t="s">
        <v>178</v>
      </c>
      <c r="DM39" s="699"/>
      <c r="DN39" s="699"/>
      <c r="DO39" s="699"/>
      <c r="DP39" s="699"/>
      <c r="DQ39" s="699"/>
      <c r="DR39" s="699"/>
      <c r="DS39" s="699"/>
      <c r="DT39" s="699"/>
      <c r="DU39" s="699"/>
      <c r="DV39" s="700"/>
      <c r="DW39" s="683" t="s">
        <v>240</v>
      </c>
      <c r="DX39" s="701"/>
      <c r="DY39" s="701"/>
      <c r="DZ39" s="701"/>
      <c r="EA39" s="701"/>
      <c r="EB39" s="701"/>
      <c r="EC39" s="722"/>
    </row>
    <row r="40" spans="2:133" ht="11.25" customHeight="1" x14ac:dyDescent="0.15">
      <c r="B40" s="677" t="s">
        <v>349</v>
      </c>
      <c r="C40" s="678"/>
      <c r="D40" s="678"/>
      <c r="E40" s="678"/>
      <c r="F40" s="678"/>
      <c r="G40" s="678"/>
      <c r="H40" s="678"/>
      <c r="I40" s="678"/>
      <c r="J40" s="678"/>
      <c r="K40" s="678"/>
      <c r="L40" s="678"/>
      <c r="M40" s="678"/>
      <c r="N40" s="678"/>
      <c r="O40" s="678"/>
      <c r="P40" s="678"/>
      <c r="Q40" s="679"/>
      <c r="R40" s="680" t="s">
        <v>244</v>
      </c>
      <c r="S40" s="681"/>
      <c r="T40" s="681"/>
      <c r="U40" s="681"/>
      <c r="V40" s="681"/>
      <c r="W40" s="681"/>
      <c r="X40" s="681"/>
      <c r="Y40" s="682"/>
      <c r="Z40" s="713" t="s">
        <v>244</v>
      </c>
      <c r="AA40" s="713"/>
      <c r="AB40" s="713"/>
      <c r="AC40" s="713"/>
      <c r="AD40" s="714" t="s">
        <v>178</v>
      </c>
      <c r="AE40" s="714"/>
      <c r="AF40" s="714"/>
      <c r="AG40" s="714"/>
      <c r="AH40" s="714"/>
      <c r="AI40" s="714"/>
      <c r="AJ40" s="714"/>
      <c r="AK40" s="714"/>
      <c r="AL40" s="683" t="s">
        <v>178</v>
      </c>
      <c r="AM40" s="684"/>
      <c r="AN40" s="684"/>
      <c r="AO40" s="715"/>
      <c r="AQ40" s="723" t="s">
        <v>350</v>
      </c>
      <c r="AR40" s="724"/>
      <c r="AS40" s="724"/>
      <c r="AT40" s="724"/>
      <c r="AU40" s="724"/>
      <c r="AV40" s="724"/>
      <c r="AW40" s="724"/>
      <c r="AX40" s="724"/>
      <c r="AY40" s="725"/>
      <c r="AZ40" s="680" t="s">
        <v>244</v>
      </c>
      <c r="BA40" s="681"/>
      <c r="BB40" s="681"/>
      <c r="BC40" s="681"/>
      <c r="BD40" s="699"/>
      <c r="BE40" s="699"/>
      <c r="BF40" s="726"/>
      <c r="BG40" s="728" t="s">
        <v>351</v>
      </c>
      <c r="BH40" s="729"/>
      <c r="BI40" s="729"/>
      <c r="BJ40" s="729"/>
      <c r="BK40" s="729"/>
      <c r="BL40" s="236"/>
      <c r="BM40" s="720" t="s">
        <v>352</v>
      </c>
      <c r="BN40" s="720"/>
      <c r="BO40" s="720"/>
      <c r="BP40" s="720"/>
      <c r="BQ40" s="720"/>
      <c r="BR40" s="720"/>
      <c r="BS40" s="720"/>
      <c r="BT40" s="720"/>
      <c r="BU40" s="721"/>
      <c r="BV40" s="680">
        <v>96</v>
      </c>
      <c r="BW40" s="681"/>
      <c r="BX40" s="681"/>
      <c r="BY40" s="681"/>
      <c r="BZ40" s="681"/>
      <c r="CA40" s="681"/>
      <c r="CB40" s="727"/>
      <c r="CD40" s="719" t="s">
        <v>353</v>
      </c>
      <c r="CE40" s="720"/>
      <c r="CF40" s="720"/>
      <c r="CG40" s="720"/>
      <c r="CH40" s="720"/>
      <c r="CI40" s="720"/>
      <c r="CJ40" s="720"/>
      <c r="CK40" s="720"/>
      <c r="CL40" s="720"/>
      <c r="CM40" s="720"/>
      <c r="CN40" s="720"/>
      <c r="CO40" s="720"/>
      <c r="CP40" s="720"/>
      <c r="CQ40" s="721"/>
      <c r="CR40" s="680">
        <v>65172</v>
      </c>
      <c r="CS40" s="681"/>
      <c r="CT40" s="681"/>
      <c r="CU40" s="681"/>
      <c r="CV40" s="681"/>
      <c r="CW40" s="681"/>
      <c r="CX40" s="681"/>
      <c r="CY40" s="682"/>
      <c r="CZ40" s="683">
        <v>0.8</v>
      </c>
      <c r="DA40" s="701"/>
      <c r="DB40" s="701"/>
      <c r="DC40" s="702"/>
      <c r="DD40" s="686">
        <v>3347</v>
      </c>
      <c r="DE40" s="681"/>
      <c r="DF40" s="681"/>
      <c r="DG40" s="681"/>
      <c r="DH40" s="681"/>
      <c r="DI40" s="681"/>
      <c r="DJ40" s="681"/>
      <c r="DK40" s="682"/>
      <c r="DL40" s="686">
        <v>3347</v>
      </c>
      <c r="DM40" s="681"/>
      <c r="DN40" s="681"/>
      <c r="DO40" s="681"/>
      <c r="DP40" s="681"/>
      <c r="DQ40" s="681"/>
      <c r="DR40" s="681"/>
      <c r="DS40" s="681"/>
      <c r="DT40" s="681"/>
      <c r="DU40" s="681"/>
      <c r="DV40" s="682"/>
      <c r="DW40" s="683">
        <v>0.1</v>
      </c>
      <c r="DX40" s="701"/>
      <c r="DY40" s="701"/>
      <c r="DZ40" s="701"/>
      <c r="EA40" s="701"/>
      <c r="EB40" s="701"/>
      <c r="EC40" s="722"/>
    </row>
    <row r="41" spans="2:133" ht="11.25" customHeight="1" x14ac:dyDescent="0.15">
      <c r="B41" s="677" t="s">
        <v>354</v>
      </c>
      <c r="C41" s="678"/>
      <c r="D41" s="678"/>
      <c r="E41" s="678"/>
      <c r="F41" s="678"/>
      <c r="G41" s="678"/>
      <c r="H41" s="678"/>
      <c r="I41" s="678"/>
      <c r="J41" s="678"/>
      <c r="K41" s="678"/>
      <c r="L41" s="678"/>
      <c r="M41" s="678"/>
      <c r="N41" s="678"/>
      <c r="O41" s="678"/>
      <c r="P41" s="678"/>
      <c r="Q41" s="679"/>
      <c r="R41" s="680" t="s">
        <v>244</v>
      </c>
      <c r="S41" s="681"/>
      <c r="T41" s="681"/>
      <c r="U41" s="681"/>
      <c r="V41" s="681"/>
      <c r="W41" s="681"/>
      <c r="X41" s="681"/>
      <c r="Y41" s="682"/>
      <c r="Z41" s="713" t="s">
        <v>178</v>
      </c>
      <c r="AA41" s="713"/>
      <c r="AB41" s="713"/>
      <c r="AC41" s="713"/>
      <c r="AD41" s="714" t="s">
        <v>244</v>
      </c>
      <c r="AE41" s="714"/>
      <c r="AF41" s="714"/>
      <c r="AG41" s="714"/>
      <c r="AH41" s="714"/>
      <c r="AI41" s="714"/>
      <c r="AJ41" s="714"/>
      <c r="AK41" s="714"/>
      <c r="AL41" s="683" t="s">
        <v>244</v>
      </c>
      <c r="AM41" s="684"/>
      <c r="AN41" s="684"/>
      <c r="AO41" s="715"/>
      <c r="AQ41" s="723" t="s">
        <v>355</v>
      </c>
      <c r="AR41" s="724"/>
      <c r="AS41" s="724"/>
      <c r="AT41" s="724"/>
      <c r="AU41" s="724"/>
      <c r="AV41" s="724"/>
      <c r="AW41" s="724"/>
      <c r="AX41" s="724"/>
      <c r="AY41" s="725"/>
      <c r="AZ41" s="680">
        <v>75269</v>
      </c>
      <c r="BA41" s="681"/>
      <c r="BB41" s="681"/>
      <c r="BC41" s="681"/>
      <c r="BD41" s="699"/>
      <c r="BE41" s="699"/>
      <c r="BF41" s="726"/>
      <c r="BG41" s="728"/>
      <c r="BH41" s="729"/>
      <c r="BI41" s="729"/>
      <c r="BJ41" s="729"/>
      <c r="BK41" s="729"/>
      <c r="BL41" s="236"/>
      <c r="BM41" s="720" t="s">
        <v>356</v>
      </c>
      <c r="BN41" s="720"/>
      <c r="BO41" s="720"/>
      <c r="BP41" s="720"/>
      <c r="BQ41" s="720"/>
      <c r="BR41" s="720"/>
      <c r="BS41" s="720"/>
      <c r="BT41" s="720"/>
      <c r="BU41" s="721"/>
      <c r="BV41" s="680">
        <v>1</v>
      </c>
      <c r="BW41" s="681"/>
      <c r="BX41" s="681"/>
      <c r="BY41" s="681"/>
      <c r="BZ41" s="681"/>
      <c r="CA41" s="681"/>
      <c r="CB41" s="727"/>
      <c r="CD41" s="719" t="s">
        <v>357</v>
      </c>
      <c r="CE41" s="720"/>
      <c r="CF41" s="720"/>
      <c r="CG41" s="720"/>
      <c r="CH41" s="720"/>
      <c r="CI41" s="720"/>
      <c r="CJ41" s="720"/>
      <c r="CK41" s="720"/>
      <c r="CL41" s="720"/>
      <c r="CM41" s="720"/>
      <c r="CN41" s="720"/>
      <c r="CO41" s="720"/>
      <c r="CP41" s="720"/>
      <c r="CQ41" s="721"/>
      <c r="CR41" s="680" t="s">
        <v>140</v>
      </c>
      <c r="CS41" s="699"/>
      <c r="CT41" s="699"/>
      <c r="CU41" s="699"/>
      <c r="CV41" s="699"/>
      <c r="CW41" s="699"/>
      <c r="CX41" s="699"/>
      <c r="CY41" s="700"/>
      <c r="CZ41" s="683" t="s">
        <v>178</v>
      </c>
      <c r="DA41" s="701"/>
      <c r="DB41" s="701"/>
      <c r="DC41" s="702"/>
      <c r="DD41" s="686" t="s">
        <v>244</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358</v>
      </c>
      <c r="C42" s="678"/>
      <c r="D42" s="678"/>
      <c r="E42" s="678"/>
      <c r="F42" s="678"/>
      <c r="G42" s="678"/>
      <c r="H42" s="678"/>
      <c r="I42" s="678"/>
      <c r="J42" s="678"/>
      <c r="K42" s="678"/>
      <c r="L42" s="678"/>
      <c r="M42" s="678"/>
      <c r="N42" s="678"/>
      <c r="O42" s="678"/>
      <c r="P42" s="678"/>
      <c r="Q42" s="679"/>
      <c r="R42" s="680">
        <v>154000</v>
      </c>
      <c r="S42" s="681"/>
      <c r="T42" s="681"/>
      <c r="U42" s="681"/>
      <c r="V42" s="681"/>
      <c r="W42" s="681"/>
      <c r="X42" s="681"/>
      <c r="Y42" s="682"/>
      <c r="Z42" s="713">
        <v>1.7</v>
      </c>
      <c r="AA42" s="713"/>
      <c r="AB42" s="713"/>
      <c r="AC42" s="713"/>
      <c r="AD42" s="714" t="s">
        <v>244</v>
      </c>
      <c r="AE42" s="714"/>
      <c r="AF42" s="714"/>
      <c r="AG42" s="714"/>
      <c r="AH42" s="714"/>
      <c r="AI42" s="714"/>
      <c r="AJ42" s="714"/>
      <c r="AK42" s="714"/>
      <c r="AL42" s="683" t="s">
        <v>272</v>
      </c>
      <c r="AM42" s="684"/>
      <c r="AN42" s="684"/>
      <c r="AO42" s="715"/>
      <c r="AQ42" s="716" t="s">
        <v>359</v>
      </c>
      <c r="AR42" s="717"/>
      <c r="AS42" s="717"/>
      <c r="AT42" s="717"/>
      <c r="AU42" s="717"/>
      <c r="AV42" s="717"/>
      <c r="AW42" s="717"/>
      <c r="AX42" s="717"/>
      <c r="AY42" s="718"/>
      <c r="AZ42" s="664">
        <v>367427</v>
      </c>
      <c r="BA42" s="703"/>
      <c r="BB42" s="703"/>
      <c r="BC42" s="703"/>
      <c r="BD42" s="665"/>
      <c r="BE42" s="665"/>
      <c r="BF42" s="709"/>
      <c r="BG42" s="730"/>
      <c r="BH42" s="731"/>
      <c r="BI42" s="731"/>
      <c r="BJ42" s="731"/>
      <c r="BK42" s="731"/>
      <c r="BL42" s="237"/>
      <c r="BM42" s="710" t="s">
        <v>360</v>
      </c>
      <c r="BN42" s="710"/>
      <c r="BO42" s="710"/>
      <c r="BP42" s="710"/>
      <c r="BQ42" s="710"/>
      <c r="BR42" s="710"/>
      <c r="BS42" s="710"/>
      <c r="BT42" s="710"/>
      <c r="BU42" s="711"/>
      <c r="BV42" s="664">
        <v>308</v>
      </c>
      <c r="BW42" s="703"/>
      <c r="BX42" s="703"/>
      <c r="BY42" s="703"/>
      <c r="BZ42" s="703"/>
      <c r="CA42" s="703"/>
      <c r="CB42" s="712"/>
      <c r="CD42" s="677" t="s">
        <v>361</v>
      </c>
      <c r="CE42" s="678"/>
      <c r="CF42" s="678"/>
      <c r="CG42" s="678"/>
      <c r="CH42" s="678"/>
      <c r="CI42" s="678"/>
      <c r="CJ42" s="678"/>
      <c r="CK42" s="678"/>
      <c r="CL42" s="678"/>
      <c r="CM42" s="678"/>
      <c r="CN42" s="678"/>
      <c r="CO42" s="678"/>
      <c r="CP42" s="678"/>
      <c r="CQ42" s="679"/>
      <c r="CR42" s="680">
        <v>1030942</v>
      </c>
      <c r="CS42" s="681"/>
      <c r="CT42" s="681"/>
      <c r="CU42" s="681"/>
      <c r="CV42" s="681"/>
      <c r="CW42" s="681"/>
      <c r="CX42" s="681"/>
      <c r="CY42" s="682"/>
      <c r="CZ42" s="683">
        <v>12.5</v>
      </c>
      <c r="DA42" s="684"/>
      <c r="DB42" s="684"/>
      <c r="DC42" s="685"/>
      <c r="DD42" s="686">
        <v>286571</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362</v>
      </c>
      <c r="C43" s="662"/>
      <c r="D43" s="662"/>
      <c r="E43" s="662"/>
      <c r="F43" s="662"/>
      <c r="G43" s="662"/>
      <c r="H43" s="662"/>
      <c r="I43" s="662"/>
      <c r="J43" s="662"/>
      <c r="K43" s="662"/>
      <c r="L43" s="662"/>
      <c r="M43" s="662"/>
      <c r="N43" s="662"/>
      <c r="O43" s="662"/>
      <c r="P43" s="662"/>
      <c r="Q43" s="663"/>
      <c r="R43" s="664">
        <v>8943487</v>
      </c>
      <c r="S43" s="703"/>
      <c r="T43" s="703"/>
      <c r="U43" s="703"/>
      <c r="V43" s="703"/>
      <c r="W43" s="703"/>
      <c r="X43" s="703"/>
      <c r="Y43" s="704"/>
      <c r="Z43" s="705">
        <v>100</v>
      </c>
      <c r="AA43" s="705"/>
      <c r="AB43" s="705"/>
      <c r="AC43" s="705"/>
      <c r="AD43" s="706">
        <v>3980180</v>
      </c>
      <c r="AE43" s="706"/>
      <c r="AF43" s="706"/>
      <c r="AG43" s="706"/>
      <c r="AH43" s="706"/>
      <c r="AI43" s="706"/>
      <c r="AJ43" s="706"/>
      <c r="AK43" s="706"/>
      <c r="AL43" s="667">
        <v>100</v>
      </c>
      <c r="AM43" s="707"/>
      <c r="AN43" s="707"/>
      <c r="AO43" s="708"/>
      <c r="BV43" s="238"/>
      <c r="BW43" s="238"/>
      <c r="BX43" s="238"/>
      <c r="BY43" s="238"/>
      <c r="BZ43" s="238"/>
      <c r="CA43" s="238"/>
      <c r="CB43" s="238"/>
      <c r="CD43" s="677" t="s">
        <v>363</v>
      </c>
      <c r="CE43" s="678"/>
      <c r="CF43" s="678"/>
      <c r="CG43" s="678"/>
      <c r="CH43" s="678"/>
      <c r="CI43" s="678"/>
      <c r="CJ43" s="678"/>
      <c r="CK43" s="678"/>
      <c r="CL43" s="678"/>
      <c r="CM43" s="678"/>
      <c r="CN43" s="678"/>
      <c r="CO43" s="678"/>
      <c r="CP43" s="678"/>
      <c r="CQ43" s="679"/>
      <c r="CR43" s="680">
        <v>27968</v>
      </c>
      <c r="CS43" s="699"/>
      <c r="CT43" s="699"/>
      <c r="CU43" s="699"/>
      <c r="CV43" s="699"/>
      <c r="CW43" s="699"/>
      <c r="CX43" s="699"/>
      <c r="CY43" s="700"/>
      <c r="CZ43" s="683">
        <v>0.3</v>
      </c>
      <c r="DA43" s="701"/>
      <c r="DB43" s="701"/>
      <c r="DC43" s="702"/>
      <c r="DD43" s="686">
        <v>27968</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310</v>
      </c>
      <c r="CE44" s="694"/>
      <c r="CF44" s="677" t="s">
        <v>364</v>
      </c>
      <c r="CG44" s="678"/>
      <c r="CH44" s="678"/>
      <c r="CI44" s="678"/>
      <c r="CJ44" s="678"/>
      <c r="CK44" s="678"/>
      <c r="CL44" s="678"/>
      <c r="CM44" s="678"/>
      <c r="CN44" s="678"/>
      <c r="CO44" s="678"/>
      <c r="CP44" s="678"/>
      <c r="CQ44" s="679"/>
      <c r="CR44" s="680">
        <v>1013991</v>
      </c>
      <c r="CS44" s="681"/>
      <c r="CT44" s="681"/>
      <c r="CU44" s="681"/>
      <c r="CV44" s="681"/>
      <c r="CW44" s="681"/>
      <c r="CX44" s="681"/>
      <c r="CY44" s="682"/>
      <c r="CZ44" s="683">
        <v>12.3</v>
      </c>
      <c r="DA44" s="684"/>
      <c r="DB44" s="684"/>
      <c r="DC44" s="685"/>
      <c r="DD44" s="686">
        <v>280847</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366</v>
      </c>
      <c r="CG45" s="678"/>
      <c r="CH45" s="678"/>
      <c r="CI45" s="678"/>
      <c r="CJ45" s="678"/>
      <c r="CK45" s="678"/>
      <c r="CL45" s="678"/>
      <c r="CM45" s="678"/>
      <c r="CN45" s="678"/>
      <c r="CO45" s="678"/>
      <c r="CP45" s="678"/>
      <c r="CQ45" s="679"/>
      <c r="CR45" s="680">
        <v>505489</v>
      </c>
      <c r="CS45" s="699"/>
      <c r="CT45" s="699"/>
      <c r="CU45" s="699"/>
      <c r="CV45" s="699"/>
      <c r="CW45" s="699"/>
      <c r="CX45" s="699"/>
      <c r="CY45" s="700"/>
      <c r="CZ45" s="683">
        <v>6.1</v>
      </c>
      <c r="DA45" s="701"/>
      <c r="DB45" s="701"/>
      <c r="DC45" s="702"/>
      <c r="DD45" s="686">
        <v>58993</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368</v>
      </c>
      <c r="CG46" s="678"/>
      <c r="CH46" s="678"/>
      <c r="CI46" s="678"/>
      <c r="CJ46" s="678"/>
      <c r="CK46" s="678"/>
      <c r="CL46" s="678"/>
      <c r="CM46" s="678"/>
      <c r="CN46" s="678"/>
      <c r="CO46" s="678"/>
      <c r="CP46" s="678"/>
      <c r="CQ46" s="679"/>
      <c r="CR46" s="680">
        <v>502502</v>
      </c>
      <c r="CS46" s="681"/>
      <c r="CT46" s="681"/>
      <c r="CU46" s="681"/>
      <c r="CV46" s="681"/>
      <c r="CW46" s="681"/>
      <c r="CX46" s="681"/>
      <c r="CY46" s="682"/>
      <c r="CZ46" s="683">
        <v>6.1</v>
      </c>
      <c r="DA46" s="684"/>
      <c r="DB46" s="684"/>
      <c r="DC46" s="685"/>
      <c r="DD46" s="686">
        <v>215854</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370</v>
      </c>
      <c r="CG47" s="678"/>
      <c r="CH47" s="678"/>
      <c r="CI47" s="678"/>
      <c r="CJ47" s="678"/>
      <c r="CK47" s="678"/>
      <c r="CL47" s="678"/>
      <c r="CM47" s="678"/>
      <c r="CN47" s="678"/>
      <c r="CO47" s="678"/>
      <c r="CP47" s="678"/>
      <c r="CQ47" s="679"/>
      <c r="CR47" s="680">
        <v>16951</v>
      </c>
      <c r="CS47" s="699"/>
      <c r="CT47" s="699"/>
      <c r="CU47" s="699"/>
      <c r="CV47" s="699"/>
      <c r="CW47" s="699"/>
      <c r="CX47" s="699"/>
      <c r="CY47" s="700"/>
      <c r="CZ47" s="683">
        <v>0.2</v>
      </c>
      <c r="DA47" s="701"/>
      <c r="DB47" s="701"/>
      <c r="DC47" s="702"/>
      <c r="DD47" s="686">
        <v>5724</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371</v>
      </c>
      <c r="CG48" s="678"/>
      <c r="CH48" s="678"/>
      <c r="CI48" s="678"/>
      <c r="CJ48" s="678"/>
      <c r="CK48" s="678"/>
      <c r="CL48" s="678"/>
      <c r="CM48" s="678"/>
      <c r="CN48" s="678"/>
      <c r="CO48" s="678"/>
      <c r="CP48" s="678"/>
      <c r="CQ48" s="679"/>
      <c r="CR48" s="680" t="s">
        <v>178</v>
      </c>
      <c r="CS48" s="681"/>
      <c r="CT48" s="681"/>
      <c r="CU48" s="681"/>
      <c r="CV48" s="681"/>
      <c r="CW48" s="681"/>
      <c r="CX48" s="681"/>
      <c r="CY48" s="682"/>
      <c r="CZ48" s="683" t="s">
        <v>272</v>
      </c>
      <c r="DA48" s="684"/>
      <c r="DB48" s="684"/>
      <c r="DC48" s="685"/>
      <c r="DD48" s="686" t="s">
        <v>240</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372</v>
      </c>
      <c r="CE49" s="662"/>
      <c r="CF49" s="662"/>
      <c r="CG49" s="662"/>
      <c r="CH49" s="662"/>
      <c r="CI49" s="662"/>
      <c r="CJ49" s="662"/>
      <c r="CK49" s="662"/>
      <c r="CL49" s="662"/>
      <c r="CM49" s="662"/>
      <c r="CN49" s="662"/>
      <c r="CO49" s="662"/>
      <c r="CP49" s="662"/>
      <c r="CQ49" s="663"/>
      <c r="CR49" s="664">
        <v>8242307</v>
      </c>
      <c r="CS49" s="665"/>
      <c r="CT49" s="665"/>
      <c r="CU49" s="665"/>
      <c r="CV49" s="665"/>
      <c r="CW49" s="665"/>
      <c r="CX49" s="665"/>
      <c r="CY49" s="666"/>
      <c r="CZ49" s="667">
        <v>100</v>
      </c>
      <c r="DA49" s="668"/>
      <c r="DB49" s="668"/>
      <c r="DC49" s="669"/>
      <c r="DD49" s="670">
        <v>4931611</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4voqA33uUQL3eu0IHGANsHw/NziBI2dfCzEKaDEjOf61MJo18vkltbV5SRCCAcQgRL40t//efMir4pQjKD6qBA==" saltValue="ZH47ir/uajQWLyGuJFKfO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6" t="s">
        <v>374</v>
      </c>
      <c r="DK2" s="1207"/>
      <c r="DL2" s="1207"/>
      <c r="DM2" s="1207"/>
      <c r="DN2" s="1207"/>
      <c r="DO2" s="1208"/>
      <c r="DP2" s="251"/>
      <c r="DQ2" s="1206" t="s">
        <v>375</v>
      </c>
      <c r="DR2" s="1207"/>
      <c r="DS2" s="1207"/>
      <c r="DT2" s="1207"/>
      <c r="DU2" s="1207"/>
      <c r="DV2" s="1207"/>
      <c r="DW2" s="1207"/>
      <c r="DX2" s="1207"/>
      <c r="DY2" s="1207"/>
      <c r="DZ2" s="1208"/>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9" t="s">
        <v>376</v>
      </c>
      <c r="B4" s="1159"/>
      <c r="C4" s="1159"/>
      <c r="D4" s="1159"/>
      <c r="E4" s="1159"/>
      <c r="F4" s="1159"/>
      <c r="G4" s="1159"/>
      <c r="H4" s="1159"/>
      <c r="I4" s="1159"/>
      <c r="J4" s="1159"/>
      <c r="K4" s="1159"/>
      <c r="L4" s="1159"/>
      <c r="M4" s="1159"/>
      <c r="N4" s="1159"/>
      <c r="O4" s="1159"/>
      <c r="P4" s="1159"/>
      <c r="Q4" s="1159"/>
      <c r="R4" s="1159"/>
      <c r="S4" s="1159"/>
      <c r="T4" s="1159"/>
      <c r="U4" s="1159"/>
      <c r="V4" s="1159"/>
      <c r="W4" s="1159"/>
      <c r="X4" s="1159"/>
      <c r="Y4" s="1159"/>
      <c r="Z4" s="1159"/>
      <c r="AA4" s="1159"/>
      <c r="AB4" s="1159"/>
      <c r="AC4" s="1159"/>
      <c r="AD4" s="1159"/>
      <c r="AE4" s="1159"/>
      <c r="AF4" s="1159"/>
      <c r="AG4" s="1159"/>
      <c r="AH4" s="1159"/>
      <c r="AI4" s="1159"/>
      <c r="AJ4" s="1159"/>
      <c r="AK4" s="1159"/>
      <c r="AL4" s="1159"/>
      <c r="AM4" s="1159"/>
      <c r="AN4" s="1159"/>
      <c r="AO4" s="1159"/>
      <c r="AP4" s="1159"/>
      <c r="AQ4" s="1159"/>
      <c r="AR4" s="1159"/>
      <c r="AS4" s="1159"/>
      <c r="AT4" s="1159"/>
      <c r="AU4" s="1159"/>
      <c r="AV4" s="1159"/>
      <c r="AW4" s="1159"/>
      <c r="AX4" s="1159"/>
      <c r="AY4" s="1159"/>
      <c r="AZ4" s="254"/>
      <c r="BA4" s="254"/>
      <c r="BB4" s="254"/>
      <c r="BC4" s="254"/>
      <c r="BD4" s="254"/>
      <c r="BE4" s="255"/>
      <c r="BF4" s="255"/>
      <c r="BG4" s="255"/>
      <c r="BH4" s="255"/>
      <c r="BI4" s="255"/>
      <c r="BJ4" s="255"/>
      <c r="BK4" s="255"/>
      <c r="BL4" s="255"/>
      <c r="BM4" s="255"/>
      <c r="BN4" s="255"/>
      <c r="BO4" s="255"/>
      <c r="BP4" s="255"/>
      <c r="BQ4" s="254" t="s">
        <v>377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378</v>
      </c>
      <c r="B5" s="1091"/>
      <c r="C5" s="1091"/>
      <c r="D5" s="1091"/>
      <c r="E5" s="1091"/>
      <c r="F5" s="1091"/>
      <c r="G5" s="1091"/>
      <c r="H5" s="1091"/>
      <c r="I5" s="1091"/>
      <c r="J5" s="1091"/>
      <c r="K5" s="1091"/>
      <c r="L5" s="1091"/>
      <c r="M5" s="1091"/>
      <c r="N5" s="1091"/>
      <c r="O5" s="1091"/>
      <c r="P5" s="1092"/>
      <c r="Q5" s="1096" t="s">
        <v>379</v>
      </c>
      <c r="R5" s="1097"/>
      <c r="S5" s="1097"/>
      <c r="T5" s="1097"/>
      <c r="U5" s="1098"/>
      <c r="V5" s="1096" t="s">
        <v>380</v>
      </c>
      <c r="W5" s="1097"/>
      <c r="X5" s="1097"/>
      <c r="Y5" s="1097"/>
      <c r="Z5" s="1098"/>
      <c r="AA5" s="1096" t="s">
        <v>381</v>
      </c>
      <c r="AB5" s="1097"/>
      <c r="AC5" s="1097"/>
      <c r="AD5" s="1097"/>
      <c r="AE5" s="1097"/>
      <c r="AF5" s="1209" t="s">
        <v>382</v>
      </c>
      <c r="AG5" s="1097"/>
      <c r="AH5" s="1097"/>
      <c r="AI5" s="1097"/>
      <c r="AJ5" s="1112"/>
      <c r="AK5" s="1097" t="s">
        <v>383</v>
      </c>
      <c r="AL5" s="1097"/>
      <c r="AM5" s="1097"/>
      <c r="AN5" s="1097"/>
      <c r="AO5" s="1098"/>
      <c r="AP5" s="1096" t="s">
        <v>384</v>
      </c>
      <c r="AQ5" s="1097"/>
      <c r="AR5" s="1097"/>
      <c r="AS5" s="1097"/>
      <c r="AT5" s="1098"/>
      <c r="AU5" s="1096" t="s">
        <v>385</v>
      </c>
      <c r="AV5" s="1097"/>
      <c r="AW5" s="1097"/>
      <c r="AX5" s="1097"/>
      <c r="AY5" s="1112"/>
      <c r="AZ5" s="258"/>
      <c r="BA5" s="258"/>
      <c r="BB5" s="258"/>
      <c r="BC5" s="258"/>
      <c r="BD5" s="258"/>
      <c r="BE5" s="259"/>
      <c r="BF5" s="259"/>
      <c r="BG5" s="259"/>
      <c r="BH5" s="259"/>
      <c r="BI5" s="259"/>
      <c r="BJ5" s="259"/>
      <c r="BK5" s="259"/>
      <c r="BL5" s="259"/>
      <c r="BM5" s="259"/>
      <c r="BN5" s="259"/>
      <c r="BO5" s="259"/>
      <c r="BP5" s="259"/>
      <c r="BQ5" s="1090" t="s">
        <v>386</v>
      </c>
      <c r="BR5" s="1091"/>
      <c r="BS5" s="1091"/>
      <c r="BT5" s="1091"/>
      <c r="BU5" s="1091"/>
      <c r="BV5" s="1091"/>
      <c r="BW5" s="1091"/>
      <c r="BX5" s="1091"/>
      <c r="BY5" s="1091"/>
      <c r="BZ5" s="1091"/>
      <c r="CA5" s="1091"/>
      <c r="CB5" s="1091"/>
      <c r="CC5" s="1091"/>
      <c r="CD5" s="1091"/>
      <c r="CE5" s="1091"/>
      <c r="CF5" s="1091"/>
      <c r="CG5" s="1092"/>
      <c r="CH5" s="1096" t="s">
        <v>387</v>
      </c>
      <c r="CI5" s="1097"/>
      <c r="CJ5" s="1097"/>
      <c r="CK5" s="1097"/>
      <c r="CL5" s="1098"/>
      <c r="CM5" s="1096" t="s">
        <v>388</v>
      </c>
      <c r="CN5" s="1097"/>
      <c r="CO5" s="1097"/>
      <c r="CP5" s="1097"/>
      <c r="CQ5" s="1098"/>
      <c r="CR5" s="1096" t="s">
        <v>389</v>
      </c>
      <c r="CS5" s="1097"/>
      <c r="CT5" s="1097"/>
      <c r="CU5" s="1097"/>
      <c r="CV5" s="1098"/>
      <c r="CW5" s="1096" t="s">
        <v>390</v>
      </c>
      <c r="CX5" s="1097"/>
      <c r="CY5" s="1097"/>
      <c r="CZ5" s="1097"/>
      <c r="DA5" s="1098"/>
      <c r="DB5" s="1096" t="s">
        <v>391</v>
      </c>
      <c r="DC5" s="1097"/>
      <c r="DD5" s="1097"/>
      <c r="DE5" s="1097"/>
      <c r="DF5" s="1098"/>
      <c r="DG5" s="1194" t="s">
        <v>392</v>
      </c>
      <c r="DH5" s="1195"/>
      <c r="DI5" s="1195"/>
      <c r="DJ5" s="1195"/>
      <c r="DK5" s="1196"/>
      <c r="DL5" s="1194" t="s">
        <v>393</v>
      </c>
      <c r="DM5" s="1195"/>
      <c r="DN5" s="1195"/>
      <c r="DO5" s="1195"/>
      <c r="DP5" s="1196"/>
      <c r="DQ5" s="1096" t="s">
        <v>394</v>
      </c>
      <c r="DR5" s="1097"/>
      <c r="DS5" s="1097"/>
      <c r="DT5" s="1097"/>
      <c r="DU5" s="1098"/>
      <c r="DV5" s="1096" t="s">
        <v>385</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10"/>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7"/>
      <c r="DH6" s="1198"/>
      <c r="DI6" s="1198"/>
      <c r="DJ6" s="1198"/>
      <c r="DK6" s="1199"/>
      <c r="DL6" s="1197"/>
      <c r="DM6" s="1198"/>
      <c r="DN6" s="1198"/>
      <c r="DO6" s="1198"/>
      <c r="DP6" s="1199"/>
      <c r="DQ6" s="1099"/>
      <c r="DR6" s="1100"/>
      <c r="DS6" s="1100"/>
      <c r="DT6" s="1100"/>
      <c r="DU6" s="1101"/>
      <c r="DV6" s="1099"/>
      <c r="DW6" s="1100"/>
      <c r="DX6" s="1100"/>
      <c r="DY6" s="1100"/>
      <c r="DZ6" s="1113"/>
      <c r="EA6" s="256"/>
    </row>
    <row r="7" spans="1:131" s="257" customFormat="1" ht="26.25" customHeight="1" thickTop="1" x14ac:dyDescent="0.15">
      <c r="A7" s="260">
        <v>1</v>
      </c>
      <c r="B7" s="1146" t="s">
        <v>395</v>
      </c>
      <c r="C7" s="1147"/>
      <c r="D7" s="1147"/>
      <c r="E7" s="1147"/>
      <c r="F7" s="1147"/>
      <c r="G7" s="1147"/>
      <c r="H7" s="1147"/>
      <c r="I7" s="1147"/>
      <c r="J7" s="1147"/>
      <c r="K7" s="1147"/>
      <c r="L7" s="1147"/>
      <c r="M7" s="1147"/>
      <c r="N7" s="1147"/>
      <c r="O7" s="1147"/>
      <c r="P7" s="1148"/>
      <c r="Q7" s="1200">
        <v>8943</v>
      </c>
      <c r="R7" s="1201"/>
      <c r="S7" s="1201"/>
      <c r="T7" s="1201"/>
      <c r="U7" s="1201"/>
      <c r="V7" s="1201">
        <v>8242</v>
      </c>
      <c r="W7" s="1201"/>
      <c r="X7" s="1201"/>
      <c r="Y7" s="1201"/>
      <c r="Z7" s="1201"/>
      <c r="AA7" s="1201">
        <f>Q7-V7</f>
        <v>701</v>
      </c>
      <c r="AB7" s="1201"/>
      <c r="AC7" s="1201"/>
      <c r="AD7" s="1201"/>
      <c r="AE7" s="1202"/>
      <c r="AF7" s="1203">
        <v>685</v>
      </c>
      <c r="AG7" s="1204"/>
      <c r="AH7" s="1204"/>
      <c r="AI7" s="1204"/>
      <c r="AJ7" s="1205"/>
      <c r="AK7" s="1187">
        <v>69</v>
      </c>
      <c r="AL7" s="1188"/>
      <c r="AM7" s="1188"/>
      <c r="AN7" s="1188"/>
      <c r="AO7" s="1188"/>
      <c r="AP7" s="1188">
        <v>5900</v>
      </c>
      <c r="AQ7" s="1188"/>
      <c r="AR7" s="1188"/>
      <c r="AS7" s="1188"/>
      <c r="AT7" s="1188"/>
      <c r="AU7" s="1189"/>
      <c r="AV7" s="1189"/>
      <c r="AW7" s="1189"/>
      <c r="AX7" s="1189"/>
      <c r="AY7" s="1190"/>
      <c r="AZ7" s="254"/>
      <c r="BA7" s="254"/>
      <c r="BB7" s="254"/>
      <c r="BC7" s="254"/>
      <c r="BD7" s="254"/>
      <c r="BE7" s="255"/>
      <c r="BF7" s="255"/>
      <c r="BG7" s="255"/>
      <c r="BH7" s="255"/>
      <c r="BI7" s="255"/>
      <c r="BJ7" s="255"/>
      <c r="BK7" s="255"/>
      <c r="BL7" s="255"/>
      <c r="BM7" s="255"/>
      <c r="BN7" s="255"/>
      <c r="BO7" s="255"/>
      <c r="BP7" s="255"/>
      <c r="BQ7" s="261">
        <v>1</v>
      </c>
      <c r="BR7" s="262"/>
      <c r="BS7" s="1191" t="s">
        <v>601</v>
      </c>
      <c r="BT7" s="1192"/>
      <c r="BU7" s="1192"/>
      <c r="BV7" s="1192"/>
      <c r="BW7" s="1192"/>
      <c r="BX7" s="1192"/>
      <c r="BY7" s="1192"/>
      <c r="BZ7" s="1192"/>
      <c r="CA7" s="1192"/>
      <c r="CB7" s="1192"/>
      <c r="CC7" s="1192"/>
      <c r="CD7" s="1192"/>
      <c r="CE7" s="1192"/>
      <c r="CF7" s="1192"/>
      <c r="CG7" s="1193"/>
      <c r="CH7" s="1184">
        <v>-1</v>
      </c>
      <c r="CI7" s="1185"/>
      <c r="CJ7" s="1185"/>
      <c r="CK7" s="1185"/>
      <c r="CL7" s="1186"/>
      <c r="CM7" s="1184">
        <v>17</v>
      </c>
      <c r="CN7" s="1185"/>
      <c r="CO7" s="1185"/>
      <c r="CP7" s="1185"/>
      <c r="CQ7" s="1186"/>
      <c r="CR7" s="1184">
        <v>15</v>
      </c>
      <c r="CS7" s="1185"/>
      <c r="CT7" s="1185"/>
      <c r="CU7" s="1185"/>
      <c r="CV7" s="1186"/>
      <c r="CW7" s="1184">
        <v>75</v>
      </c>
      <c r="CX7" s="1185"/>
      <c r="CY7" s="1185"/>
      <c r="CZ7" s="1185"/>
      <c r="DA7" s="1186"/>
      <c r="DB7" s="1184" t="s">
        <v>602</v>
      </c>
      <c r="DC7" s="1185"/>
      <c r="DD7" s="1185"/>
      <c r="DE7" s="1185"/>
      <c r="DF7" s="1186"/>
      <c r="DG7" s="1184" t="s">
        <v>602</v>
      </c>
      <c r="DH7" s="1185"/>
      <c r="DI7" s="1185"/>
      <c r="DJ7" s="1185"/>
      <c r="DK7" s="1186"/>
      <c r="DL7" s="1184" t="s">
        <v>602</v>
      </c>
      <c r="DM7" s="1185"/>
      <c r="DN7" s="1185"/>
      <c r="DO7" s="1185"/>
      <c r="DP7" s="1186"/>
      <c r="DQ7" s="1184" t="s">
        <v>602</v>
      </c>
      <c r="DR7" s="1185"/>
      <c r="DS7" s="1185"/>
      <c r="DT7" s="1185"/>
      <c r="DU7" s="1186"/>
      <c r="DV7" s="1211"/>
      <c r="DW7" s="1212"/>
      <c r="DX7" s="1212"/>
      <c r="DY7" s="1212"/>
      <c r="DZ7" s="1213"/>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2"/>
      <c r="AL8" s="1183"/>
      <c r="AM8" s="1183"/>
      <c r="AN8" s="1183"/>
      <c r="AO8" s="1183"/>
      <c r="AP8" s="1183"/>
      <c r="AQ8" s="1183"/>
      <c r="AR8" s="1183"/>
      <c r="AS8" s="1183"/>
      <c r="AT8" s="1183"/>
      <c r="AU8" s="1180"/>
      <c r="AV8" s="1180"/>
      <c r="AW8" s="1180"/>
      <c r="AX8" s="1180"/>
      <c r="AY8" s="1181"/>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2"/>
      <c r="AL9" s="1183"/>
      <c r="AM9" s="1183"/>
      <c r="AN9" s="1183"/>
      <c r="AO9" s="1183"/>
      <c r="AP9" s="1183"/>
      <c r="AQ9" s="1183"/>
      <c r="AR9" s="1183"/>
      <c r="AS9" s="1183"/>
      <c r="AT9" s="1183"/>
      <c r="AU9" s="1180"/>
      <c r="AV9" s="1180"/>
      <c r="AW9" s="1180"/>
      <c r="AX9" s="1180"/>
      <c r="AY9" s="1181"/>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2"/>
      <c r="AL10" s="1183"/>
      <c r="AM10" s="1183"/>
      <c r="AN10" s="1183"/>
      <c r="AO10" s="1183"/>
      <c r="AP10" s="1183"/>
      <c r="AQ10" s="1183"/>
      <c r="AR10" s="1183"/>
      <c r="AS10" s="1183"/>
      <c r="AT10" s="1183"/>
      <c r="AU10" s="1180"/>
      <c r="AV10" s="1180"/>
      <c r="AW10" s="1180"/>
      <c r="AX10" s="1180"/>
      <c r="AY10" s="1181"/>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2"/>
      <c r="AL11" s="1183"/>
      <c r="AM11" s="1183"/>
      <c r="AN11" s="1183"/>
      <c r="AO11" s="1183"/>
      <c r="AP11" s="1183"/>
      <c r="AQ11" s="1183"/>
      <c r="AR11" s="1183"/>
      <c r="AS11" s="1183"/>
      <c r="AT11" s="1183"/>
      <c r="AU11" s="1180"/>
      <c r="AV11" s="1180"/>
      <c r="AW11" s="1180"/>
      <c r="AX11" s="1180"/>
      <c r="AY11" s="1181"/>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2"/>
      <c r="AL12" s="1183"/>
      <c r="AM12" s="1183"/>
      <c r="AN12" s="1183"/>
      <c r="AO12" s="1183"/>
      <c r="AP12" s="1183"/>
      <c r="AQ12" s="1183"/>
      <c r="AR12" s="1183"/>
      <c r="AS12" s="1183"/>
      <c r="AT12" s="1183"/>
      <c r="AU12" s="1180"/>
      <c r="AV12" s="1180"/>
      <c r="AW12" s="1180"/>
      <c r="AX12" s="1180"/>
      <c r="AY12" s="1181"/>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2"/>
      <c r="AL13" s="1183"/>
      <c r="AM13" s="1183"/>
      <c r="AN13" s="1183"/>
      <c r="AO13" s="1183"/>
      <c r="AP13" s="1183"/>
      <c r="AQ13" s="1183"/>
      <c r="AR13" s="1183"/>
      <c r="AS13" s="1183"/>
      <c r="AT13" s="1183"/>
      <c r="AU13" s="1180"/>
      <c r="AV13" s="1180"/>
      <c r="AW13" s="1180"/>
      <c r="AX13" s="1180"/>
      <c r="AY13" s="1181"/>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2"/>
      <c r="AL14" s="1183"/>
      <c r="AM14" s="1183"/>
      <c r="AN14" s="1183"/>
      <c r="AO14" s="1183"/>
      <c r="AP14" s="1183"/>
      <c r="AQ14" s="1183"/>
      <c r="AR14" s="1183"/>
      <c r="AS14" s="1183"/>
      <c r="AT14" s="1183"/>
      <c r="AU14" s="1180"/>
      <c r="AV14" s="1180"/>
      <c r="AW14" s="1180"/>
      <c r="AX14" s="1180"/>
      <c r="AY14" s="1181"/>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2"/>
      <c r="AL15" s="1183"/>
      <c r="AM15" s="1183"/>
      <c r="AN15" s="1183"/>
      <c r="AO15" s="1183"/>
      <c r="AP15" s="1183"/>
      <c r="AQ15" s="1183"/>
      <c r="AR15" s="1183"/>
      <c r="AS15" s="1183"/>
      <c r="AT15" s="1183"/>
      <c r="AU15" s="1180"/>
      <c r="AV15" s="1180"/>
      <c r="AW15" s="1180"/>
      <c r="AX15" s="1180"/>
      <c r="AY15" s="1181"/>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2"/>
      <c r="AL16" s="1183"/>
      <c r="AM16" s="1183"/>
      <c r="AN16" s="1183"/>
      <c r="AO16" s="1183"/>
      <c r="AP16" s="1183"/>
      <c r="AQ16" s="1183"/>
      <c r="AR16" s="1183"/>
      <c r="AS16" s="1183"/>
      <c r="AT16" s="1183"/>
      <c r="AU16" s="1180"/>
      <c r="AV16" s="1180"/>
      <c r="AW16" s="1180"/>
      <c r="AX16" s="1180"/>
      <c r="AY16" s="1181"/>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2"/>
      <c r="AL17" s="1183"/>
      <c r="AM17" s="1183"/>
      <c r="AN17" s="1183"/>
      <c r="AO17" s="1183"/>
      <c r="AP17" s="1183"/>
      <c r="AQ17" s="1183"/>
      <c r="AR17" s="1183"/>
      <c r="AS17" s="1183"/>
      <c r="AT17" s="1183"/>
      <c r="AU17" s="1180"/>
      <c r="AV17" s="1180"/>
      <c r="AW17" s="1180"/>
      <c r="AX17" s="1180"/>
      <c r="AY17" s="1181"/>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2"/>
      <c r="AL18" s="1183"/>
      <c r="AM18" s="1183"/>
      <c r="AN18" s="1183"/>
      <c r="AO18" s="1183"/>
      <c r="AP18" s="1183"/>
      <c r="AQ18" s="1183"/>
      <c r="AR18" s="1183"/>
      <c r="AS18" s="1183"/>
      <c r="AT18" s="1183"/>
      <c r="AU18" s="1180"/>
      <c r="AV18" s="1180"/>
      <c r="AW18" s="1180"/>
      <c r="AX18" s="1180"/>
      <c r="AY18" s="1181"/>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2"/>
      <c r="AL19" s="1183"/>
      <c r="AM19" s="1183"/>
      <c r="AN19" s="1183"/>
      <c r="AO19" s="1183"/>
      <c r="AP19" s="1183"/>
      <c r="AQ19" s="1183"/>
      <c r="AR19" s="1183"/>
      <c r="AS19" s="1183"/>
      <c r="AT19" s="1183"/>
      <c r="AU19" s="1180"/>
      <c r="AV19" s="1180"/>
      <c r="AW19" s="1180"/>
      <c r="AX19" s="1180"/>
      <c r="AY19" s="1181"/>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2"/>
      <c r="AL20" s="1183"/>
      <c r="AM20" s="1183"/>
      <c r="AN20" s="1183"/>
      <c r="AO20" s="1183"/>
      <c r="AP20" s="1183"/>
      <c r="AQ20" s="1183"/>
      <c r="AR20" s="1183"/>
      <c r="AS20" s="1183"/>
      <c r="AT20" s="1183"/>
      <c r="AU20" s="1180"/>
      <c r="AV20" s="1180"/>
      <c r="AW20" s="1180"/>
      <c r="AX20" s="1180"/>
      <c r="AY20" s="1181"/>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2"/>
      <c r="AL21" s="1183"/>
      <c r="AM21" s="1183"/>
      <c r="AN21" s="1183"/>
      <c r="AO21" s="1183"/>
      <c r="AP21" s="1183"/>
      <c r="AQ21" s="1183"/>
      <c r="AR21" s="1183"/>
      <c r="AS21" s="1183"/>
      <c r="AT21" s="1183"/>
      <c r="AU21" s="1180"/>
      <c r="AV21" s="1180"/>
      <c r="AW21" s="1180"/>
      <c r="AX21" s="1180"/>
      <c r="AY21" s="1181"/>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7"/>
      <c r="R22" s="1178"/>
      <c r="S22" s="1178"/>
      <c r="T22" s="1178"/>
      <c r="U22" s="1178"/>
      <c r="V22" s="1178"/>
      <c r="W22" s="1178"/>
      <c r="X22" s="1178"/>
      <c r="Y22" s="1178"/>
      <c r="Z22" s="1178"/>
      <c r="AA22" s="1178"/>
      <c r="AB22" s="1178"/>
      <c r="AC22" s="1178"/>
      <c r="AD22" s="1178"/>
      <c r="AE22" s="1179"/>
      <c r="AF22" s="1114"/>
      <c r="AG22" s="1115"/>
      <c r="AH22" s="1115"/>
      <c r="AI22" s="1115"/>
      <c r="AJ22" s="1116"/>
      <c r="AK22" s="1173"/>
      <c r="AL22" s="1174"/>
      <c r="AM22" s="1174"/>
      <c r="AN22" s="1174"/>
      <c r="AO22" s="1174"/>
      <c r="AP22" s="1174"/>
      <c r="AQ22" s="1174"/>
      <c r="AR22" s="1174"/>
      <c r="AS22" s="1174"/>
      <c r="AT22" s="1174"/>
      <c r="AU22" s="1175"/>
      <c r="AV22" s="1175"/>
      <c r="AW22" s="1175"/>
      <c r="AX22" s="1175"/>
      <c r="AY22" s="1176"/>
      <c r="AZ22" s="1130" t="s">
        <v>396</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397</v>
      </c>
      <c r="B23" s="1039" t="s">
        <v>398</v>
      </c>
      <c r="C23" s="1040"/>
      <c r="D23" s="1040"/>
      <c r="E23" s="1040"/>
      <c r="F23" s="1040"/>
      <c r="G23" s="1040"/>
      <c r="H23" s="1040"/>
      <c r="I23" s="1040"/>
      <c r="J23" s="1040"/>
      <c r="K23" s="1040"/>
      <c r="L23" s="1040"/>
      <c r="M23" s="1040"/>
      <c r="N23" s="1040"/>
      <c r="O23" s="1040"/>
      <c r="P23" s="1041"/>
      <c r="Q23" s="1164">
        <v>8943</v>
      </c>
      <c r="R23" s="1165"/>
      <c r="S23" s="1165"/>
      <c r="T23" s="1165"/>
      <c r="U23" s="1165"/>
      <c r="V23" s="1165">
        <v>8242</v>
      </c>
      <c r="W23" s="1165"/>
      <c r="X23" s="1165"/>
      <c r="Y23" s="1165"/>
      <c r="Z23" s="1165"/>
      <c r="AA23" s="1165">
        <v>701</v>
      </c>
      <c r="AB23" s="1165"/>
      <c r="AC23" s="1165"/>
      <c r="AD23" s="1165"/>
      <c r="AE23" s="1166"/>
      <c r="AF23" s="1167">
        <v>685</v>
      </c>
      <c r="AG23" s="1165"/>
      <c r="AH23" s="1165"/>
      <c r="AI23" s="1165"/>
      <c r="AJ23" s="1168"/>
      <c r="AK23" s="1169"/>
      <c r="AL23" s="1170"/>
      <c r="AM23" s="1170"/>
      <c r="AN23" s="1170"/>
      <c r="AO23" s="1170"/>
      <c r="AP23" s="1165">
        <v>5900</v>
      </c>
      <c r="AQ23" s="1165"/>
      <c r="AR23" s="1165"/>
      <c r="AS23" s="1165"/>
      <c r="AT23" s="1165"/>
      <c r="AU23" s="1171"/>
      <c r="AV23" s="1171"/>
      <c r="AW23" s="1171"/>
      <c r="AX23" s="1171"/>
      <c r="AY23" s="1172"/>
      <c r="AZ23" s="1161" t="s">
        <v>178</v>
      </c>
      <c r="BA23" s="1162"/>
      <c r="BB23" s="1162"/>
      <c r="BC23" s="1162"/>
      <c r="BD23" s="1163"/>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60" t="s">
        <v>399</v>
      </c>
      <c r="B24" s="1160"/>
      <c r="C24" s="1160"/>
      <c r="D24" s="1160"/>
      <c r="E24" s="1160"/>
      <c r="F24" s="1160"/>
      <c r="G24" s="1160"/>
      <c r="H24" s="1160"/>
      <c r="I24" s="1160"/>
      <c r="J24" s="1160"/>
      <c r="K24" s="1160"/>
      <c r="L24" s="1160"/>
      <c r="M24" s="1160"/>
      <c r="N24" s="1160"/>
      <c r="O24" s="1160"/>
      <c r="P24" s="1160"/>
      <c r="Q24" s="1160"/>
      <c r="R24" s="1160"/>
      <c r="S24" s="1160"/>
      <c r="T24" s="1160"/>
      <c r="U24" s="1160"/>
      <c r="V24" s="1160"/>
      <c r="W24" s="1160"/>
      <c r="X24" s="1160"/>
      <c r="Y24" s="1160"/>
      <c r="Z24" s="1160"/>
      <c r="AA24" s="1160"/>
      <c r="AB24" s="1160"/>
      <c r="AC24" s="1160"/>
      <c r="AD24" s="1160"/>
      <c r="AE24" s="1160"/>
      <c r="AF24" s="1160"/>
      <c r="AG24" s="1160"/>
      <c r="AH24" s="1160"/>
      <c r="AI24" s="1160"/>
      <c r="AJ24" s="1160"/>
      <c r="AK24" s="1160"/>
      <c r="AL24" s="1160"/>
      <c r="AM24" s="1160"/>
      <c r="AN24" s="1160"/>
      <c r="AO24" s="1160"/>
      <c r="AP24" s="1160"/>
      <c r="AQ24" s="1160"/>
      <c r="AR24" s="1160"/>
      <c r="AS24" s="1160"/>
      <c r="AT24" s="1160"/>
      <c r="AU24" s="1160"/>
      <c r="AV24" s="1160"/>
      <c r="AW24" s="1160"/>
      <c r="AX24" s="1160"/>
      <c r="AY24" s="1160"/>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9" t="s">
        <v>400</v>
      </c>
      <c r="B25" s="1159"/>
      <c r="C25" s="1159"/>
      <c r="D25" s="1159"/>
      <c r="E25" s="1159"/>
      <c r="F25" s="1159"/>
      <c r="G25" s="1159"/>
      <c r="H25" s="1159"/>
      <c r="I25" s="1159"/>
      <c r="J25" s="1159"/>
      <c r="K25" s="1159"/>
      <c r="L25" s="1159"/>
      <c r="M25" s="1159"/>
      <c r="N25" s="1159"/>
      <c r="O25" s="1159"/>
      <c r="P25" s="1159"/>
      <c r="Q25" s="1159"/>
      <c r="R25" s="1159"/>
      <c r="S25" s="1159"/>
      <c r="T25" s="1159"/>
      <c r="U25" s="1159"/>
      <c r="V25" s="1159"/>
      <c r="W25" s="1159"/>
      <c r="X25" s="1159"/>
      <c r="Y25" s="1159"/>
      <c r="Z25" s="1159"/>
      <c r="AA25" s="1159"/>
      <c r="AB25" s="1159"/>
      <c r="AC25" s="1159"/>
      <c r="AD25" s="1159"/>
      <c r="AE25" s="1159"/>
      <c r="AF25" s="1159"/>
      <c r="AG25" s="1159"/>
      <c r="AH25" s="1159"/>
      <c r="AI25" s="1159"/>
      <c r="AJ25" s="1159"/>
      <c r="AK25" s="1159"/>
      <c r="AL25" s="1159"/>
      <c r="AM25" s="1159"/>
      <c r="AN25" s="1159"/>
      <c r="AO25" s="1159"/>
      <c r="AP25" s="1159"/>
      <c r="AQ25" s="1159"/>
      <c r="AR25" s="1159"/>
      <c r="AS25" s="1159"/>
      <c r="AT25" s="1159"/>
      <c r="AU25" s="1159"/>
      <c r="AV25" s="1159"/>
      <c r="AW25" s="1159"/>
      <c r="AX25" s="1159"/>
      <c r="AY25" s="1159"/>
      <c r="AZ25" s="1159"/>
      <c r="BA25" s="1159"/>
      <c r="BB25" s="1159"/>
      <c r="BC25" s="1159"/>
      <c r="BD25" s="1159"/>
      <c r="BE25" s="1159"/>
      <c r="BF25" s="1159"/>
      <c r="BG25" s="1159"/>
      <c r="BH25" s="1159"/>
      <c r="BI25" s="1159"/>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378</v>
      </c>
      <c r="B26" s="1091"/>
      <c r="C26" s="1091"/>
      <c r="D26" s="1091"/>
      <c r="E26" s="1091"/>
      <c r="F26" s="1091"/>
      <c r="G26" s="1091"/>
      <c r="H26" s="1091"/>
      <c r="I26" s="1091"/>
      <c r="J26" s="1091"/>
      <c r="K26" s="1091"/>
      <c r="L26" s="1091"/>
      <c r="M26" s="1091"/>
      <c r="N26" s="1091"/>
      <c r="O26" s="1091"/>
      <c r="P26" s="1092"/>
      <c r="Q26" s="1096" t="s">
        <v>401</v>
      </c>
      <c r="R26" s="1097"/>
      <c r="S26" s="1097"/>
      <c r="T26" s="1097"/>
      <c r="U26" s="1098"/>
      <c r="V26" s="1096" t="s">
        <v>402</v>
      </c>
      <c r="W26" s="1097"/>
      <c r="X26" s="1097"/>
      <c r="Y26" s="1097"/>
      <c r="Z26" s="1098"/>
      <c r="AA26" s="1096" t="s">
        <v>403</v>
      </c>
      <c r="AB26" s="1097"/>
      <c r="AC26" s="1097"/>
      <c r="AD26" s="1097"/>
      <c r="AE26" s="1097"/>
      <c r="AF26" s="1155" t="s">
        <v>404</v>
      </c>
      <c r="AG26" s="1103"/>
      <c r="AH26" s="1103"/>
      <c r="AI26" s="1103"/>
      <c r="AJ26" s="1156"/>
      <c r="AK26" s="1097" t="s">
        <v>405</v>
      </c>
      <c r="AL26" s="1097"/>
      <c r="AM26" s="1097"/>
      <c r="AN26" s="1097"/>
      <c r="AO26" s="1098"/>
      <c r="AP26" s="1096" t="s">
        <v>406</v>
      </c>
      <c r="AQ26" s="1097"/>
      <c r="AR26" s="1097"/>
      <c r="AS26" s="1097"/>
      <c r="AT26" s="1098"/>
      <c r="AU26" s="1096" t="s">
        <v>407</v>
      </c>
      <c r="AV26" s="1097"/>
      <c r="AW26" s="1097"/>
      <c r="AX26" s="1097"/>
      <c r="AY26" s="1098"/>
      <c r="AZ26" s="1096" t="s">
        <v>408</v>
      </c>
      <c r="BA26" s="1097"/>
      <c r="BB26" s="1097"/>
      <c r="BC26" s="1097"/>
      <c r="BD26" s="1098"/>
      <c r="BE26" s="1096" t="s">
        <v>385</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7"/>
      <c r="AG27" s="1106"/>
      <c r="AH27" s="1106"/>
      <c r="AI27" s="1106"/>
      <c r="AJ27" s="1158"/>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6" t="s">
        <v>409</v>
      </c>
      <c r="C28" s="1147"/>
      <c r="D28" s="1147"/>
      <c r="E28" s="1147"/>
      <c r="F28" s="1147"/>
      <c r="G28" s="1147"/>
      <c r="H28" s="1147"/>
      <c r="I28" s="1147"/>
      <c r="J28" s="1147"/>
      <c r="K28" s="1147"/>
      <c r="L28" s="1147"/>
      <c r="M28" s="1147"/>
      <c r="N28" s="1147"/>
      <c r="O28" s="1147"/>
      <c r="P28" s="1148"/>
      <c r="Q28" s="1149">
        <v>1170</v>
      </c>
      <c r="R28" s="1150"/>
      <c r="S28" s="1150"/>
      <c r="T28" s="1150"/>
      <c r="U28" s="1150"/>
      <c r="V28" s="1150">
        <v>1136</v>
      </c>
      <c r="W28" s="1150"/>
      <c r="X28" s="1150"/>
      <c r="Y28" s="1150"/>
      <c r="Z28" s="1150"/>
      <c r="AA28" s="1150">
        <f>Q28-V28</f>
        <v>34</v>
      </c>
      <c r="AB28" s="1150"/>
      <c r="AC28" s="1150"/>
      <c r="AD28" s="1150"/>
      <c r="AE28" s="1151"/>
      <c r="AF28" s="1152">
        <v>34</v>
      </c>
      <c r="AG28" s="1150"/>
      <c r="AH28" s="1150"/>
      <c r="AI28" s="1150"/>
      <c r="AJ28" s="1153"/>
      <c r="AK28" s="1154">
        <v>75</v>
      </c>
      <c r="AL28" s="1143"/>
      <c r="AM28" s="1143"/>
      <c r="AN28" s="1143"/>
      <c r="AO28" s="1143"/>
      <c r="AP28" s="1142" t="s">
        <v>585</v>
      </c>
      <c r="AQ28" s="1143"/>
      <c r="AR28" s="1143"/>
      <c r="AS28" s="1143"/>
      <c r="AT28" s="1143"/>
      <c r="AU28" s="1142" t="s">
        <v>585</v>
      </c>
      <c r="AV28" s="1143"/>
      <c r="AW28" s="1143"/>
      <c r="AX28" s="1143"/>
      <c r="AY28" s="1143"/>
      <c r="AZ28" s="1142" t="s">
        <v>585</v>
      </c>
      <c r="BA28" s="1143"/>
      <c r="BB28" s="1143"/>
      <c r="BC28" s="1143"/>
      <c r="BD28" s="1143"/>
      <c r="BE28" s="1144"/>
      <c r="BF28" s="1144"/>
      <c r="BG28" s="1144"/>
      <c r="BH28" s="1144"/>
      <c r="BI28" s="1145"/>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410</v>
      </c>
      <c r="C29" s="1133"/>
      <c r="D29" s="1133"/>
      <c r="E29" s="1133"/>
      <c r="F29" s="1133"/>
      <c r="G29" s="1133"/>
      <c r="H29" s="1133"/>
      <c r="I29" s="1133"/>
      <c r="J29" s="1133"/>
      <c r="K29" s="1133"/>
      <c r="L29" s="1133"/>
      <c r="M29" s="1133"/>
      <c r="N29" s="1133"/>
      <c r="O29" s="1133"/>
      <c r="P29" s="1134"/>
      <c r="Q29" s="1138">
        <v>1470</v>
      </c>
      <c r="R29" s="1139"/>
      <c r="S29" s="1139"/>
      <c r="T29" s="1139"/>
      <c r="U29" s="1139"/>
      <c r="V29" s="1139">
        <v>1315</v>
      </c>
      <c r="W29" s="1139"/>
      <c r="X29" s="1139"/>
      <c r="Y29" s="1139"/>
      <c r="Z29" s="1139"/>
      <c r="AA29" s="1139">
        <f>Q29-V29</f>
        <v>155</v>
      </c>
      <c r="AB29" s="1139"/>
      <c r="AC29" s="1139"/>
      <c r="AD29" s="1139"/>
      <c r="AE29" s="1140"/>
      <c r="AF29" s="1114">
        <v>155</v>
      </c>
      <c r="AG29" s="1115"/>
      <c r="AH29" s="1115"/>
      <c r="AI29" s="1115"/>
      <c r="AJ29" s="1116"/>
      <c r="AK29" s="1075">
        <v>197</v>
      </c>
      <c r="AL29" s="1066"/>
      <c r="AM29" s="1066"/>
      <c r="AN29" s="1066"/>
      <c r="AO29" s="1066"/>
      <c r="AP29" s="1141" t="s">
        <v>585</v>
      </c>
      <c r="AQ29" s="1066"/>
      <c r="AR29" s="1066"/>
      <c r="AS29" s="1066"/>
      <c r="AT29" s="1066"/>
      <c r="AU29" s="1141" t="s">
        <v>585</v>
      </c>
      <c r="AV29" s="1066"/>
      <c r="AW29" s="1066"/>
      <c r="AX29" s="1066"/>
      <c r="AY29" s="1066"/>
      <c r="AZ29" s="1141" t="s">
        <v>585</v>
      </c>
      <c r="BA29" s="1066"/>
      <c r="BB29" s="1066"/>
      <c r="BC29" s="1066"/>
      <c r="BD29" s="1066"/>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411</v>
      </c>
      <c r="C30" s="1133"/>
      <c r="D30" s="1133"/>
      <c r="E30" s="1133"/>
      <c r="F30" s="1133"/>
      <c r="G30" s="1133"/>
      <c r="H30" s="1133"/>
      <c r="I30" s="1133"/>
      <c r="J30" s="1133"/>
      <c r="K30" s="1133"/>
      <c r="L30" s="1133"/>
      <c r="M30" s="1133"/>
      <c r="N30" s="1133"/>
      <c r="O30" s="1133"/>
      <c r="P30" s="1134"/>
      <c r="Q30" s="1138">
        <v>168</v>
      </c>
      <c r="R30" s="1139"/>
      <c r="S30" s="1139"/>
      <c r="T30" s="1139"/>
      <c r="U30" s="1139"/>
      <c r="V30" s="1139">
        <v>168</v>
      </c>
      <c r="W30" s="1139"/>
      <c r="X30" s="1139"/>
      <c r="Y30" s="1139"/>
      <c r="Z30" s="1139"/>
      <c r="AA30" s="1139">
        <v>0</v>
      </c>
      <c r="AB30" s="1139"/>
      <c r="AC30" s="1139"/>
      <c r="AD30" s="1139"/>
      <c r="AE30" s="1140"/>
      <c r="AF30" s="1114">
        <v>0</v>
      </c>
      <c r="AG30" s="1115"/>
      <c r="AH30" s="1115"/>
      <c r="AI30" s="1115"/>
      <c r="AJ30" s="1116"/>
      <c r="AK30" s="1075">
        <v>34</v>
      </c>
      <c r="AL30" s="1066"/>
      <c r="AM30" s="1066"/>
      <c r="AN30" s="1066"/>
      <c r="AO30" s="1066"/>
      <c r="AP30" s="1141" t="s">
        <v>585</v>
      </c>
      <c r="AQ30" s="1066"/>
      <c r="AR30" s="1066"/>
      <c r="AS30" s="1066"/>
      <c r="AT30" s="1066"/>
      <c r="AU30" s="1141" t="s">
        <v>585</v>
      </c>
      <c r="AV30" s="1066"/>
      <c r="AW30" s="1066"/>
      <c r="AX30" s="1066"/>
      <c r="AY30" s="1066"/>
      <c r="AZ30" s="1141" t="s">
        <v>585</v>
      </c>
      <c r="BA30" s="1066"/>
      <c r="BB30" s="1066"/>
      <c r="BC30" s="1066"/>
      <c r="BD30" s="1066"/>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412</v>
      </c>
      <c r="C31" s="1133"/>
      <c r="D31" s="1133"/>
      <c r="E31" s="1133"/>
      <c r="F31" s="1133"/>
      <c r="G31" s="1133"/>
      <c r="H31" s="1133"/>
      <c r="I31" s="1133"/>
      <c r="J31" s="1133"/>
      <c r="K31" s="1133"/>
      <c r="L31" s="1133"/>
      <c r="M31" s="1133"/>
      <c r="N31" s="1133"/>
      <c r="O31" s="1133"/>
      <c r="P31" s="1134"/>
      <c r="Q31" s="1138">
        <v>277</v>
      </c>
      <c r="R31" s="1139"/>
      <c r="S31" s="1139"/>
      <c r="T31" s="1139"/>
      <c r="U31" s="1139"/>
      <c r="V31" s="1139">
        <v>194</v>
      </c>
      <c r="W31" s="1139"/>
      <c r="X31" s="1139"/>
      <c r="Y31" s="1139"/>
      <c r="Z31" s="1139"/>
      <c r="AA31" s="1139">
        <f>Q31-V31</f>
        <v>83</v>
      </c>
      <c r="AB31" s="1139"/>
      <c r="AC31" s="1139"/>
      <c r="AD31" s="1139"/>
      <c r="AE31" s="1140"/>
      <c r="AF31" s="1114">
        <v>798</v>
      </c>
      <c r="AG31" s="1115"/>
      <c r="AH31" s="1115"/>
      <c r="AI31" s="1115"/>
      <c r="AJ31" s="1116"/>
      <c r="AK31" s="1075">
        <v>11</v>
      </c>
      <c r="AL31" s="1066"/>
      <c r="AM31" s="1066"/>
      <c r="AN31" s="1066"/>
      <c r="AO31" s="1066"/>
      <c r="AP31" s="1066">
        <v>15</v>
      </c>
      <c r="AQ31" s="1066"/>
      <c r="AR31" s="1066"/>
      <c r="AS31" s="1066"/>
      <c r="AT31" s="1066"/>
      <c r="AU31" s="1141" t="s">
        <v>585</v>
      </c>
      <c r="AV31" s="1066"/>
      <c r="AW31" s="1066"/>
      <c r="AX31" s="1066"/>
      <c r="AY31" s="1066"/>
      <c r="AZ31" s="1141" t="s">
        <v>585</v>
      </c>
      <c r="BA31" s="1066"/>
      <c r="BB31" s="1066"/>
      <c r="BC31" s="1066"/>
      <c r="BD31" s="1066"/>
      <c r="BE31" s="1127" t="s">
        <v>413</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414</v>
      </c>
      <c r="C32" s="1133"/>
      <c r="D32" s="1133"/>
      <c r="E32" s="1133"/>
      <c r="F32" s="1133"/>
      <c r="G32" s="1133"/>
      <c r="H32" s="1133"/>
      <c r="I32" s="1133"/>
      <c r="J32" s="1133"/>
      <c r="K32" s="1133"/>
      <c r="L32" s="1133"/>
      <c r="M32" s="1133"/>
      <c r="N32" s="1133"/>
      <c r="O32" s="1133"/>
      <c r="P32" s="1134"/>
      <c r="Q32" s="1138">
        <v>501</v>
      </c>
      <c r="R32" s="1139"/>
      <c r="S32" s="1139"/>
      <c r="T32" s="1139"/>
      <c r="U32" s="1139"/>
      <c r="V32" s="1139">
        <v>396</v>
      </c>
      <c r="W32" s="1139"/>
      <c r="X32" s="1139"/>
      <c r="Y32" s="1139"/>
      <c r="Z32" s="1139"/>
      <c r="AA32" s="1139">
        <f>Q32-V32</f>
        <v>105</v>
      </c>
      <c r="AB32" s="1139"/>
      <c r="AC32" s="1139"/>
      <c r="AD32" s="1139"/>
      <c r="AE32" s="1140"/>
      <c r="AF32" s="1114">
        <v>158</v>
      </c>
      <c r="AG32" s="1115"/>
      <c r="AH32" s="1115"/>
      <c r="AI32" s="1115"/>
      <c r="AJ32" s="1116"/>
      <c r="AK32" s="1075">
        <v>246</v>
      </c>
      <c r="AL32" s="1066"/>
      <c r="AM32" s="1066"/>
      <c r="AN32" s="1066"/>
      <c r="AO32" s="1066"/>
      <c r="AP32" s="1066">
        <v>3701</v>
      </c>
      <c r="AQ32" s="1066"/>
      <c r="AR32" s="1066"/>
      <c r="AS32" s="1066"/>
      <c r="AT32" s="1066"/>
      <c r="AU32" s="1066">
        <v>2617</v>
      </c>
      <c r="AV32" s="1066"/>
      <c r="AW32" s="1066"/>
      <c r="AX32" s="1066"/>
      <c r="AY32" s="1066"/>
      <c r="AZ32" s="1141" t="s">
        <v>585</v>
      </c>
      <c r="BA32" s="1066"/>
      <c r="BB32" s="1066"/>
      <c r="BC32" s="1066"/>
      <c r="BD32" s="1066"/>
      <c r="BE32" s="1127" t="s">
        <v>413</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415</v>
      </c>
      <c r="C33" s="1133"/>
      <c r="D33" s="1133"/>
      <c r="E33" s="1133"/>
      <c r="F33" s="1133"/>
      <c r="G33" s="1133"/>
      <c r="H33" s="1133"/>
      <c r="I33" s="1133"/>
      <c r="J33" s="1133"/>
      <c r="K33" s="1133"/>
      <c r="L33" s="1133"/>
      <c r="M33" s="1133"/>
      <c r="N33" s="1133"/>
      <c r="O33" s="1133"/>
      <c r="P33" s="1134"/>
      <c r="Q33" s="1138">
        <v>273</v>
      </c>
      <c r="R33" s="1139"/>
      <c r="S33" s="1139"/>
      <c r="T33" s="1139"/>
      <c r="U33" s="1139"/>
      <c r="V33" s="1139">
        <v>251</v>
      </c>
      <c r="W33" s="1139"/>
      <c r="X33" s="1139"/>
      <c r="Y33" s="1139"/>
      <c r="Z33" s="1139"/>
      <c r="AA33" s="1139">
        <f>Q33-V33</f>
        <v>22</v>
      </c>
      <c r="AB33" s="1139"/>
      <c r="AC33" s="1139"/>
      <c r="AD33" s="1139"/>
      <c r="AE33" s="1140"/>
      <c r="AF33" s="1114">
        <v>22</v>
      </c>
      <c r="AG33" s="1115"/>
      <c r="AH33" s="1115"/>
      <c r="AI33" s="1115"/>
      <c r="AJ33" s="1116"/>
      <c r="AK33" s="1075">
        <v>114</v>
      </c>
      <c r="AL33" s="1066"/>
      <c r="AM33" s="1066"/>
      <c r="AN33" s="1066"/>
      <c r="AO33" s="1066"/>
      <c r="AP33" s="1066">
        <v>1429</v>
      </c>
      <c r="AQ33" s="1066"/>
      <c r="AR33" s="1066"/>
      <c r="AS33" s="1066"/>
      <c r="AT33" s="1066"/>
      <c r="AU33" s="1066">
        <v>1135</v>
      </c>
      <c r="AV33" s="1066"/>
      <c r="AW33" s="1066"/>
      <c r="AX33" s="1066"/>
      <c r="AY33" s="1066"/>
      <c r="AZ33" s="1141" t="s">
        <v>585</v>
      </c>
      <c r="BA33" s="1066"/>
      <c r="BB33" s="1066"/>
      <c r="BC33" s="1066"/>
      <c r="BD33" s="1066"/>
      <c r="BE33" s="1127" t="s">
        <v>416</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417</v>
      </c>
      <c r="C34" s="1133"/>
      <c r="D34" s="1133"/>
      <c r="E34" s="1133"/>
      <c r="F34" s="1133"/>
      <c r="G34" s="1133"/>
      <c r="H34" s="1133"/>
      <c r="I34" s="1133"/>
      <c r="J34" s="1133"/>
      <c r="K34" s="1133"/>
      <c r="L34" s="1133"/>
      <c r="M34" s="1133"/>
      <c r="N34" s="1133"/>
      <c r="O34" s="1133"/>
      <c r="P34" s="1134"/>
      <c r="Q34" s="1138">
        <v>728</v>
      </c>
      <c r="R34" s="1139"/>
      <c r="S34" s="1139"/>
      <c r="T34" s="1139"/>
      <c r="U34" s="1139"/>
      <c r="V34" s="1139">
        <v>702</v>
      </c>
      <c r="W34" s="1139"/>
      <c r="X34" s="1139"/>
      <c r="Y34" s="1139"/>
      <c r="Z34" s="1139"/>
      <c r="AA34" s="1139">
        <f>Q34-V34</f>
        <v>26</v>
      </c>
      <c r="AB34" s="1139"/>
      <c r="AC34" s="1139"/>
      <c r="AD34" s="1139"/>
      <c r="AE34" s="1140"/>
      <c r="AF34" s="1114">
        <v>272</v>
      </c>
      <c r="AG34" s="1115"/>
      <c r="AH34" s="1115"/>
      <c r="AI34" s="1115"/>
      <c r="AJ34" s="1116"/>
      <c r="AK34" s="1075">
        <v>43</v>
      </c>
      <c r="AL34" s="1066"/>
      <c r="AM34" s="1066"/>
      <c r="AN34" s="1066"/>
      <c r="AO34" s="1066"/>
      <c r="AP34" s="1066">
        <v>380</v>
      </c>
      <c r="AQ34" s="1066"/>
      <c r="AR34" s="1066"/>
      <c r="AS34" s="1066"/>
      <c r="AT34" s="1066"/>
      <c r="AU34" s="1141" t="s">
        <v>585</v>
      </c>
      <c r="AV34" s="1066"/>
      <c r="AW34" s="1066"/>
      <c r="AX34" s="1066"/>
      <c r="AY34" s="1066"/>
      <c r="AZ34" s="1141" t="s">
        <v>585</v>
      </c>
      <c r="BA34" s="1066"/>
      <c r="BB34" s="1066"/>
      <c r="BC34" s="1066"/>
      <c r="BD34" s="1066"/>
      <c r="BE34" s="1127" t="s">
        <v>416</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418</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397</v>
      </c>
      <c r="B63" s="1039" t="s">
        <v>419</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1439</v>
      </c>
      <c r="AG63" s="1054"/>
      <c r="AH63" s="1054"/>
      <c r="AI63" s="1054"/>
      <c r="AJ63" s="1125"/>
      <c r="AK63" s="1126"/>
      <c r="AL63" s="1058"/>
      <c r="AM63" s="1058"/>
      <c r="AN63" s="1058"/>
      <c r="AO63" s="1058"/>
      <c r="AP63" s="1054">
        <v>5525</v>
      </c>
      <c r="AQ63" s="1054"/>
      <c r="AR63" s="1054"/>
      <c r="AS63" s="1054"/>
      <c r="AT63" s="1054"/>
      <c r="AU63" s="1054">
        <v>3752</v>
      </c>
      <c r="AV63" s="1054"/>
      <c r="AW63" s="1054"/>
      <c r="AX63" s="1054"/>
      <c r="AY63" s="1054"/>
      <c r="AZ63" s="1120"/>
      <c r="BA63" s="1120"/>
      <c r="BB63" s="1120"/>
      <c r="BC63" s="1120"/>
      <c r="BD63" s="1120"/>
      <c r="BE63" s="1055"/>
      <c r="BF63" s="1055"/>
      <c r="BG63" s="1055"/>
      <c r="BH63" s="1055"/>
      <c r="BI63" s="1056"/>
      <c r="BJ63" s="1121" t="s">
        <v>420</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421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422</v>
      </c>
      <c r="B66" s="1091"/>
      <c r="C66" s="1091"/>
      <c r="D66" s="1091"/>
      <c r="E66" s="1091"/>
      <c r="F66" s="1091"/>
      <c r="G66" s="1091"/>
      <c r="H66" s="1091"/>
      <c r="I66" s="1091"/>
      <c r="J66" s="1091"/>
      <c r="K66" s="1091"/>
      <c r="L66" s="1091"/>
      <c r="M66" s="1091"/>
      <c r="N66" s="1091"/>
      <c r="O66" s="1091"/>
      <c r="P66" s="1092"/>
      <c r="Q66" s="1096" t="s">
        <v>423</v>
      </c>
      <c r="R66" s="1097"/>
      <c r="S66" s="1097"/>
      <c r="T66" s="1097"/>
      <c r="U66" s="1098"/>
      <c r="V66" s="1096" t="s">
        <v>424</v>
      </c>
      <c r="W66" s="1097"/>
      <c r="X66" s="1097"/>
      <c r="Y66" s="1097"/>
      <c r="Z66" s="1098"/>
      <c r="AA66" s="1096" t="s">
        <v>425</v>
      </c>
      <c r="AB66" s="1097"/>
      <c r="AC66" s="1097"/>
      <c r="AD66" s="1097"/>
      <c r="AE66" s="1098"/>
      <c r="AF66" s="1102" t="s">
        <v>426</v>
      </c>
      <c r="AG66" s="1103"/>
      <c r="AH66" s="1103"/>
      <c r="AI66" s="1103"/>
      <c r="AJ66" s="1104"/>
      <c r="AK66" s="1096" t="s">
        <v>427</v>
      </c>
      <c r="AL66" s="1091"/>
      <c r="AM66" s="1091"/>
      <c r="AN66" s="1091"/>
      <c r="AO66" s="1092"/>
      <c r="AP66" s="1096" t="s">
        <v>428</v>
      </c>
      <c r="AQ66" s="1097"/>
      <c r="AR66" s="1097"/>
      <c r="AS66" s="1097"/>
      <c r="AT66" s="1098"/>
      <c r="AU66" s="1096" t="s">
        <v>429</v>
      </c>
      <c r="AV66" s="1097"/>
      <c r="AW66" s="1097"/>
      <c r="AX66" s="1097"/>
      <c r="AY66" s="1098"/>
      <c r="AZ66" s="1096" t="s">
        <v>385</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586</v>
      </c>
      <c r="C68" s="1081"/>
      <c r="D68" s="1081"/>
      <c r="E68" s="1081"/>
      <c r="F68" s="1081"/>
      <c r="G68" s="1081"/>
      <c r="H68" s="1081"/>
      <c r="I68" s="1081"/>
      <c r="J68" s="1081"/>
      <c r="K68" s="1081"/>
      <c r="L68" s="1081"/>
      <c r="M68" s="1081"/>
      <c r="N68" s="1081"/>
      <c r="O68" s="1081"/>
      <c r="P68" s="1082"/>
      <c r="Q68" s="1083">
        <v>1824</v>
      </c>
      <c r="R68" s="1077"/>
      <c r="S68" s="1077"/>
      <c r="T68" s="1077"/>
      <c r="U68" s="1077"/>
      <c r="V68" s="1077">
        <v>1710</v>
      </c>
      <c r="W68" s="1077"/>
      <c r="X68" s="1077"/>
      <c r="Y68" s="1077"/>
      <c r="Z68" s="1077"/>
      <c r="AA68" s="1077">
        <v>114</v>
      </c>
      <c r="AB68" s="1077"/>
      <c r="AC68" s="1077"/>
      <c r="AD68" s="1077"/>
      <c r="AE68" s="1077"/>
      <c r="AF68" s="1077">
        <v>97</v>
      </c>
      <c r="AG68" s="1077"/>
      <c r="AH68" s="1077"/>
      <c r="AI68" s="1077"/>
      <c r="AJ68" s="1077"/>
      <c r="AK68" s="1077">
        <v>83</v>
      </c>
      <c r="AL68" s="1077"/>
      <c r="AM68" s="1077"/>
      <c r="AN68" s="1077"/>
      <c r="AO68" s="1077"/>
      <c r="AP68" s="1077">
        <v>3150</v>
      </c>
      <c r="AQ68" s="1077"/>
      <c r="AR68" s="1077"/>
      <c r="AS68" s="1077"/>
      <c r="AT68" s="1077"/>
      <c r="AU68" s="1077">
        <v>225</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587</v>
      </c>
      <c r="C69" s="1070"/>
      <c r="D69" s="1070"/>
      <c r="E69" s="1070"/>
      <c r="F69" s="1070"/>
      <c r="G69" s="1070"/>
      <c r="H69" s="1070"/>
      <c r="I69" s="1070"/>
      <c r="J69" s="1070"/>
      <c r="K69" s="1070"/>
      <c r="L69" s="1070"/>
      <c r="M69" s="1070"/>
      <c r="N69" s="1070"/>
      <c r="O69" s="1070"/>
      <c r="P69" s="1071"/>
      <c r="Q69" s="1072">
        <v>14</v>
      </c>
      <c r="R69" s="1066"/>
      <c r="S69" s="1066"/>
      <c r="T69" s="1066"/>
      <c r="U69" s="1066"/>
      <c r="V69" s="1066">
        <v>5</v>
      </c>
      <c r="W69" s="1066"/>
      <c r="X69" s="1066"/>
      <c r="Y69" s="1066"/>
      <c r="Z69" s="1066"/>
      <c r="AA69" s="1066">
        <v>9</v>
      </c>
      <c r="AB69" s="1066"/>
      <c r="AC69" s="1066"/>
      <c r="AD69" s="1066"/>
      <c r="AE69" s="1066"/>
      <c r="AF69" s="1066">
        <v>5</v>
      </c>
      <c r="AG69" s="1066"/>
      <c r="AH69" s="1066"/>
      <c r="AI69" s="1066"/>
      <c r="AJ69" s="1066"/>
      <c r="AK69" s="1066" t="s">
        <v>607</v>
      </c>
      <c r="AL69" s="1066"/>
      <c r="AM69" s="1066"/>
      <c r="AN69" s="1066"/>
      <c r="AO69" s="1066"/>
      <c r="AP69" s="1066"/>
      <c r="AQ69" s="1066"/>
      <c r="AR69" s="1066"/>
      <c r="AS69" s="1066"/>
      <c r="AT69" s="1066"/>
      <c r="AU69" s="1066"/>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588</v>
      </c>
      <c r="C70" s="1070"/>
      <c r="D70" s="1070"/>
      <c r="E70" s="1070"/>
      <c r="F70" s="1070"/>
      <c r="G70" s="1070"/>
      <c r="H70" s="1070"/>
      <c r="I70" s="1070"/>
      <c r="J70" s="1070"/>
      <c r="K70" s="1070"/>
      <c r="L70" s="1070"/>
      <c r="M70" s="1070"/>
      <c r="N70" s="1070"/>
      <c r="O70" s="1070"/>
      <c r="P70" s="1071"/>
      <c r="Q70" s="1072">
        <v>2278</v>
      </c>
      <c r="R70" s="1066"/>
      <c r="S70" s="1066"/>
      <c r="T70" s="1066"/>
      <c r="U70" s="1066"/>
      <c r="V70" s="1066">
        <v>2238</v>
      </c>
      <c r="W70" s="1066"/>
      <c r="X70" s="1066"/>
      <c r="Y70" s="1066"/>
      <c r="Z70" s="1066"/>
      <c r="AA70" s="1066">
        <v>40</v>
      </c>
      <c r="AB70" s="1066"/>
      <c r="AC70" s="1066"/>
      <c r="AD70" s="1066"/>
      <c r="AE70" s="1066"/>
      <c r="AF70" s="1066">
        <v>52</v>
      </c>
      <c r="AG70" s="1066"/>
      <c r="AH70" s="1066"/>
      <c r="AI70" s="1066"/>
      <c r="AJ70" s="1066"/>
      <c r="AK70" s="1066">
        <v>131</v>
      </c>
      <c r="AL70" s="1066"/>
      <c r="AM70" s="1066"/>
      <c r="AN70" s="1066"/>
      <c r="AO70" s="1066"/>
      <c r="AP70" s="1066">
        <v>89</v>
      </c>
      <c r="AQ70" s="1066"/>
      <c r="AR70" s="1066"/>
      <c r="AS70" s="1066"/>
      <c r="AT70" s="1066"/>
      <c r="AU70" s="1066">
        <v>8</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589</v>
      </c>
      <c r="C71" s="1070"/>
      <c r="D71" s="1070"/>
      <c r="E71" s="1070"/>
      <c r="F71" s="1070"/>
      <c r="G71" s="1070"/>
      <c r="H71" s="1070"/>
      <c r="I71" s="1070"/>
      <c r="J71" s="1070"/>
      <c r="K71" s="1070"/>
      <c r="L71" s="1070"/>
      <c r="M71" s="1070"/>
      <c r="N71" s="1070"/>
      <c r="O71" s="1070"/>
      <c r="P71" s="1071"/>
      <c r="Q71" s="1072">
        <v>164</v>
      </c>
      <c r="R71" s="1066"/>
      <c r="S71" s="1066"/>
      <c r="T71" s="1066"/>
      <c r="U71" s="1066"/>
      <c r="V71" s="1066">
        <v>153</v>
      </c>
      <c r="W71" s="1066"/>
      <c r="X71" s="1066"/>
      <c r="Y71" s="1066"/>
      <c r="Z71" s="1066"/>
      <c r="AA71" s="1066">
        <v>11</v>
      </c>
      <c r="AB71" s="1066"/>
      <c r="AC71" s="1066"/>
      <c r="AD71" s="1066"/>
      <c r="AE71" s="1066"/>
      <c r="AF71" s="1066">
        <v>11</v>
      </c>
      <c r="AG71" s="1066"/>
      <c r="AH71" s="1066"/>
      <c r="AI71" s="1066"/>
      <c r="AJ71" s="1066"/>
      <c r="AK71" s="1066">
        <v>43</v>
      </c>
      <c r="AL71" s="1066"/>
      <c r="AM71" s="1066"/>
      <c r="AN71" s="1066"/>
      <c r="AO71" s="1066"/>
      <c r="AP71" s="1066"/>
      <c r="AQ71" s="1066"/>
      <c r="AR71" s="1066"/>
      <c r="AS71" s="1066"/>
      <c r="AT71" s="1066"/>
      <c r="AU71" s="1066"/>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590</v>
      </c>
      <c r="C72" s="1070"/>
      <c r="D72" s="1070"/>
      <c r="E72" s="1070"/>
      <c r="F72" s="1070"/>
      <c r="G72" s="1070"/>
      <c r="H72" s="1070"/>
      <c r="I72" s="1070"/>
      <c r="J72" s="1070"/>
      <c r="K72" s="1070"/>
      <c r="L72" s="1070"/>
      <c r="M72" s="1070"/>
      <c r="N72" s="1070"/>
      <c r="O72" s="1070"/>
      <c r="P72" s="1071"/>
      <c r="Q72" s="1072">
        <v>20</v>
      </c>
      <c r="R72" s="1066"/>
      <c r="S72" s="1066"/>
      <c r="T72" s="1066"/>
      <c r="U72" s="1066"/>
      <c r="V72" s="1066">
        <v>19</v>
      </c>
      <c r="W72" s="1066"/>
      <c r="X72" s="1066"/>
      <c r="Y72" s="1066"/>
      <c r="Z72" s="1066"/>
      <c r="AA72" s="1066">
        <v>0</v>
      </c>
      <c r="AB72" s="1066"/>
      <c r="AC72" s="1066"/>
      <c r="AD72" s="1066"/>
      <c r="AE72" s="1066"/>
      <c r="AF72" s="1066">
        <v>0</v>
      </c>
      <c r="AG72" s="1066"/>
      <c r="AH72" s="1066"/>
      <c r="AI72" s="1066"/>
      <c r="AJ72" s="1066"/>
      <c r="AK72" s="1066" t="s">
        <v>608</v>
      </c>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591</v>
      </c>
      <c r="C73" s="1070"/>
      <c r="D73" s="1070"/>
      <c r="E73" s="1070"/>
      <c r="F73" s="1070"/>
      <c r="G73" s="1070"/>
      <c r="H73" s="1070"/>
      <c r="I73" s="1070"/>
      <c r="J73" s="1070"/>
      <c r="K73" s="1070"/>
      <c r="L73" s="1070"/>
      <c r="M73" s="1070"/>
      <c r="N73" s="1070"/>
      <c r="O73" s="1070"/>
      <c r="P73" s="1071"/>
      <c r="Q73" s="1072">
        <v>2</v>
      </c>
      <c r="R73" s="1066"/>
      <c r="S73" s="1066"/>
      <c r="T73" s="1066"/>
      <c r="U73" s="1066"/>
      <c r="V73" s="1066">
        <v>2</v>
      </c>
      <c r="W73" s="1066"/>
      <c r="X73" s="1066"/>
      <c r="Y73" s="1066"/>
      <c r="Z73" s="1066"/>
      <c r="AA73" s="1066">
        <v>0</v>
      </c>
      <c r="AB73" s="1066"/>
      <c r="AC73" s="1066"/>
      <c r="AD73" s="1066"/>
      <c r="AE73" s="1066"/>
      <c r="AF73" s="1066">
        <v>0</v>
      </c>
      <c r="AG73" s="1066"/>
      <c r="AH73" s="1066"/>
      <c r="AI73" s="1066"/>
      <c r="AJ73" s="1066"/>
      <c r="AK73" s="1066" t="s">
        <v>608</v>
      </c>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606</v>
      </c>
      <c r="C74" s="1070"/>
      <c r="D74" s="1070"/>
      <c r="E74" s="1070"/>
      <c r="F74" s="1070"/>
      <c r="G74" s="1070"/>
      <c r="H74" s="1070"/>
      <c r="I74" s="1070"/>
      <c r="J74" s="1070"/>
      <c r="K74" s="1070"/>
      <c r="L74" s="1070"/>
      <c r="M74" s="1070"/>
      <c r="N74" s="1070"/>
      <c r="O74" s="1070"/>
      <c r="P74" s="1071"/>
      <c r="Q74" s="1072">
        <v>232</v>
      </c>
      <c r="R74" s="1066"/>
      <c r="S74" s="1066"/>
      <c r="T74" s="1066"/>
      <c r="U74" s="1066"/>
      <c r="V74" s="1066">
        <v>213</v>
      </c>
      <c r="W74" s="1066"/>
      <c r="X74" s="1066"/>
      <c r="Y74" s="1066"/>
      <c r="Z74" s="1066"/>
      <c r="AA74" s="1066">
        <v>19</v>
      </c>
      <c r="AB74" s="1066"/>
      <c r="AC74" s="1066"/>
      <c r="AD74" s="1066"/>
      <c r="AE74" s="1066"/>
      <c r="AF74" s="1066">
        <v>19</v>
      </c>
      <c r="AG74" s="1066"/>
      <c r="AH74" s="1066"/>
      <c r="AI74" s="1066"/>
      <c r="AJ74" s="1066"/>
      <c r="AK74" s="1066" t="s">
        <v>609</v>
      </c>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592</v>
      </c>
      <c r="C75" s="1070"/>
      <c r="D75" s="1070"/>
      <c r="E75" s="1070"/>
      <c r="F75" s="1070"/>
      <c r="G75" s="1070"/>
      <c r="H75" s="1070"/>
      <c r="I75" s="1070"/>
      <c r="J75" s="1070"/>
      <c r="K75" s="1070"/>
      <c r="L75" s="1070"/>
      <c r="M75" s="1070"/>
      <c r="N75" s="1070"/>
      <c r="O75" s="1070"/>
      <c r="P75" s="1071"/>
      <c r="Q75" s="1073">
        <v>37</v>
      </c>
      <c r="R75" s="1074"/>
      <c r="S75" s="1074"/>
      <c r="T75" s="1074"/>
      <c r="U75" s="1075"/>
      <c r="V75" s="1076">
        <v>29</v>
      </c>
      <c r="W75" s="1074"/>
      <c r="X75" s="1074"/>
      <c r="Y75" s="1074"/>
      <c r="Z75" s="1075"/>
      <c r="AA75" s="1076">
        <v>8</v>
      </c>
      <c r="AB75" s="1074"/>
      <c r="AC75" s="1074"/>
      <c r="AD75" s="1074"/>
      <c r="AE75" s="1075"/>
      <c r="AF75" s="1076">
        <v>4</v>
      </c>
      <c r="AG75" s="1074"/>
      <c r="AH75" s="1074"/>
      <c r="AI75" s="1074"/>
      <c r="AJ75" s="1075"/>
      <c r="AK75" s="1076" t="s">
        <v>610</v>
      </c>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593</v>
      </c>
      <c r="C76" s="1070"/>
      <c r="D76" s="1070"/>
      <c r="E76" s="1070"/>
      <c r="F76" s="1070"/>
      <c r="G76" s="1070"/>
      <c r="H76" s="1070"/>
      <c r="I76" s="1070"/>
      <c r="J76" s="1070"/>
      <c r="K76" s="1070"/>
      <c r="L76" s="1070"/>
      <c r="M76" s="1070"/>
      <c r="N76" s="1070"/>
      <c r="O76" s="1070"/>
      <c r="P76" s="1071"/>
      <c r="Q76" s="1073">
        <v>6467</v>
      </c>
      <c r="R76" s="1074"/>
      <c r="S76" s="1074"/>
      <c r="T76" s="1074"/>
      <c r="U76" s="1075"/>
      <c r="V76" s="1076">
        <v>5925</v>
      </c>
      <c r="W76" s="1074"/>
      <c r="X76" s="1074"/>
      <c r="Y76" s="1074"/>
      <c r="Z76" s="1075"/>
      <c r="AA76" s="1076">
        <v>542</v>
      </c>
      <c r="AB76" s="1074"/>
      <c r="AC76" s="1074"/>
      <c r="AD76" s="1074"/>
      <c r="AE76" s="1075"/>
      <c r="AF76" s="1076">
        <v>550</v>
      </c>
      <c r="AG76" s="1074"/>
      <c r="AH76" s="1074"/>
      <c r="AI76" s="1074"/>
      <c r="AJ76" s="1075"/>
      <c r="AK76" s="1076">
        <v>0</v>
      </c>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594</v>
      </c>
      <c r="C77" s="1070"/>
      <c r="D77" s="1070"/>
      <c r="E77" s="1070"/>
      <c r="F77" s="1070"/>
      <c r="G77" s="1070"/>
      <c r="H77" s="1070"/>
      <c r="I77" s="1070"/>
      <c r="J77" s="1070"/>
      <c r="K77" s="1070"/>
      <c r="L77" s="1070"/>
      <c r="M77" s="1070"/>
      <c r="N77" s="1070"/>
      <c r="O77" s="1070"/>
      <c r="P77" s="1071"/>
      <c r="Q77" s="1073">
        <v>15</v>
      </c>
      <c r="R77" s="1074"/>
      <c r="S77" s="1074"/>
      <c r="T77" s="1074"/>
      <c r="U77" s="1075"/>
      <c r="V77" s="1076">
        <v>6</v>
      </c>
      <c r="W77" s="1074"/>
      <c r="X77" s="1074"/>
      <c r="Y77" s="1074"/>
      <c r="Z77" s="1075"/>
      <c r="AA77" s="1076">
        <v>9</v>
      </c>
      <c r="AB77" s="1074"/>
      <c r="AC77" s="1074"/>
      <c r="AD77" s="1074"/>
      <c r="AE77" s="1075"/>
      <c r="AF77" s="1076">
        <v>1</v>
      </c>
      <c r="AG77" s="1074"/>
      <c r="AH77" s="1074"/>
      <c r="AI77" s="1074"/>
      <c r="AJ77" s="1075"/>
      <c r="AK77" s="1076">
        <v>10</v>
      </c>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t="s">
        <v>595</v>
      </c>
      <c r="C78" s="1070"/>
      <c r="D78" s="1070"/>
      <c r="E78" s="1070"/>
      <c r="F78" s="1070"/>
      <c r="G78" s="1070"/>
      <c r="H78" s="1070"/>
      <c r="I78" s="1070"/>
      <c r="J78" s="1070"/>
      <c r="K78" s="1070"/>
      <c r="L78" s="1070"/>
      <c r="M78" s="1070"/>
      <c r="N78" s="1070"/>
      <c r="O78" s="1070"/>
      <c r="P78" s="1071"/>
      <c r="Q78" s="1072">
        <v>1291</v>
      </c>
      <c r="R78" s="1066"/>
      <c r="S78" s="1066"/>
      <c r="T78" s="1066"/>
      <c r="U78" s="1066"/>
      <c r="V78" s="1066">
        <v>1258</v>
      </c>
      <c r="W78" s="1066"/>
      <c r="X78" s="1066"/>
      <c r="Y78" s="1066"/>
      <c r="Z78" s="1066"/>
      <c r="AA78" s="1066">
        <v>33</v>
      </c>
      <c r="AB78" s="1066"/>
      <c r="AC78" s="1066"/>
      <c r="AD78" s="1066"/>
      <c r="AE78" s="1066"/>
      <c r="AF78" s="1066">
        <v>33</v>
      </c>
      <c r="AG78" s="1066"/>
      <c r="AH78" s="1066"/>
      <c r="AI78" s="1066"/>
      <c r="AJ78" s="1066"/>
      <c r="AK78" s="1066">
        <v>95</v>
      </c>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t="s">
        <v>596</v>
      </c>
      <c r="C79" s="1070"/>
      <c r="D79" s="1070"/>
      <c r="E79" s="1070"/>
      <c r="F79" s="1070"/>
      <c r="G79" s="1070"/>
      <c r="H79" s="1070"/>
      <c r="I79" s="1070"/>
      <c r="J79" s="1070"/>
      <c r="K79" s="1070"/>
      <c r="L79" s="1070"/>
      <c r="M79" s="1070"/>
      <c r="N79" s="1070"/>
      <c r="O79" s="1070"/>
      <c r="P79" s="1071"/>
      <c r="Q79" s="1072">
        <v>600</v>
      </c>
      <c r="R79" s="1066"/>
      <c r="S79" s="1066"/>
      <c r="T79" s="1066"/>
      <c r="U79" s="1066"/>
      <c r="V79" s="1066">
        <v>537</v>
      </c>
      <c r="W79" s="1066"/>
      <c r="X79" s="1066"/>
      <c r="Y79" s="1066"/>
      <c r="Z79" s="1066"/>
      <c r="AA79" s="1066">
        <v>63</v>
      </c>
      <c r="AB79" s="1066"/>
      <c r="AC79" s="1066"/>
      <c r="AD79" s="1066"/>
      <c r="AE79" s="1066"/>
      <c r="AF79" s="1066">
        <v>63</v>
      </c>
      <c r="AG79" s="1066"/>
      <c r="AH79" s="1066"/>
      <c r="AI79" s="1066"/>
      <c r="AJ79" s="1066"/>
      <c r="AK79" s="1066">
        <v>127</v>
      </c>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t="s">
        <v>597</v>
      </c>
      <c r="C80" s="1070"/>
      <c r="D80" s="1070"/>
      <c r="E80" s="1070"/>
      <c r="F80" s="1070"/>
      <c r="G80" s="1070"/>
      <c r="H80" s="1070"/>
      <c r="I80" s="1070"/>
      <c r="J80" s="1070"/>
      <c r="K80" s="1070"/>
      <c r="L80" s="1070"/>
      <c r="M80" s="1070"/>
      <c r="N80" s="1070"/>
      <c r="O80" s="1070"/>
      <c r="P80" s="1071"/>
      <c r="Q80" s="1072">
        <v>296986</v>
      </c>
      <c r="R80" s="1066"/>
      <c r="S80" s="1066"/>
      <c r="T80" s="1066"/>
      <c r="U80" s="1066"/>
      <c r="V80" s="1066">
        <v>274820</v>
      </c>
      <c r="W80" s="1066"/>
      <c r="X80" s="1066"/>
      <c r="Y80" s="1066"/>
      <c r="Z80" s="1066"/>
      <c r="AA80" s="1066">
        <v>22166</v>
      </c>
      <c r="AB80" s="1066"/>
      <c r="AC80" s="1066"/>
      <c r="AD80" s="1066"/>
      <c r="AE80" s="1066"/>
      <c r="AF80" s="1066">
        <v>22166</v>
      </c>
      <c r="AG80" s="1066"/>
      <c r="AH80" s="1066"/>
      <c r="AI80" s="1066"/>
      <c r="AJ80" s="1066"/>
      <c r="AK80" s="1066">
        <v>255</v>
      </c>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t="s">
        <v>598</v>
      </c>
      <c r="C81" s="1070"/>
      <c r="D81" s="1070"/>
      <c r="E81" s="1070"/>
      <c r="F81" s="1070"/>
      <c r="G81" s="1070"/>
      <c r="H81" s="1070"/>
      <c r="I81" s="1070"/>
      <c r="J81" s="1070"/>
      <c r="K81" s="1070"/>
      <c r="L81" s="1070"/>
      <c r="M81" s="1070"/>
      <c r="N81" s="1070"/>
      <c r="O81" s="1070"/>
      <c r="P81" s="1071"/>
      <c r="Q81" s="1072">
        <v>42</v>
      </c>
      <c r="R81" s="1066"/>
      <c r="S81" s="1066"/>
      <c r="T81" s="1066"/>
      <c r="U81" s="1066"/>
      <c r="V81" s="1066">
        <v>39</v>
      </c>
      <c r="W81" s="1066"/>
      <c r="X81" s="1066"/>
      <c r="Y81" s="1066"/>
      <c r="Z81" s="1066"/>
      <c r="AA81" s="1066">
        <v>3</v>
      </c>
      <c r="AB81" s="1066"/>
      <c r="AC81" s="1066"/>
      <c r="AD81" s="1066"/>
      <c r="AE81" s="1066"/>
      <c r="AF81" s="1066">
        <v>3</v>
      </c>
      <c r="AG81" s="1066"/>
      <c r="AH81" s="1066"/>
      <c r="AI81" s="1066"/>
      <c r="AJ81" s="1066"/>
      <c r="AK81" s="1066" t="s">
        <v>608</v>
      </c>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t="s">
        <v>599</v>
      </c>
      <c r="C82" s="1070"/>
      <c r="D82" s="1070"/>
      <c r="E82" s="1070"/>
      <c r="F82" s="1070"/>
      <c r="G82" s="1070"/>
      <c r="H82" s="1070"/>
      <c r="I82" s="1070"/>
      <c r="J82" s="1070"/>
      <c r="K82" s="1070"/>
      <c r="L82" s="1070"/>
      <c r="M82" s="1070"/>
      <c r="N82" s="1070"/>
      <c r="O82" s="1070"/>
      <c r="P82" s="1071"/>
      <c r="Q82" s="1072">
        <v>29</v>
      </c>
      <c r="R82" s="1066"/>
      <c r="S82" s="1066"/>
      <c r="T82" s="1066"/>
      <c r="U82" s="1066"/>
      <c r="V82" s="1066">
        <v>27</v>
      </c>
      <c r="W82" s="1066"/>
      <c r="X82" s="1066"/>
      <c r="Y82" s="1066"/>
      <c r="Z82" s="1066"/>
      <c r="AA82" s="1066">
        <v>2</v>
      </c>
      <c r="AB82" s="1066"/>
      <c r="AC82" s="1066"/>
      <c r="AD82" s="1066"/>
      <c r="AE82" s="1066"/>
      <c r="AF82" s="1066">
        <v>2</v>
      </c>
      <c r="AG82" s="1066"/>
      <c r="AH82" s="1066"/>
      <c r="AI82" s="1066"/>
      <c r="AJ82" s="1066"/>
      <c r="AK82" s="1066" t="s">
        <v>608</v>
      </c>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t="s">
        <v>600</v>
      </c>
      <c r="C83" s="1070"/>
      <c r="D83" s="1070"/>
      <c r="E83" s="1070"/>
      <c r="F83" s="1070"/>
      <c r="G83" s="1070"/>
      <c r="H83" s="1070"/>
      <c r="I83" s="1070"/>
      <c r="J83" s="1070"/>
      <c r="K83" s="1070"/>
      <c r="L83" s="1070"/>
      <c r="M83" s="1070"/>
      <c r="N83" s="1070"/>
      <c r="O83" s="1070"/>
      <c r="P83" s="1071"/>
      <c r="Q83" s="1072">
        <v>195</v>
      </c>
      <c r="R83" s="1066"/>
      <c r="S83" s="1066"/>
      <c r="T83" s="1066"/>
      <c r="U83" s="1066"/>
      <c r="V83" s="1066">
        <v>186</v>
      </c>
      <c r="W83" s="1066"/>
      <c r="X83" s="1066"/>
      <c r="Y83" s="1066"/>
      <c r="Z83" s="1066"/>
      <c r="AA83" s="1066">
        <v>9</v>
      </c>
      <c r="AB83" s="1066"/>
      <c r="AC83" s="1066"/>
      <c r="AD83" s="1066"/>
      <c r="AE83" s="1066"/>
      <c r="AF83" s="1066">
        <v>9</v>
      </c>
      <c r="AG83" s="1066"/>
      <c r="AH83" s="1066"/>
      <c r="AI83" s="1066"/>
      <c r="AJ83" s="1066"/>
      <c r="AK83" s="1066" t="s">
        <v>608</v>
      </c>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397</v>
      </c>
      <c r="B88" s="1039" t="s">
        <v>430</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23015</v>
      </c>
      <c r="AG88" s="1054"/>
      <c r="AH88" s="1054"/>
      <c r="AI88" s="1054"/>
      <c r="AJ88" s="1054"/>
      <c r="AK88" s="1058"/>
      <c r="AL88" s="1058"/>
      <c r="AM88" s="1058"/>
      <c r="AN88" s="1058"/>
      <c r="AO88" s="1058"/>
      <c r="AP88" s="1054">
        <v>3239</v>
      </c>
      <c r="AQ88" s="1054"/>
      <c r="AR88" s="1054"/>
      <c r="AS88" s="1054"/>
      <c r="AT88" s="1054"/>
      <c r="AU88" s="1054">
        <v>233</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397</v>
      </c>
      <c r="BR102" s="1039" t="s">
        <v>431</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15</v>
      </c>
      <c r="CS102" s="1046"/>
      <c r="CT102" s="1046"/>
      <c r="CU102" s="1046"/>
      <c r="CV102" s="1047"/>
      <c r="CW102" s="1045">
        <v>75</v>
      </c>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432</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433</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436</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437</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438</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439</v>
      </c>
      <c r="AB109" s="989"/>
      <c r="AC109" s="989"/>
      <c r="AD109" s="989"/>
      <c r="AE109" s="990"/>
      <c r="AF109" s="991" t="s">
        <v>440</v>
      </c>
      <c r="AG109" s="989"/>
      <c r="AH109" s="989"/>
      <c r="AI109" s="989"/>
      <c r="AJ109" s="990"/>
      <c r="AK109" s="991" t="s">
        <v>313</v>
      </c>
      <c r="AL109" s="989"/>
      <c r="AM109" s="989"/>
      <c r="AN109" s="989"/>
      <c r="AO109" s="990"/>
      <c r="AP109" s="991" t="s">
        <v>441</v>
      </c>
      <c r="AQ109" s="989"/>
      <c r="AR109" s="989"/>
      <c r="AS109" s="989"/>
      <c r="AT109" s="1020"/>
      <c r="AU109" s="988" t="s">
        <v>438</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439</v>
      </c>
      <c r="BR109" s="989"/>
      <c r="BS109" s="989"/>
      <c r="BT109" s="989"/>
      <c r="BU109" s="990"/>
      <c r="BV109" s="991" t="s">
        <v>440</v>
      </c>
      <c r="BW109" s="989"/>
      <c r="BX109" s="989"/>
      <c r="BY109" s="989"/>
      <c r="BZ109" s="990"/>
      <c r="CA109" s="991" t="s">
        <v>313</v>
      </c>
      <c r="CB109" s="989"/>
      <c r="CC109" s="989"/>
      <c r="CD109" s="989"/>
      <c r="CE109" s="990"/>
      <c r="CF109" s="1027" t="s">
        <v>441</v>
      </c>
      <c r="CG109" s="1027"/>
      <c r="CH109" s="1027"/>
      <c r="CI109" s="1027"/>
      <c r="CJ109" s="1027"/>
      <c r="CK109" s="991" t="s">
        <v>442</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439</v>
      </c>
      <c r="DH109" s="989"/>
      <c r="DI109" s="989"/>
      <c r="DJ109" s="989"/>
      <c r="DK109" s="990"/>
      <c r="DL109" s="991" t="s">
        <v>440</v>
      </c>
      <c r="DM109" s="989"/>
      <c r="DN109" s="989"/>
      <c r="DO109" s="989"/>
      <c r="DP109" s="990"/>
      <c r="DQ109" s="991" t="s">
        <v>313</v>
      </c>
      <c r="DR109" s="989"/>
      <c r="DS109" s="989"/>
      <c r="DT109" s="989"/>
      <c r="DU109" s="990"/>
      <c r="DV109" s="991" t="s">
        <v>441</v>
      </c>
      <c r="DW109" s="989"/>
      <c r="DX109" s="989"/>
      <c r="DY109" s="989"/>
      <c r="DZ109" s="1020"/>
    </row>
    <row r="110" spans="1:131" s="248" customFormat="1" ht="26.25" customHeight="1" x14ac:dyDescent="0.15">
      <c r="A110" s="891" t="s">
        <v>443</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557594</v>
      </c>
      <c r="AB110" s="982"/>
      <c r="AC110" s="982"/>
      <c r="AD110" s="982"/>
      <c r="AE110" s="983"/>
      <c r="AF110" s="984">
        <v>524384</v>
      </c>
      <c r="AG110" s="982"/>
      <c r="AH110" s="982"/>
      <c r="AI110" s="982"/>
      <c r="AJ110" s="983"/>
      <c r="AK110" s="984">
        <v>527489</v>
      </c>
      <c r="AL110" s="982"/>
      <c r="AM110" s="982"/>
      <c r="AN110" s="982"/>
      <c r="AO110" s="983"/>
      <c r="AP110" s="985">
        <v>15.4</v>
      </c>
      <c r="AQ110" s="986"/>
      <c r="AR110" s="986"/>
      <c r="AS110" s="986"/>
      <c r="AT110" s="987"/>
      <c r="AU110" s="1021" t="s">
        <v>73</v>
      </c>
      <c r="AV110" s="1022"/>
      <c r="AW110" s="1022"/>
      <c r="AX110" s="1022"/>
      <c r="AY110" s="1022"/>
      <c r="AZ110" s="947" t="s">
        <v>444</v>
      </c>
      <c r="BA110" s="892"/>
      <c r="BB110" s="892"/>
      <c r="BC110" s="892"/>
      <c r="BD110" s="892"/>
      <c r="BE110" s="892"/>
      <c r="BF110" s="892"/>
      <c r="BG110" s="892"/>
      <c r="BH110" s="892"/>
      <c r="BI110" s="892"/>
      <c r="BJ110" s="892"/>
      <c r="BK110" s="892"/>
      <c r="BL110" s="892"/>
      <c r="BM110" s="892"/>
      <c r="BN110" s="892"/>
      <c r="BO110" s="892"/>
      <c r="BP110" s="893"/>
      <c r="BQ110" s="948">
        <v>5909646</v>
      </c>
      <c r="BR110" s="929"/>
      <c r="BS110" s="929"/>
      <c r="BT110" s="929"/>
      <c r="BU110" s="929"/>
      <c r="BV110" s="929">
        <v>5863333</v>
      </c>
      <c r="BW110" s="929"/>
      <c r="BX110" s="929"/>
      <c r="BY110" s="929"/>
      <c r="BZ110" s="929"/>
      <c r="CA110" s="929">
        <v>5900005</v>
      </c>
      <c r="CB110" s="929"/>
      <c r="CC110" s="929"/>
      <c r="CD110" s="929"/>
      <c r="CE110" s="929"/>
      <c r="CF110" s="953">
        <v>172.1</v>
      </c>
      <c r="CG110" s="954"/>
      <c r="CH110" s="954"/>
      <c r="CI110" s="954"/>
      <c r="CJ110" s="954"/>
      <c r="CK110" s="1017" t="s">
        <v>445</v>
      </c>
      <c r="CL110" s="903"/>
      <c r="CM110" s="978" t="s">
        <v>446</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178</v>
      </c>
      <c r="DH110" s="929"/>
      <c r="DI110" s="929"/>
      <c r="DJ110" s="929"/>
      <c r="DK110" s="929"/>
      <c r="DL110" s="929" t="s">
        <v>178</v>
      </c>
      <c r="DM110" s="929"/>
      <c r="DN110" s="929"/>
      <c r="DO110" s="929"/>
      <c r="DP110" s="929"/>
      <c r="DQ110" s="929" t="s">
        <v>420</v>
      </c>
      <c r="DR110" s="929"/>
      <c r="DS110" s="929"/>
      <c r="DT110" s="929"/>
      <c r="DU110" s="929"/>
      <c r="DV110" s="930" t="s">
        <v>178</v>
      </c>
      <c r="DW110" s="930"/>
      <c r="DX110" s="930"/>
      <c r="DY110" s="930"/>
      <c r="DZ110" s="931"/>
    </row>
    <row r="111" spans="1:131" s="248" customFormat="1" ht="26.25" customHeight="1" x14ac:dyDescent="0.15">
      <c r="A111" s="858" t="s">
        <v>447</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178</v>
      </c>
      <c r="AB111" s="1010"/>
      <c r="AC111" s="1010"/>
      <c r="AD111" s="1010"/>
      <c r="AE111" s="1011"/>
      <c r="AF111" s="1012" t="s">
        <v>420</v>
      </c>
      <c r="AG111" s="1010"/>
      <c r="AH111" s="1010"/>
      <c r="AI111" s="1010"/>
      <c r="AJ111" s="1011"/>
      <c r="AK111" s="1012" t="s">
        <v>240</v>
      </c>
      <c r="AL111" s="1010"/>
      <c r="AM111" s="1010"/>
      <c r="AN111" s="1010"/>
      <c r="AO111" s="1011"/>
      <c r="AP111" s="1013" t="s">
        <v>178</v>
      </c>
      <c r="AQ111" s="1014"/>
      <c r="AR111" s="1014"/>
      <c r="AS111" s="1014"/>
      <c r="AT111" s="1015"/>
      <c r="AU111" s="1023"/>
      <c r="AV111" s="1024"/>
      <c r="AW111" s="1024"/>
      <c r="AX111" s="1024"/>
      <c r="AY111" s="1024"/>
      <c r="AZ111" s="899" t="s">
        <v>448</v>
      </c>
      <c r="BA111" s="834"/>
      <c r="BB111" s="834"/>
      <c r="BC111" s="834"/>
      <c r="BD111" s="834"/>
      <c r="BE111" s="834"/>
      <c r="BF111" s="834"/>
      <c r="BG111" s="834"/>
      <c r="BH111" s="834"/>
      <c r="BI111" s="834"/>
      <c r="BJ111" s="834"/>
      <c r="BK111" s="834"/>
      <c r="BL111" s="834"/>
      <c r="BM111" s="834"/>
      <c r="BN111" s="834"/>
      <c r="BO111" s="834"/>
      <c r="BP111" s="835"/>
      <c r="BQ111" s="900">
        <v>94007</v>
      </c>
      <c r="BR111" s="901"/>
      <c r="BS111" s="901"/>
      <c r="BT111" s="901"/>
      <c r="BU111" s="901"/>
      <c r="BV111" s="901">
        <v>56470</v>
      </c>
      <c r="BW111" s="901"/>
      <c r="BX111" s="901"/>
      <c r="BY111" s="901"/>
      <c r="BZ111" s="901"/>
      <c r="CA111" s="901">
        <v>26072</v>
      </c>
      <c r="CB111" s="901"/>
      <c r="CC111" s="901"/>
      <c r="CD111" s="901"/>
      <c r="CE111" s="901"/>
      <c r="CF111" s="962">
        <v>0.8</v>
      </c>
      <c r="CG111" s="963"/>
      <c r="CH111" s="963"/>
      <c r="CI111" s="963"/>
      <c r="CJ111" s="963"/>
      <c r="CK111" s="1018"/>
      <c r="CL111" s="905"/>
      <c r="CM111" s="908" t="s">
        <v>449</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178</v>
      </c>
      <c r="DH111" s="901"/>
      <c r="DI111" s="901"/>
      <c r="DJ111" s="901"/>
      <c r="DK111" s="901"/>
      <c r="DL111" s="901" t="s">
        <v>178</v>
      </c>
      <c r="DM111" s="901"/>
      <c r="DN111" s="901"/>
      <c r="DO111" s="901"/>
      <c r="DP111" s="901"/>
      <c r="DQ111" s="901" t="s">
        <v>420</v>
      </c>
      <c r="DR111" s="901"/>
      <c r="DS111" s="901"/>
      <c r="DT111" s="901"/>
      <c r="DU111" s="901"/>
      <c r="DV111" s="878" t="s">
        <v>178</v>
      </c>
      <c r="DW111" s="878"/>
      <c r="DX111" s="878"/>
      <c r="DY111" s="878"/>
      <c r="DZ111" s="879"/>
    </row>
    <row r="112" spans="1:131" s="248" customFormat="1" ht="26.25" customHeight="1" x14ac:dyDescent="0.15">
      <c r="A112" s="1003" t="s">
        <v>450</v>
      </c>
      <c r="B112" s="1004"/>
      <c r="C112" s="834" t="s">
        <v>451</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178</v>
      </c>
      <c r="AB112" s="864"/>
      <c r="AC112" s="864"/>
      <c r="AD112" s="864"/>
      <c r="AE112" s="865"/>
      <c r="AF112" s="866" t="s">
        <v>178</v>
      </c>
      <c r="AG112" s="864"/>
      <c r="AH112" s="864"/>
      <c r="AI112" s="864"/>
      <c r="AJ112" s="865"/>
      <c r="AK112" s="866" t="s">
        <v>420</v>
      </c>
      <c r="AL112" s="864"/>
      <c r="AM112" s="864"/>
      <c r="AN112" s="864"/>
      <c r="AO112" s="865"/>
      <c r="AP112" s="911" t="s">
        <v>420</v>
      </c>
      <c r="AQ112" s="912"/>
      <c r="AR112" s="912"/>
      <c r="AS112" s="912"/>
      <c r="AT112" s="913"/>
      <c r="AU112" s="1023"/>
      <c r="AV112" s="1024"/>
      <c r="AW112" s="1024"/>
      <c r="AX112" s="1024"/>
      <c r="AY112" s="1024"/>
      <c r="AZ112" s="899" t="s">
        <v>452</v>
      </c>
      <c r="BA112" s="834"/>
      <c r="BB112" s="834"/>
      <c r="BC112" s="834"/>
      <c r="BD112" s="834"/>
      <c r="BE112" s="834"/>
      <c r="BF112" s="834"/>
      <c r="BG112" s="834"/>
      <c r="BH112" s="834"/>
      <c r="BI112" s="834"/>
      <c r="BJ112" s="834"/>
      <c r="BK112" s="834"/>
      <c r="BL112" s="834"/>
      <c r="BM112" s="834"/>
      <c r="BN112" s="834"/>
      <c r="BO112" s="834"/>
      <c r="BP112" s="835"/>
      <c r="BQ112" s="900">
        <v>4862094</v>
      </c>
      <c r="BR112" s="901"/>
      <c r="BS112" s="901"/>
      <c r="BT112" s="901"/>
      <c r="BU112" s="901"/>
      <c r="BV112" s="901">
        <v>4262137</v>
      </c>
      <c r="BW112" s="901"/>
      <c r="BX112" s="901"/>
      <c r="BY112" s="901"/>
      <c r="BZ112" s="901"/>
      <c r="CA112" s="901">
        <v>3751636</v>
      </c>
      <c r="CB112" s="901"/>
      <c r="CC112" s="901"/>
      <c r="CD112" s="901"/>
      <c r="CE112" s="901"/>
      <c r="CF112" s="962">
        <v>109.4</v>
      </c>
      <c r="CG112" s="963"/>
      <c r="CH112" s="963"/>
      <c r="CI112" s="963"/>
      <c r="CJ112" s="963"/>
      <c r="CK112" s="1018"/>
      <c r="CL112" s="905"/>
      <c r="CM112" s="908" t="s">
        <v>453</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178</v>
      </c>
      <c r="DH112" s="901"/>
      <c r="DI112" s="901"/>
      <c r="DJ112" s="901"/>
      <c r="DK112" s="901"/>
      <c r="DL112" s="901" t="s">
        <v>178</v>
      </c>
      <c r="DM112" s="901"/>
      <c r="DN112" s="901"/>
      <c r="DO112" s="901"/>
      <c r="DP112" s="901"/>
      <c r="DQ112" s="901" t="s">
        <v>420</v>
      </c>
      <c r="DR112" s="901"/>
      <c r="DS112" s="901"/>
      <c r="DT112" s="901"/>
      <c r="DU112" s="901"/>
      <c r="DV112" s="878" t="s">
        <v>178</v>
      </c>
      <c r="DW112" s="878"/>
      <c r="DX112" s="878"/>
      <c r="DY112" s="878"/>
      <c r="DZ112" s="879"/>
    </row>
    <row r="113" spans="1:130" s="248" customFormat="1" ht="26.25" customHeight="1" x14ac:dyDescent="0.15">
      <c r="A113" s="1005"/>
      <c r="B113" s="1006"/>
      <c r="C113" s="834" t="s">
        <v>454</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447020</v>
      </c>
      <c r="AB113" s="1010"/>
      <c r="AC113" s="1010"/>
      <c r="AD113" s="1010"/>
      <c r="AE113" s="1011"/>
      <c r="AF113" s="1012">
        <v>376165</v>
      </c>
      <c r="AG113" s="1010"/>
      <c r="AH113" s="1010"/>
      <c r="AI113" s="1010"/>
      <c r="AJ113" s="1011"/>
      <c r="AK113" s="1012">
        <v>395292</v>
      </c>
      <c r="AL113" s="1010"/>
      <c r="AM113" s="1010"/>
      <c r="AN113" s="1010"/>
      <c r="AO113" s="1011"/>
      <c r="AP113" s="1013">
        <v>11.5</v>
      </c>
      <c r="AQ113" s="1014"/>
      <c r="AR113" s="1014"/>
      <c r="AS113" s="1014"/>
      <c r="AT113" s="1015"/>
      <c r="AU113" s="1023"/>
      <c r="AV113" s="1024"/>
      <c r="AW113" s="1024"/>
      <c r="AX113" s="1024"/>
      <c r="AY113" s="1024"/>
      <c r="AZ113" s="899" t="s">
        <v>455</v>
      </c>
      <c r="BA113" s="834"/>
      <c r="BB113" s="834"/>
      <c r="BC113" s="834"/>
      <c r="BD113" s="834"/>
      <c r="BE113" s="834"/>
      <c r="BF113" s="834"/>
      <c r="BG113" s="834"/>
      <c r="BH113" s="834"/>
      <c r="BI113" s="834"/>
      <c r="BJ113" s="834"/>
      <c r="BK113" s="834"/>
      <c r="BL113" s="834"/>
      <c r="BM113" s="834"/>
      <c r="BN113" s="834"/>
      <c r="BO113" s="834"/>
      <c r="BP113" s="835"/>
      <c r="BQ113" s="900">
        <v>257709</v>
      </c>
      <c r="BR113" s="901"/>
      <c r="BS113" s="901"/>
      <c r="BT113" s="901"/>
      <c r="BU113" s="901"/>
      <c r="BV113" s="901">
        <v>253433</v>
      </c>
      <c r="BW113" s="901"/>
      <c r="BX113" s="901"/>
      <c r="BY113" s="901"/>
      <c r="BZ113" s="901"/>
      <c r="CA113" s="901">
        <v>233021</v>
      </c>
      <c r="CB113" s="901"/>
      <c r="CC113" s="901"/>
      <c r="CD113" s="901"/>
      <c r="CE113" s="901"/>
      <c r="CF113" s="962">
        <v>6.8</v>
      </c>
      <c r="CG113" s="963"/>
      <c r="CH113" s="963"/>
      <c r="CI113" s="963"/>
      <c r="CJ113" s="963"/>
      <c r="CK113" s="1018"/>
      <c r="CL113" s="905"/>
      <c r="CM113" s="908" t="s">
        <v>456</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178</v>
      </c>
      <c r="DH113" s="864"/>
      <c r="DI113" s="864"/>
      <c r="DJ113" s="864"/>
      <c r="DK113" s="865"/>
      <c r="DL113" s="866" t="s">
        <v>178</v>
      </c>
      <c r="DM113" s="864"/>
      <c r="DN113" s="864"/>
      <c r="DO113" s="864"/>
      <c r="DP113" s="865"/>
      <c r="DQ113" s="866" t="s">
        <v>178</v>
      </c>
      <c r="DR113" s="864"/>
      <c r="DS113" s="864"/>
      <c r="DT113" s="864"/>
      <c r="DU113" s="865"/>
      <c r="DV113" s="911" t="s">
        <v>178</v>
      </c>
      <c r="DW113" s="912"/>
      <c r="DX113" s="912"/>
      <c r="DY113" s="912"/>
      <c r="DZ113" s="913"/>
    </row>
    <row r="114" spans="1:130" s="248" customFormat="1" ht="26.25" customHeight="1" x14ac:dyDescent="0.15">
      <c r="A114" s="1005"/>
      <c r="B114" s="1006"/>
      <c r="C114" s="834" t="s">
        <v>457</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5528</v>
      </c>
      <c r="AB114" s="864"/>
      <c r="AC114" s="864"/>
      <c r="AD114" s="864"/>
      <c r="AE114" s="865"/>
      <c r="AF114" s="866">
        <v>4893</v>
      </c>
      <c r="AG114" s="864"/>
      <c r="AH114" s="864"/>
      <c r="AI114" s="864"/>
      <c r="AJ114" s="865"/>
      <c r="AK114" s="866">
        <v>17379</v>
      </c>
      <c r="AL114" s="864"/>
      <c r="AM114" s="864"/>
      <c r="AN114" s="864"/>
      <c r="AO114" s="865"/>
      <c r="AP114" s="911">
        <v>0.5</v>
      </c>
      <c r="AQ114" s="912"/>
      <c r="AR114" s="912"/>
      <c r="AS114" s="912"/>
      <c r="AT114" s="913"/>
      <c r="AU114" s="1023"/>
      <c r="AV114" s="1024"/>
      <c r="AW114" s="1024"/>
      <c r="AX114" s="1024"/>
      <c r="AY114" s="1024"/>
      <c r="AZ114" s="899" t="s">
        <v>458</v>
      </c>
      <c r="BA114" s="834"/>
      <c r="BB114" s="834"/>
      <c r="BC114" s="834"/>
      <c r="BD114" s="834"/>
      <c r="BE114" s="834"/>
      <c r="BF114" s="834"/>
      <c r="BG114" s="834"/>
      <c r="BH114" s="834"/>
      <c r="BI114" s="834"/>
      <c r="BJ114" s="834"/>
      <c r="BK114" s="834"/>
      <c r="BL114" s="834"/>
      <c r="BM114" s="834"/>
      <c r="BN114" s="834"/>
      <c r="BO114" s="834"/>
      <c r="BP114" s="835"/>
      <c r="BQ114" s="900">
        <v>588510</v>
      </c>
      <c r="BR114" s="901"/>
      <c r="BS114" s="901"/>
      <c r="BT114" s="901"/>
      <c r="BU114" s="901"/>
      <c r="BV114" s="901">
        <v>581127</v>
      </c>
      <c r="BW114" s="901"/>
      <c r="BX114" s="901"/>
      <c r="BY114" s="901"/>
      <c r="BZ114" s="901"/>
      <c r="CA114" s="901">
        <v>572989</v>
      </c>
      <c r="CB114" s="901"/>
      <c r="CC114" s="901"/>
      <c r="CD114" s="901"/>
      <c r="CE114" s="901"/>
      <c r="CF114" s="962">
        <v>16.7</v>
      </c>
      <c r="CG114" s="963"/>
      <c r="CH114" s="963"/>
      <c r="CI114" s="963"/>
      <c r="CJ114" s="963"/>
      <c r="CK114" s="1018"/>
      <c r="CL114" s="905"/>
      <c r="CM114" s="908" t="s">
        <v>459</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178</v>
      </c>
      <c r="DH114" s="864"/>
      <c r="DI114" s="864"/>
      <c r="DJ114" s="864"/>
      <c r="DK114" s="865"/>
      <c r="DL114" s="866" t="s">
        <v>420</v>
      </c>
      <c r="DM114" s="864"/>
      <c r="DN114" s="864"/>
      <c r="DO114" s="864"/>
      <c r="DP114" s="865"/>
      <c r="DQ114" s="866" t="s">
        <v>178</v>
      </c>
      <c r="DR114" s="864"/>
      <c r="DS114" s="864"/>
      <c r="DT114" s="864"/>
      <c r="DU114" s="865"/>
      <c r="DV114" s="911" t="s">
        <v>178</v>
      </c>
      <c r="DW114" s="912"/>
      <c r="DX114" s="912"/>
      <c r="DY114" s="912"/>
      <c r="DZ114" s="913"/>
    </row>
    <row r="115" spans="1:130" s="248" customFormat="1" ht="26.25" customHeight="1" x14ac:dyDescent="0.15">
      <c r="A115" s="1005"/>
      <c r="B115" s="1006"/>
      <c r="C115" s="834" t="s">
        <v>460</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38707</v>
      </c>
      <c r="AB115" s="1010"/>
      <c r="AC115" s="1010"/>
      <c r="AD115" s="1010"/>
      <c r="AE115" s="1011"/>
      <c r="AF115" s="1012">
        <v>38707</v>
      </c>
      <c r="AG115" s="1010"/>
      <c r="AH115" s="1010"/>
      <c r="AI115" s="1010"/>
      <c r="AJ115" s="1011"/>
      <c r="AK115" s="1012">
        <v>31074</v>
      </c>
      <c r="AL115" s="1010"/>
      <c r="AM115" s="1010"/>
      <c r="AN115" s="1010"/>
      <c r="AO115" s="1011"/>
      <c r="AP115" s="1013">
        <v>0.9</v>
      </c>
      <c r="AQ115" s="1014"/>
      <c r="AR115" s="1014"/>
      <c r="AS115" s="1014"/>
      <c r="AT115" s="1015"/>
      <c r="AU115" s="1023"/>
      <c r="AV115" s="1024"/>
      <c r="AW115" s="1024"/>
      <c r="AX115" s="1024"/>
      <c r="AY115" s="1024"/>
      <c r="AZ115" s="899" t="s">
        <v>461</v>
      </c>
      <c r="BA115" s="834"/>
      <c r="BB115" s="834"/>
      <c r="BC115" s="834"/>
      <c r="BD115" s="834"/>
      <c r="BE115" s="834"/>
      <c r="BF115" s="834"/>
      <c r="BG115" s="834"/>
      <c r="BH115" s="834"/>
      <c r="BI115" s="834"/>
      <c r="BJ115" s="834"/>
      <c r="BK115" s="834"/>
      <c r="BL115" s="834"/>
      <c r="BM115" s="834"/>
      <c r="BN115" s="834"/>
      <c r="BO115" s="834"/>
      <c r="BP115" s="835"/>
      <c r="BQ115" s="900" t="s">
        <v>178</v>
      </c>
      <c r="BR115" s="901"/>
      <c r="BS115" s="901"/>
      <c r="BT115" s="901"/>
      <c r="BU115" s="901"/>
      <c r="BV115" s="901" t="s">
        <v>178</v>
      </c>
      <c r="BW115" s="901"/>
      <c r="BX115" s="901"/>
      <c r="BY115" s="901"/>
      <c r="BZ115" s="901"/>
      <c r="CA115" s="901" t="s">
        <v>178</v>
      </c>
      <c r="CB115" s="901"/>
      <c r="CC115" s="901"/>
      <c r="CD115" s="901"/>
      <c r="CE115" s="901"/>
      <c r="CF115" s="962" t="s">
        <v>178</v>
      </c>
      <c r="CG115" s="963"/>
      <c r="CH115" s="963"/>
      <c r="CI115" s="963"/>
      <c r="CJ115" s="963"/>
      <c r="CK115" s="1018"/>
      <c r="CL115" s="905"/>
      <c r="CM115" s="899" t="s">
        <v>462</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420</v>
      </c>
      <c r="DH115" s="864"/>
      <c r="DI115" s="864"/>
      <c r="DJ115" s="864"/>
      <c r="DK115" s="865"/>
      <c r="DL115" s="866" t="s">
        <v>178</v>
      </c>
      <c r="DM115" s="864"/>
      <c r="DN115" s="864"/>
      <c r="DO115" s="864"/>
      <c r="DP115" s="865"/>
      <c r="DQ115" s="866" t="s">
        <v>178</v>
      </c>
      <c r="DR115" s="864"/>
      <c r="DS115" s="864"/>
      <c r="DT115" s="864"/>
      <c r="DU115" s="865"/>
      <c r="DV115" s="911" t="s">
        <v>178</v>
      </c>
      <c r="DW115" s="912"/>
      <c r="DX115" s="912"/>
      <c r="DY115" s="912"/>
      <c r="DZ115" s="913"/>
    </row>
    <row r="116" spans="1:130" s="248" customFormat="1" ht="26.25" customHeight="1" x14ac:dyDescent="0.15">
      <c r="A116" s="1007"/>
      <c r="B116" s="1008"/>
      <c r="C116" s="967" t="s">
        <v>463</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178</v>
      </c>
      <c r="AB116" s="864"/>
      <c r="AC116" s="864"/>
      <c r="AD116" s="864"/>
      <c r="AE116" s="865"/>
      <c r="AF116" s="866" t="s">
        <v>420</v>
      </c>
      <c r="AG116" s="864"/>
      <c r="AH116" s="864"/>
      <c r="AI116" s="864"/>
      <c r="AJ116" s="865"/>
      <c r="AK116" s="866" t="s">
        <v>178</v>
      </c>
      <c r="AL116" s="864"/>
      <c r="AM116" s="864"/>
      <c r="AN116" s="864"/>
      <c r="AO116" s="865"/>
      <c r="AP116" s="911" t="s">
        <v>420</v>
      </c>
      <c r="AQ116" s="912"/>
      <c r="AR116" s="912"/>
      <c r="AS116" s="912"/>
      <c r="AT116" s="913"/>
      <c r="AU116" s="1023"/>
      <c r="AV116" s="1024"/>
      <c r="AW116" s="1024"/>
      <c r="AX116" s="1024"/>
      <c r="AY116" s="1024"/>
      <c r="AZ116" s="950" t="s">
        <v>464</v>
      </c>
      <c r="BA116" s="951"/>
      <c r="BB116" s="951"/>
      <c r="BC116" s="951"/>
      <c r="BD116" s="951"/>
      <c r="BE116" s="951"/>
      <c r="BF116" s="951"/>
      <c r="BG116" s="951"/>
      <c r="BH116" s="951"/>
      <c r="BI116" s="951"/>
      <c r="BJ116" s="951"/>
      <c r="BK116" s="951"/>
      <c r="BL116" s="951"/>
      <c r="BM116" s="951"/>
      <c r="BN116" s="951"/>
      <c r="BO116" s="951"/>
      <c r="BP116" s="952"/>
      <c r="BQ116" s="900" t="s">
        <v>178</v>
      </c>
      <c r="BR116" s="901"/>
      <c r="BS116" s="901"/>
      <c r="BT116" s="901"/>
      <c r="BU116" s="901"/>
      <c r="BV116" s="901" t="s">
        <v>178</v>
      </c>
      <c r="BW116" s="901"/>
      <c r="BX116" s="901"/>
      <c r="BY116" s="901"/>
      <c r="BZ116" s="901"/>
      <c r="CA116" s="901" t="s">
        <v>420</v>
      </c>
      <c r="CB116" s="901"/>
      <c r="CC116" s="901"/>
      <c r="CD116" s="901"/>
      <c r="CE116" s="901"/>
      <c r="CF116" s="962" t="s">
        <v>178</v>
      </c>
      <c r="CG116" s="963"/>
      <c r="CH116" s="963"/>
      <c r="CI116" s="963"/>
      <c r="CJ116" s="963"/>
      <c r="CK116" s="1018"/>
      <c r="CL116" s="905"/>
      <c r="CM116" s="908" t="s">
        <v>465</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178</v>
      </c>
      <c r="DH116" s="864"/>
      <c r="DI116" s="864"/>
      <c r="DJ116" s="864"/>
      <c r="DK116" s="865"/>
      <c r="DL116" s="866" t="s">
        <v>178</v>
      </c>
      <c r="DM116" s="864"/>
      <c r="DN116" s="864"/>
      <c r="DO116" s="864"/>
      <c r="DP116" s="865"/>
      <c r="DQ116" s="866" t="s">
        <v>178</v>
      </c>
      <c r="DR116" s="864"/>
      <c r="DS116" s="864"/>
      <c r="DT116" s="864"/>
      <c r="DU116" s="865"/>
      <c r="DV116" s="911" t="s">
        <v>178</v>
      </c>
      <c r="DW116" s="912"/>
      <c r="DX116" s="912"/>
      <c r="DY116" s="912"/>
      <c r="DZ116" s="913"/>
    </row>
    <row r="117" spans="1:130" s="248" customFormat="1" ht="26.25" customHeight="1" x14ac:dyDescent="0.15">
      <c r="A117" s="988" t="s">
        <v>190</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466</v>
      </c>
      <c r="Z117" s="990"/>
      <c r="AA117" s="995">
        <v>1048849</v>
      </c>
      <c r="AB117" s="996"/>
      <c r="AC117" s="996"/>
      <c r="AD117" s="996"/>
      <c r="AE117" s="997"/>
      <c r="AF117" s="998">
        <v>944149</v>
      </c>
      <c r="AG117" s="996"/>
      <c r="AH117" s="996"/>
      <c r="AI117" s="996"/>
      <c r="AJ117" s="997"/>
      <c r="AK117" s="998">
        <v>971234</v>
      </c>
      <c r="AL117" s="996"/>
      <c r="AM117" s="996"/>
      <c r="AN117" s="996"/>
      <c r="AO117" s="997"/>
      <c r="AP117" s="999"/>
      <c r="AQ117" s="1000"/>
      <c r="AR117" s="1000"/>
      <c r="AS117" s="1000"/>
      <c r="AT117" s="1001"/>
      <c r="AU117" s="1023"/>
      <c r="AV117" s="1024"/>
      <c r="AW117" s="1024"/>
      <c r="AX117" s="1024"/>
      <c r="AY117" s="1024"/>
      <c r="AZ117" s="950" t="s">
        <v>467</v>
      </c>
      <c r="BA117" s="951"/>
      <c r="BB117" s="951"/>
      <c r="BC117" s="951"/>
      <c r="BD117" s="951"/>
      <c r="BE117" s="951"/>
      <c r="BF117" s="951"/>
      <c r="BG117" s="951"/>
      <c r="BH117" s="951"/>
      <c r="BI117" s="951"/>
      <c r="BJ117" s="951"/>
      <c r="BK117" s="951"/>
      <c r="BL117" s="951"/>
      <c r="BM117" s="951"/>
      <c r="BN117" s="951"/>
      <c r="BO117" s="951"/>
      <c r="BP117" s="952"/>
      <c r="BQ117" s="900" t="s">
        <v>178</v>
      </c>
      <c r="BR117" s="901"/>
      <c r="BS117" s="901"/>
      <c r="BT117" s="901"/>
      <c r="BU117" s="901"/>
      <c r="BV117" s="901" t="s">
        <v>178</v>
      </c>
      <c r="BW117" s="901"/>
      <c r="BX117" s="901"/>
      <c r="BY117" s="901"/>
      <c r="BZ117" s="901"/>
      <c r="CA117" s="901" t="s">
        <v>178</v>
      </c>
      <c r="CB117" s="901"/>
      <c r="CC117" s="901"/>
      <c r="CD117" s="901"/>
      <c r="CE117" s="901"/>
      <c r="CF117" s="962" t="s">
        <v>420</v>
      </c>
      <c r="CG117" s="963"/>
      <c r="CH117" s="963"/>
      <c r="CI117" s="963"/>
      <c r="CJ117" s="963"/>
      <c r="CK117" s="1018"/>
      <c r="CL117" s="905"/>
      <c r="CM117" s="908" t="s">
        <v>468</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178</v>
      </c>
      <c r="DH117" s="864"/>
      <c r="DI117" s="864"/>
      <c r="DJ117" s="864"/>
      <c r="DK117" s="865"/>
      <c r="DL117" s="866" t="s">
        <v>178</v>
      </c>
      <c r="DM117" s="864"/>
      <c r="DN117" s="864"/>
      <c r="DO117" s="864"/>
      <c r="DP117" s="865"/>
      <c r="DQ117" s="866" t="s">
        <v>420</v>
      </c>
      <c r="DR117" s="864"/>
      <c r="DS117" s="864"/>
      <c r="DT117" s="864"/>
      <c r="DU117" s="865"/>
      <c r="DV117" s="911" t="s">
        <v>178</v>
      </c>
      <c r="DW117" s="912"/>
      <c r="DX117" s="912"/>
      <c r="DY117" s="912"/>
      <c r="DZ117" s="913"/>
    </row>
    <row r="118" spans="1:130" s="248" customFormat="1" ht="26.25" customHeight="1" x14ac:dyDescent="0.15">
      <c r="A118" s="988" t="s">
        <v>442</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439</v>
      </c>
      <c r="AB118" s="989"/>
      <c r="AC118" s="989"/>
      <c r="AD118" s="989"/>
      <c r="AE118" s="990"/>
      <c r="AF118" s="991" t="s">
        <v>440</v>
      </c>
      <c r="AG118" s="989"/>
      <c r="AH118" s="989"/>
      <c r="AI118" s="989"/>
      <c r="AJ118" s="990"/>
      <c r="AK118" s="991" t="s">
        <v>313</v>
      </c>
      <c r="AL118" s="989"/>
      <c r="AM118" s="989"/>
      <c r="AN118" s="989"/>
      <c r="AO118" s="990"/>
      <c r="AP118" s="992" t="s">
        <v>441</v>
      </c>
      <c r="AQ118" s="993"/>
      <c r="AR118" s="993"/>
      <c r="AS118" s="993"/>
      <c r="AT118" s="994"/>
      <c r="AU118" s="1023"/>
      <c r="AV118" s="1024"/>
      <c r="AW118" s="1024"/>
      <c r="AX118" s="1024"/>
      <c r="AY118" s="1024"/>
      <c r="AZ118" s="966" t="s">
        <v>469</v>
      </c>
      <c r="BA118" s="967"/>
      <c r="BB118" s="967"/>
      <c r="BC118" s="967"/>
      <c r="BD118" s="967"/>
      <c r="BE118" s="967"/>
      <c r="BF118" s="967"/>
      <c r="BG118" s="967"/>
      <c r="BH118" s="967"/>
      <c r="BI118" s="967"/>
      <c r="BJ118" s="967"/>
      <c r="BK118" s="967"/>
      <c r="BL118" s="967"/>
      <c r="BM118" s="967"/>
      <c r="BN118" s="967"/>
      <c r="BO118" s="967"/>
      <c r="BP118" s="968"/>
      <c r="BQ118" s="969" t="s">
        <v>178</v>
      </c>
      <c r="BR118" s="932"/>
      <c r="BS118" s="932"/>
      <c r="BT118" s="932"/>
      <c r="BU118" s="932"/>
      <c r="BV118" s="932" t="s">
        <v>178</v>
      </c>
      <c r="BW118" s="932"/>
      <c r="BX118" s="932"/>
      <c r="BY118" s="932"/>
      <c r="BZ118" s="932"/>
      <c r="CA118" s="932" t="s">
        <v>178</v>
      </c>
      <c r="CB118" s="932"/>
      <c r="CC118" s="932"/>
      <c r="CD118" s="932"/>
      <c r="CE118" s="932"/>
      <c r="CF118" s="962" t="s">
        <v>178</v>
      </c>
      <c r="CG118" s="963"/>
      <c r="CH118" s="963"/>
      <c r="CI118" s="963"/>
      <c r="CJ118" s="963"/>
      <c r="CK118" s="1018"/>
      <c r="CL118" s="905"/>
      <c r="CM118" s="908" t="s">
        <v>470</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178</v>
      </c>
      <c r="DH118" s="864"/>
      <c r="DI118" s="864"/>
      <c r="DJ118" s="864"/>
      <c r="DK118" s="865"/>
      <c r="DL118" s="866" t="s">
        <v>178</v>
      </c>
      <c r="DM118" s="864"/>
      <c r="DN118" s="864"/>
      <c r="DO118" s="864"/>
      <c r="DP118" s="865"/>
      <c r="DQ118" s="866" t="s">
        <v>178</v>
      </c>
      <c r="DR118" s="864"/>
      <c r="DS118" s="864"/>
      <c r="DT118" s="864"/>
      <c r="DU118" s="865"/>
      <c r="DV118" s="911" t="s">
        <v>178</v>
      </c>
      <c r="DW118" s="912"/>
      <c r="DX118" s="912"/>
      <c r="DY118" s="912"/>
      <c r="DZ118" s="913"/>
    </row>
    <row r="119" spans="1:130" s="248" customFormat="1" ht="26.25" customHeight="1" x14ac:dyDescent="0.15">
      <c r="A119" s="902" t="s">
        <v>445</v>
      </c>
      <c r="B119" s="903"/>
      <c r="C119" s="978" t="s">
        <v>446</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178</v>
      </c>
      <c r="AB119" s="982"/>
      <c r="AC119" s="982"/>
      <c r="AD119" s="982"/>
      <c r="AE119" s="983"/>
      <c r="AF119" s="984" t="s">
        <v>178</v>
      </c>
      <c r="AG119" s="982"/>
      <c r="AH119" s="982"/>
      <c r="AI119" s="982"/>
      <c r="AJ119" s="983"/>
      <c r="AK119" s="984" t="s">
        <v>178</v>
      </c>
      <c r="AL119" s="982"/>
      <c r="AM119" s="982"/>
      <c r="AN119" s="982"/>
      <c r="AO119" s="983"/>
      <c r="AP119" s="985" t="s">
        <v>178</v>
      </c>
      <c r="AQ119" s="986"/>
      <c r="AR119" s="986"/>
      <c r="AS119" s="986"/>
      <c r="AT119" s="987"/>
      <c r="AU119" s="1025"/>
      <c r="AV119" s="1026"/>
      <c r="AW119" s="1026"/>
      <c r="AX119" s="1026"/>
      <c r="AY119" s="1026"/>
      <c r="AZ119" s="279" t="s">
        <v>190</v>
      </c>
      <c r="BA119" s="279"/>
      <c r="BB119" s="279"/>
      <c r="BC119" s="279"/>
      <c r="BD119" s="279"/>
      <c r="BE119" s="279"/>
      <c r="BF119" s="279"/>
      <c r="BG119" s="279"/>
      <c r="BH119" s="279"/>
      <c r="BI119" s="279"/>
      <c r="BJ119" s="279"/>
      <c r="BK119" s="279"/>
      <c r="BL119" s="279"/>
      <c r="BM119" s="279"/>
      <c r="BN119" s="279"/>
      <c r="BO119" s="964" t="s">
        <v>471</v>
      </c>
      <c r="BP119" s="965"/>
      <c r="BQ119" s="969">
        <v>11711966</v>
      </c>
      <c r="BR119" s="932"/>
      <c r="BS119" s="932"/>
      <c r="BT119" s="932"/>
      <c r="BU119" s="932"/>
      <c r="BV119" s="932">
        <v>11016500</v>
      </c>
      <c r="BW119" s="932"/>
      <c r="BX119" s="932"/>
      <c r="BY119" s="932"/>
      <c r="BZ119" s="932"/>
      <c r="CA119" s="932">
        <v>10483723</v>
      </c>
      <c r="CB119" s="932"/>
      <c r="CC119" s="932"/>
      <c r="CD119" s="932"/>
      <c r="CE119" s="932"/>
      <c r="CF119" s="830"/>
      <c r="CG119" s="831"/>
      <c r="CH119" s="831"/>
      <c r="CI119" s="831"/>
      <c r="CJ119" s="921"/>
      <c r="CK119" s="1019"/>
      <c r="CL119" s="907"/>
      <c r="CM119" s="925" t="s">
        <v>472</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94007</v>
      </c>
      <c r="DH119" s="847"/>
      <c r="DI119" s="847"/>
      <c r="DJ119" s="847"/>
      <c r="DK119" s="848"/>
      <c r="DL119" s="849">
        <v>56470</v>
      </c>
      <c r="DM119" s="847"/>
      <c r="DN119" s="847"/>
      <c r="DO119" s="847"/>
      <c r="DP119" s="848"/>
      <c r="DQ119" s="849">
        <v>26072</v>
      </c>
      <c r="DR119" s="847"/>
      <c r="DS119" s="847"/>
      <c r="DT119" s="847"/>
      <c r="DU119" s="848"/>
      <c r="DV119" s="935">
        <v>0.8</v>
      </c>
      <c r="DW119" s="936"/>
      <c r="DX119" s="936"/>
      <c r="DY119" s="936"/>
      <c r="DZ119" s="937"/>
    </row>
    <row r="120" spans="1:130" s="248" customFormat="1" ht="26.25" customHeight="1" x14ac:dyDescent="0.15">
      <c r="A120" s="904"/>
      <c r="B120" s="905"/>
      <c r="C120" s="908" t="s">
        <v>449</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178</v>
      </c>
      <c r="AB120" s="864"/>
      <c r="AC120" s="864"/>
      <c r="AD120" s="864"/>
      <c r="AE120" s="865"/>
      <c r="AF120" s="866" t="s">
        <v>178</v>
      </c>
      <c r="AG120" s="864"/>
      <c r="AH120" s="864"/>
      <c r="AI120" s="864"/>
      <c r="AJ120" s="865"/>
      <c r="AK120" s="866" t="s">
        <v>178</v>
      </c>
      <c r="AL120" s="864"/>
      <c r="AM120" s="864"/>
      <c r="AN120" s="864"/>
      <c r="AO120" s="865"/>
      <c r="AP120" s="911" t="s">
        <v>178</v>
      </c>
      <c r="AQ120" s="912"/>
      <c r="AR120" s="912"/>
      <c r="AS120" s="912"/>
      <c r="AT120" s="913"/>
      <c r="AU120" s="970" t="s">
        <v>473</v>
      </c>
      <c r="AV120" s="971"/>
      <c r="AW120" s="971"/>
      <c r="AX120" s="971"/>
      <c r="AY120" s="972"/>
      <c r="AZ120" s="947" t="s">
        <v>474</v>
      </c>
      <c r="BA120" s="892"/>
      <c r="BB120" s="892"/>
      <c r="BC120" s="892"/>
      <c r="BD120" s="892"/>
      <c r="BE120" s="892"/>
      <c r="BF120" s="892"/>
      <c r="BG120" s="892"/>
      <c r="BH120" s="892"/>
      <c r="BI120" s="892"/>
      <c r="BJ120" s="892"/>
      <c r="BK120" s="892"/>
      <c r="BL120" s="892"/>
      <c r="BM120" s="892"/>
      <c r="BN120" s="892"/>
      <c r="BO120" s="892"/>
      <c r="BP120" s="893"/>
      <c r="BQ120" s="948">
        <v>1879422</v>
      </c>
      <c r="BR120" s="929"/>
      <c r="BS120" s="929"/>
      <c r="BT120" s="929"/>
      <c r="BU120" s="929"/>
      <c r="BV120" s="929">
        <v>1983041</v>
      </c>
      <c r="BW120" s="929"/>
      <c r="BX120" s="929"/>
      <c r="BY120" s="929"/>
      <c r="BZ120" s="929"/>
      <c r="CA120" s="929">
        <v>2293909</v>
      </c>
      <c r="CB120" s="929"/>
      <c r="CC120" s="929"/>
      <c r="CD120" s="929"/>
      <c r="CE120" s="929"/>
      <c r="CF120" s="953">
        <v>66.900000000000006</v>
      </c>
      <c r="CG120" s="954"/>
      <c r="CH120" s="954"/>
      <c r="CI120" s="954"/>
      <c r="CJ120" s="954"/>
      <c r="CK120" s="955" t="s">
        <v>475</v>
      </c>
      <c r="CL120" s="939"/>
      <c r="CM120" s="939"/>
      <c r="CN120" s="939"/>
      <c r="CO120" s="940"/>
      <c r="CP120" s="959" t="s">
        <v>414</v>
      </c>
      <c r="CQ120" s="960"/>
      <c r="CR120" s="960"/>
      <c r="CS120" s="960"/>
      <c r="CT120" s="960"/>
      <c r="CU120" s="960"/>
      <c r="CV120" s="960"/>
      <c r="CW120" s="960"/>
      <c r="CX120" s="960"/>
      <c r="CY120" s="960"/>
      <c r="CZ120" s="960"/>
      <c r="DA120" s="960"/>
      <c r="DB120" s="960"/>
      <c r="DC120" s="960"/>
      <c r="DD120" s="960"/>
      <c r="DE120" s="960"/>
      <c r="DF120" s="961"/>
      <c r="DG120" s="948" t="s">
        <v>178</v>
      </c>
      <c r="DH120" s="929"/>
      <c r="DI120" s="929"/>
      <c r="DJ120" s="929"/>
      <c r="DK120" s="929"/>
      <c r="DL120" s="929" t="s">
        <v>178</v>
      </c>
      <c r="DM120" s="929"/>
      <c r="DN120" s="929"/>
      <c r="DO120" s="929"/>
      <c r="DP120" s="929"/>
      <c r="DQ120" s="929">
        <v>2616691</v>
      </c>
      <c r="DR120" s="929"/>
      <c r="DS120" s="929"/>
      <c r="DT120" s="929"/>
      <c r="DU120" s="929"/>
      <c r="DV120" s="930">
        <v>76.3</v>
      </c>
      <c r="DW120" s="930"/>
      <c r="DX120" s="930"/>
      <c r="DY120" s="930"/>
      <c r="DZ120" s="931"/>
    </row>
    <row r="121" spans="1:130" s="248" customFormat="1" ht="26.25" customHeight="1" x14ac:dyDescent="0.15">
      <c r="A121" s="904"/>
      <c r="B121" s="905"/>
      <c r="C121" s="950" t="s">
        <v>476</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178</v>
      </c>
      <c r="AB121" s="864"/>
      <c r="AC121" s="864"/>
      <c r="AD121" s="864"/>
      <c r="AE121" s="865"/>
      <c r="AF121" s="866" t="s">
        <v>178</v>
      </c>
      <c r="AG121" s="864"/>
      <c r="AH121" s="864"/>
      <c r="AI121" s="864"/>
      <c r="AJ121" s="865"/>
      <c r="AK121" s="866" t="s">
        <v>178</v>
      </c>
      <c r="AL121" s="864"/>
      <c r="AM121" s="864"/>
      <c r="AN121" s="864"/>
      <c r="AO121" s="865"/>
      <c r="AP121" s="911" t="s">
        <v>178</v>
      </c>
      <c r="AQ121" s="912"/>
      <c r="AR121" s="912"/>
      <c r="AS121" s="912"/>
      <c r="AT121" s="913"/>
      <c r="AU121" s="973"/>
      <c r="AV121" s="974"/>
      <c r="AW121" s="974"/>
      <c r="AX121" s="974"/>
      <c r="AY121" s="975"/>
      <c r="AZ121" s="899" t="s">
        <v>477</v>
      </c>
      <c r="BA121" s="834"/>
      <c r="BB121" s="834"/>
      <c r="BC121" s="834"/>
      <c r="BD121" s="834"/>
      <c r="BE121" s="834"/>
      <c r="BF121" s="834"/>
      <c r="BG121" s="834"/>
      <c r="BH121" s="834"/>
      <c r="BI121" s="834"/>
      <c r="BJ121" s="834"/>
      <c r="BK121" s="834"/>
      <c r="BL121" s="834"/>
      <c r="BM121" s="834"/>
      <c r="BN121" s="834"/>
      <c r="BO121" s="834"/>
      <c r="BP121" s="835"/>
      <c r="BQ121" s="900" t="s">
        <v>178</v>
      </c>
      <c r="BR121" s="901"/>
      <c r="BS121" s="901"/>
      <c r="BT121" s="901"/>
      <c r="BU121" s="901"/>
      <c r="BV121" s="901" t="s">
        <v>178</v>
      </c>
      <c r="BW121" s="901"/>
      <c r="BX121" s="901"/>
      <c r="BY121" s="901"/>
      <c r="BZ121" s="901"/>
      <c r="CA121" s="901" t="s">
        <v>178</v>
      </c>
      <c r="CB121" s="901"/>
      <c r="CC121" s="901"/>
      <c r="CD121" s="901"/>
      <c r="CE121" s="901"/>
      <c r="CF121" s="962" t="s">
        <v>178</v>
      </c>
      <c r="CG121" s="963"/>
      <c r="CH121" s="963"/>
      <c r="CI121" s="963"/>
      <c r="CJ121" s="963"/>
      <c r="CK121" s="956"/>
      <c r="CL121" s="942"/>
      <c r="CM121" s="942"/>
      <c r="CN121" s="942"/>
      <c r="CO121" s="943"/>
      <c r="CP121" s="922" t="s">
        <v>415</v>
      </c>
      <c r="CQ121" s="923"/>
      <c r="CR121" s="923"/>
      <c r="CS121" s="923"/>
      <c r="CT121" s="923"/>
      <c r="CU121" s="923"/>
      <c r="CV121" s="923"/>
      <c r="CW121" s="923"/>
      <c r="CX121" s="923"/>
      <c r="CY121" s="923"/>
      <c r="CZ121" s="923"/>
      <c r="DA121" s="923"/>
      <c r="DB121" s="923"/>
      <c r="DC121" s="923"/>
      <c r="DD121" s="923"/>
      <c r="DE121" s="923"/>
      <c r="DF121" s="924"/>
      <c r="DG121" s="900">
        <v>1693139</v>
      </c>
      <c r="DH121" s="901"/>
      <c r="DI121" s="901"/>
      <c r="DJ121" s="901"/>
      <c r="DK121" s="901"/>
      <c r="DL121" s="901">
        <v>1282318</v>
      </c>
      <c r="DM121" s="901"/>
      <c r="DN121" s="901"/>
      <c r="DO121" s="901"/>
      <c r="DP121" s="901"/>
      <c r="DQ121" s="901">
        <v>1134945</v>
      </c>
      <c r="DR121" s="901"/>
      <c r="DS121" s="901"/>
      <c r="DT121" s="901"/>
      <c r="DU121" s="901"/>
      <c r="DV121" s="878">
        <v>33.1</v>
      </c>
      <c r="DW121" s="878"/>
      <c r="DX121" s="878"/>
      <c r="DY121" s="878"/>
      <c r="DZ121" s="879"/>
    </row>
    <row r="122" spans="1:130" s="248" customFormat="1" ht="26.25" customHeight="1" x14ac:dyDescent="0.15">
      <c r="A122" s="904"/>
      <c r="B122" s="905"/>
      <c r="C122" s="908" t="s">
        <v>459</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178</v>
      </c>
      <c r="AB122" s="864"/>
      <c r="AC122" s="864"/>
      <c r="AD122" s="864"/>
      <c r="AE122" s="865"/>
      <c r="AF122" s="866" t="s">
        <v>178</v>
      </c>
      <c r="AG122" s="864"/>
      <c r="AH122" s="864"/>
      <c r="AI122" s="864"/>
      <c r="AJ122" s="865"/>
      <c r="AK122" s="866" t="s">
        <v>178</v>
      </c>
      <c r="AL122" s="864"/>
      <c r="AM122" s="864"/>
      <c r="AN122" s="864"/>
      <c r="AO122" s="865"/>
      <c r="AP122" s="911" t="s">
        <v>178</v>
      </c>
      <c r="AQ122" s="912"/>
      <c r="AR122" s="912"/>
      <c r="AS122" s="912"/>
      <c r="AT122" s="913"/>
      <c r="AU122" s="973"/>
      <c r="AV122" s="974"/>
      <c r="AW122" s="974"/>
      <c r="AX122" s="974"/>
      <c r="AY122" s="975"/>
      <c r="AZ122" s="966" t="s">
        <v>478</v>
      </c>
      <c r="BA122" s="967"/>
      <c r="BB122" s="967"/>
      <c r="BC122" s="967"/>
      <c r="BD122" s="967"/>
      <c r="BE122" s="967"/>
      <c r="BF122" s="967"/>
      <c r="BG122" s="967"/>
      <c r="BH122" s="967"/>
      <c r="BI122" s="967"/>
      <c r="BJ122" s="967"/>
      <c r="BK122" s="967"/>
      <c r="BL122" s="967"/>
      <c r="BM122" s="967"/>
      <c r="BN122" s="967"/>
      <c r="BO122" s="967"/>
      <c r="BP122" s="968"/>
      <c r="BQ122" s="969">
        <v>7325382</v>
      </c>
      <c r="BR122" s="932"/>
      <c r="BS122" s="932"/>
      <c r="BT122" s="932"/>
      <c r="BU122" s="932"/>
      <c r="BV122" s="932">
        <v>6979729</v>
      </c>
      <c r="BW122" s="932"/>
      <c r="BX122" s="932"/>
      <c r="BY122" s="932"/>
      <c r="BZ122" s="932"/>
      <c r="CA122" s="932">
        <v>6683689</v>
      </c>
      <c r="CB122" s="932"/>
      <c r="CC122" s="932"/>
      <c r="CD122" s="932"/>
      <c r="CE122" s="932"/>
      <c r="CF122" s="933">
        <v>194.9</v>
      </c>
      <c r="CG122" s="934"/>
      <c r="CH122" s="934"/>
      <c r="CI122" s="934"/>
      <c r="CJ122" s="934"/>
      <c r="CK122" s="956"/>
      <c r="CL122" s="942"/>
      <c r="CM122" s="942"/>
      <c r="CN122" s="942"/>
      <c r="CO122" s="943"/>
      <c r="CP122" s="922" t="s">
        <v>410</v>
      </c>
      <c r="CQ122" s="923"/>
      <c r="CR122" s="923"/>
      <c r="CS122" s="923"/>
      <c r="CT122" s="923"/>
      <c r="CU122" s="923"/>
      <c r="CV122" s="923"/>
      <c r="CW122" s="923"/>
      <c r="CX122" s="923"/>
      <c r="CY122" s="923"/>
      <c r="CZ122" s="923"/>
      <c r="DA122" s="923"/>
      <c r="DB122" s="923"/>
      <c r="DC122" s="923"/>
      <c r="DD122" s="923"/>
      <c r="DE122" s="923"/>
      <c r="DF122" s="924"/>
      <c r="DG122" s="900" t="s">
        <v>178</v>
      </c>
      <c r="DH122" s="901"/>
      <c r="DI122" s="901"/>
      <c r="DJ122" s="901"/>
      <c r="DK122" s="901"/>
      <c r="DL122" s="901" t="s">
        <v>178</v>
      </c>
      <c r="DM122" s="901"/>
      <c r="DN122" s="901"/>
      <c r="DO122" s="901"/>
      <c r="DP122" s="901"/>
      <c r="DQ122" s="901" t="s">
        <v>178</v>
      </c>
      <c r="DR122" s="901"/>
      <c r="DS122" s="901"/>
      <c r="DT122" s="901"/>
      <c r="DU122" s="901"/>
      <c r="DV122" s="878" t="s">
        <v>178</v>
      </c>
      <c r="DW122" s="878"/>
      <c r="DX122" s="878"/>
      <c r="DY122" s="878"/>
      <c r="DZ122" s="879"/>
    </row>
    <row r="123" spans="1:130" s="248" customFormat="1" ht="26.25" customHeight="1" x14ac:dyDescent="0.15">
      <c r="A123" s="904"/>
      <c r="B123" s="905"/>
      <c r="C123" s="908" t="s">
        <v>465</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178</v>
      </c>
      <c r="AB123" s="864"/>
      <c r="AC123" s="864"/>
      <c r="AD123" s="864"/>
      <c r="AE123" s="865"/>
      <c r="AF123" s="866" t="s">
        <v>178</v>
      </c>
      <c r="AG123" s="864"/>
      <c r="AH123" s="864"/>
      <c r="AI123" s="864"/>
      <c r="AJ123" s="865"/>
      <c r="AK123" s="866" t="s">
        <v>178</v>
      </c>
      <c r="AL123" s="864"/>
      <c r="AM123" s="864"/>
      <c r="AN123" s="864"/>
      <c r="AO123" s="865"/>
      <c r="AP123" s="911" t="s">
        <v>178</v>
      </c>
      <c r="AQ123" s="912"/>
      <c r="AR123" s="912"/>
      <c r="AS123" s="912"/>
      <c r="AT123" s="913"/>
      <c r="AU123" s="976"/>
      <c r="AV123" s="977"/>
      <c r="AW123" s="977"/>
      <c r="AX123" s="977"/>
      <c r="AY123" s="977"/>
      <c r="AZ123" s="279" t="s">
        <v>190</v>
      </c>
      <c r="BA123" s="279"/>
      <c r="BB123" s="279"/>
      <c r="BC123" s="279"/>
      <c r="BD123" s="279"/>
      <c r="BE123" s="279"/>
      <c r="BF123" s="279"/>
      <c r="BG123" s="279"/>
      <c r="BH123" s="279"/>
      <c r="BI123" s="279"/>
      <c r="BJ123" s="279"/>
      <c r="BK123" s="279"/>
      <c r="BL123" s="279"/>
      <c r="BM123" s="279"/>
      <c r="BN123" s="279"/>
      <c r="BO123" s="964" t="s">
        <v>479</v>
      </c>
      <c r="BP123" s="965"/>
      <c r="BQ123" s="919">
        <v>9204804</v>
      </c>
      <c r="BR123" s="920"/>
      <c r="BS123" s="920"/>
      <c r="BT123" s="920"/>
      <c r="BU123" s="920"/>
      <c r="BV123" s="920">
        <v>8962770</v>
      </c>
      <c r="BW123" s="920"/>
      <c r="BX123" s="920"/>
      <c r="BY123" s="920"/>
      <c r="BZ123" s="920"/>
      <c r="CA123" s="920">
        <v>8977598</v>
      </c>
      <c r="CB123" s="920"/>
      <c r="CC123" s="920"/>
      <c r="CD123" s="920"/>
      <c r="CE123" s="920"/>
      <c r="CF123" s="830"/>
      <c r="CG123" s="831"/>
      <c r="CH123" s="831"/>
      <c r="CI123" s="831"/>
      <c r="CJ123" s="921"/>
      <c r="CK123" s="956"/>
      <c r="CL123" s="942"/>
      <c r="CM123" s="942"/>
      <c r="CN123" s="942"/>
      <c r="CO123" s="943"/>
      <c r="CP123" s="922" t="s">
        <v>480</v>
      </c>
      <c r="CQ123" s="923"/>
      <c r="CR123" s="923"/>
      <c r="CS123" s="923"/>
      <c r="CT123" s="923"/>
      <c r="CU123" s="923"/>
      <c r="CV123" s="923"/>
      <c r="CW123" s="923"/>
      <c r="CX123" s="923"/>
      <c r="CY123" s="923"/>
      <c r="CZ123" s="923"/>
      <c r="DA123" s="923"/>
      <c r="DB123" s="923"/>
      <c r="DC123" s="923"/>
      <c r="DD123" s="923"/>
      <c r="DE123" s="923"/>
      <c r="DF123" s="924"/>
      <c r="DG123" s="863" t="s">
        <v>481</v>
      </c>
      <c r="DH123" s="864"/>
      <c r="DI123" s="864"/>
      <c r="DJ123" s="864"/>
      <c r="DK123" s="865"/>
      <c r="DL123" s="866" t="s">
        <v>178</v>
      </c>
      <c r="DM123" s="864"/>
      <c r="DN123" s="864"/>
      <c r="DO123" s="864"/>
      <c r="DP123" s="865"/>
      <c r="DQ123" s="866" t="s">
        <v>178</v>
      </c>
      <c r="DR123" s="864"/>
      <c r="DS123" s="864"/>
      <c r="DT123" s="864"/>
      <c r="DU123" s="865"/>
      <c r="DV123" s="911" t="s">
        <v>178</v>
      </c>
      <c r="DW123" s="912"/>
      <c r="DX123" s="912"/>
      <c r="DY123" s="912"/>
      <c r="DZ123" s="913"/>
    </row>
    <row r="124" spans="1:130" s="248" customFormat="1" ht="26.25" customHeight="1" thickBot="1" x14ac:dyDescent="0.2">
      <c r="A124" s="904"/>
      <c r="B124" s="905"/>
      <c r="C124" s="908" t="s">
        <v>468</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178</v>
      </c>
      <c r="AB124" s="864"/>
      <c r="AC124" s="864"/>
      <c r="AD124" s="864"/>
      <c r="AE124" s="865"/>
      <c r="AF124" s="866" t="s">
        <v>481</v>
      </c>
      <c r="AG124" s="864"/>
      <c r="AH124" s="864"/>
      <c r="AI124" s="864"/>
      <c r="AJ124" s="865"/>
      <c r="AK124" s="866" t="s">
        <v>178</v>
      </c>
      <c r="AL124" s="864"/>
      <c r="AM124" s="864"/>
      <c r="AN124" s="864"/>
      <c r="AO124" s="865"/>
      <c r="AP124" s="911" t="s">
        <v>482</v>
      </c>
      <c r="AQ124" s="912"/>
      <c r="AR124" s="912"/>
      <c r="AS124" s="912"/>
      <c r="AT124" s="913"/>
      <c r="AU124" s="914" t="s">
        <v>483</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79.400000000000006</v>
      </c>
      <c r="BR124" s="918"/>
      <c r="BS124" s="918"/>
      <c r="BT124" s="918"/>
      <c r="BU124" s="918"/>
      <c r="BV124" s="918">
        <v>64</v>
      </c>
      <c r="BW124" s="918"/>
      <c r="BX124" s="918"/>
      <c r="BY124" s="918"/>
      <c r="BZ124" s="918"/>
      <c r="CA124" s="918">
        <v>43.9</v>
      </c>
      <c r="CB124" s="918"/>
      <c r="CC124" s="918"/>
      <c r="CD124" s="918"/>
      <c r="CE124" s="918"/>
      <c r="CF124" s="808"/>
      <c r="CG124" s="809"/>
      <c r="CH124" s="809"/>
      <c r="CI124" s="809"/>
      <c r="CJ124" s="949"/>
      <c r="CK124" s="957"/>
      <c r="CL124" s="957"/>
      <c r="CM124" s="957"/>
      <c r="CN124" s="957"/>
      <c r="CO124" s="958"/>
      <c r="CP124" s="922" t="s">
        <v>484</v>
      </c>
      <c r="CQ124" s="923"/>
      <c r="CR124" s="923"/>
      <c r="CS124" s="923"/>
      <c r="CT124" s="923"/>
      <c r="CU124" s="923"/>
      <c r="CV124" s="923"/>
      <c r="CW124" s="923"/>
      <c r="CX124" s="923"/>
      <c r="CY124" s="923"/>
      <c r="CZ124" s="923"/>
      <c r="DA124" s="923"/>
      <c r="DB124" s="923"/>
      <c r="DC124" s="923"/>
      <c r="DD124" s="923"/>
      <c r="DE124" s="923"/>
      <c r="DF124" s="924"/>
      <c r="DG124" s="846">
        <v>3168955</v>
      </c>
      <c r="DH124" s="847"/>
      <c r="DI124" s="847"/>
      <c r="DJ124" s="847"/>
      <c r="DK124" s="848"/>
      <c r="DL124" s="849">
        <v>2979819</v>
      </c>
      <c r="DM124" s="847"/>
      <c r="DN124" s="847"/>
      <c r="DO124" s="847"/>
      <c r="DP124" s="848"/>
      <c r="DQ124" s="849" t="s">
        <v>482</v>
      </c>
      <c r="DR124" s="847"/>
      <c r="DS124" s="847"/>
      <c r="DT124" s="847"/>
      <c r="DU124" s="848"/>
      <c r="DV124" s="935" t="s">
        <v>178</v>
      </c>
      <c r="DW124" s="936"/>
      <c r="DX124" s="936"/>
      <c r="DY124" s="936"/>
      <c r="DZ124" s="937"/>
    </row>
    <row r="125" spans="1:130" s="248" customFormat="1" ht="26.25" customHeight="1" x14ac:dyDescent="0.15">
      <c r="A125" s="904"/>
      <c r="B125" s="905"/>
      <c r="C125" s="908" t="s">
        <v>470</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178</v>
      </c>
      <c r="AB125" s="864"/>
      <c r="AC125" s="864"/>
      <c r="AD125" s="864"/>
      <c r="AE125" s="865"/>
      <c r="AF125" s="866" t="s">
        <v>481</v>
      </c>
      <c r="AG125" s="864"/>
      <c r="AH125" s="864"/>
      <c r="AI125" s="864"/>
      <c r="AJ125" s="865"/>
      <c r="AK125" s="866" t="s">
        <v>481</v>
      </c>
      <c r="AL125" s="864"/>
      <c r="AM125" s="864"/>
      <c r="AN125" s="864"/>
      <c r="AO125" s="865"/>
      <c r="AP125" s="911" t="s">
        <v>485</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486</v>
      </c>
      <c r="CL125" s="939"/>
      <c r="CM125" s="939"/>
      <c r="CN125" s="939"/>
      <c r="CO125" s="940"/>
      <c r="CP125" s="947" t="s">
        <v>487</v>
      </c>
      <c r="CQ125" s="892"/>
      <c r="CR125" s="892"/>
      <c r="CS125" s="892"/>
      <c r="CT125" s="892"/>
      <c r="CU125" s="892"/>
      <c r="CV125" s="892"/>
      <c r="CW125" s="892"/>
      <c r="CX125" s="892"/>
      <c r="CY125" s="892"/>
      <c r="CZ125" s="892"/>
      <c r="DA125" s="892"/>
      <c r="DB125" s="892"/>
      <c r="DC125" s="892"/>
      <c r="DD125" s="892"/>
      <c r="DE125" s="892"/>
      <c r="DF125" s="893"/>
      <c r="DG125" s="948" t="s">
        <v>481</v>
      </c>
      <c r="DH125" s="929"/>
      <c r="DI125" s="929"/>
      <c r="DJ125" s="929"/>
      <c r="DK125" s="929"/>
      <c r="DL125" s="929" t="s">
        <v>240</v>
      </c>
      <c r="DM125" s="929"/>
      <c r="DN125" s="929"/>
      <c r="DO125" s="929"/>
      <c r="DP125" s="929"/>
      <c r="DQ125" s="929" t="s">
        <v>482</v>
      </c>
      <c r="DR125" s="929"/>
      <c r="DS125" s="929"/>
      <c r="DT125" s="929"/>
      <c r="DU125" s="929"/>
      <c r="DV125" s="930" t="s">
        <v>178</v>
      </c>
      <c r="DW125" s="930"/>
      <c r="DX125" s="930"/>
      <c r="DY125" s="930"/>
      <c r="DZ125" s="931"/>
    </row>
    <row r="126" spans="1:130" s="248" customFormat="1" ht="26.25" customHeight="1" thickBot="1" x14ac:dyDescent="0.2">
      <c r="A126" s="904"/>
      <c r="B126" s="905"/>
      <c r="C126" s="908" t="s">
        <v>472</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38707</v>
      </c>
      <c r="AB126" s="864"/>
      <c r="AC126" s="864"/>
      <c r="AD126" s="864"/>
      <c r="AE126" s="865"/>
      <c r="AF126" s="866">
        <v>38707</v>
      </c>
      <c r="AG126" s="864"/>
      <c r="AH126" s="864"/>
      <c r="AI126" s="864"/>
      <c r="AJ126" s="865"/>
      <c r="AK126" s="866">
        <v>31074</v>
      </c>
      <c r="AL126" s="864"/>
      <c r="AM126" s="864"/>
      <c r="AN126" s="864"/>
      <c r="AO126" s="865"/>
      <c r="AP126" s="911">
        <v>0.9</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488</v>
      </c>
      <c r="CQ126" s="834"/>
      <c r="CR126" s="834"/>
      <c r="CS126" s="834"/>
      <c r="CT126" s="834"/>
      <c r="CU126" s="834"/>
      <c r="CV126" s="834"/>
      <c r="CW126" s="834"/>
      <c r="CX126" s="834"/>
      <c r="CY126" s="834"/>
      <c r="CZ126" s="834"/>
      <c r="DA126" s="834"/>
      <c r="DB126" s="834"/>
      <c r="DC126" s="834"/>
      <c r="DD126" s="834"/>
      <c r="DE126" s="834"/>
      <c r="DF126" s="835"/>
      <c r="DG126" s="900" t="s">
        <v>481</v>
      </c>
      <c r="DH126" s="901"/>
      <c r="DI126" s="901"/>
      <c r="DJ126" s="901"/>
      <c r="DK126" s="901"/>
      <c r="DL126" s="901" t="s">
        <v>481</v>
      </c>
      <c r="DM126" s="901"/>
      <c r="DN126" s="901"/>
      <c r="DO126" s="901"/>
      <c r="DP126" s="901"/>
      <c r="DQ126" s="901" t="s">
        <v>481</v>
      </c>
      <c r="DR126" s="901"/>
      <c r="DS126" s="901"/>
      <c r="DT126" s="901"/>
      <c r="DU126" s="901"/>
      <c r="DV126" s="878" t="s">
        <v>485</v>
      </c>
      <c r="DW126" s="878"/>
      <c r="DX126" s="878"/>
      <c r="DY126" s="878"/>
      <c r="DZ126" s="879"/>
    </row>
    <row r="127" spans="1:130" s="248" customFormat="1" ht="26.25" customHeight="1" x14ac:dyDescent="0.15">
      <c r="A127" s="906"/>
      <c r="B127" s="907"/>
      <c r="C127" s="925" t="s">
        <v>489</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481</v>
      </c>
      <c r="AB127" s="864"/>
      <c r="AC127" s="864"/>
      <c r="AD127" s="864"/>
      <c r="AE127" s="865"/>
      <c r="AF127" s="866" t="s">
        <v>481</v>
      </c>
      <c r="AG127" s="864"/>
      <c r="AH127" s="864"/>
      <c r="AI127" s="864"/>
      <c r="AJ127" s="865"/>
      <c r="AK127" s="866" t="s">
        <v>481</v>
      </c>
      <c r="AL127" s="864"/>
      <c r="AM127" s="864"/>
      <c r="AN127" s="864"/>
      <c r="AO127" s="865"/>
      <c r="AP127" s="911" t="s">
        <v>178</v>
      </c>
      <c r="AQ127" s="912"/>
      <c r="AR127" s="912"/>
      <c r="AS127" s="912"/>
      <c r="AT127" s="913"/>
      <c r="AU127" s="284"/>
      <c r="AV127" s="284"/>
      <c r="AW127" s="284"/>
      <c r="AX127" s="928" t="s">
        <v>490</v>
      </c>
      <c r="AY127" s="896"/>
      <c r="AZ127" s="896"/>
      <c r="BA127" s="896"/>
      <c r="BB127" s="896"/>
      <c r="BC127" s="896"/>
      <c r="BD127" s="896"/>
      <c r="BE127" s="897"/>
      <c r="BF127" s="895" t="s">
        <v>491</v>
      </c>
      <c r="BG127" s="896"/>
      <c r="BH127" s="896"/>
      <c r="BI127" s="896"/>
      <c r="BJ127" s="896"/>
      <c r="BK127" s="896"/>
      <c r="BL127" s="897"/>
      <c r="BM127" s="895" t="s">
        <v>492</v>
      </c>
      <c r="BN127" s="896"/>
      <c r="BO127" s="896"/>
      <c r="BP127" s="896"/>
      <c r="BQ127" s="896"/>
      <c r="BR127" s="896"/>
      <c r="BS127" s="897"/>
      <c r="BT127" s="895" t="s">
        <v>493</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494</v>
      </c>
      <c r="CQ127" s="834"/>
      <c r="CR127" s="834"/>
      <c r="CS127" s="834"/>
      <c r="CT127" s="834"/>
      <c r="CU127" s="834"/>
      <c r="CV127" s="834"/>
      <c r="CW127" s="834"/>
      <c r="CX127" s="834"/>
      <c r="CY127" s="834"/>
      <c r="CZ127" s="834"/>
      <c r="DA127" s="834"/>
      <c r="DB127" s="834"/>
      <c r="DC127" s="834"/>
      <c r="DD127" s="834"/>
      <c r="DE127" s="834"/>
      <c r="DF127" s="835"/>
      <c r="DG127" s="900" t="s">
        <v>485</v>
      </c>
      <c r="DH127" s="901"/>
      <c r="DI127" s="901"/>
      <c r="DJ127" s="901"/>
      <c r="DK127" s="901"/>
      <c r="DL127" s="901" t="s">
        <v>481</v>
      </c>
      <c r="DM127" s="901"/>
      <c r="DN127" s="901"/>
      <c r="DO127" s="901"/>
      <c r="DP127" s="901"/>
      <c r="DQ127" s="901" t="s">
        <v>178</v>
      </c>
      <c r="DR127" s="901"/>
      <c r="DS127" s="901"/>
      <c r="DT127" s="901"/>
      <c r="DU127" s="901"/>
      <c r="DV127" s="878" t="s">
        <v>178</v>
      </c>
      <c r="DW127" s="878"/>
      <c r="DX127" s="878"/>
      <c r="DY127" s="878"/>
      <c r="DZ127" s="879"/>
    </row>
    <row r="128" spans="1:130" s="248" customFormat="1" ht="26.25" customHeight="1" thickBot="1" x14ac:dyDescent="0.2">
      <c r="A128" s="880" t="s">
        <v>495</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496</v>
      </c>
      <c r="X128" s="882"/>
      <c r="Y128" s="882"/>
      <c r="Z128" s="883"/>
      <c r="AA128" s="884" t="s">
        <v>178</v>
      </c>
      <c r="AB128" s="885"/>
      <c r="AC128" s="885"/>
      <c r="AD128" s="885"/>
      <c r="AE128" s="886"/>
      <c r="AF128" s="887" t="s">
        <v>178</v>
      </c>
      <c r="AG128" s="885"/>
      <c r="AH128" s="885"/>
      <c r="AI128" s="885"/>
      <c r="AJ128" s="886"/>
      <c r="AK128" s="887" t="s">
        <v>481</v>
      </c>
      <c r="AL128" s="885"/>
      <c r="AM128" s="885"/>
      <c r="AN128" s="885"/>
      <c r="AO128" s="886"/>
      <c r="AP128" s="888"/>
      <c r="AQ128" s="889"/>
      <c r="AR128" s="889"/>
      <c r="AS128" s="889"/>
      <c r="AT128" s="890"/>
      <c r="AU128" s="284"/>
      <c r="AV128" s="284"/>
      <c r="AW128" s="284"/>
      <c r="AX128" s="891" t="s">
        <v>497</v>
      </c>
      <c r="AY128" s="892"/>
      <c r="AZ128" s="892"/>
      <c r="BA128" s="892"/>
      <c r="BB128" s="892"/>
      <c r="BC128" s="892"/>
      <c r="BD128" s="892"/>
      <c r="BE128" s="893"/>
      <c r="BF128" s="870" t="s">
        <v>481</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498</v>
      </c>
      <c r="CQ128" s="812"/>
      <c r="CR128" s="812"/>
      <c r="CS128" s="812"/>
      <c r="CT128" s="812"/>
      <c r="CU128" s="812"/>
      <c r="CV128" s="812"/>
      <c r="CW128" s="812"/>
      <c r="CX128" s="812"/>
      <c r="CY128" s="812"/>
      <c r="CZ128" s="812"/>
      <c r="DA128" s="812"/>
      <c r="DB128" s="812"/>
      <c r="DC128" s="812"/>
      <c r="DD128" s="812"/>
      <c r="DE128" s="812"/>
      <c r="DF128" s="813"/>
      <c r="DG128" s="874" t="s">
        <v>178</v>
      </c>
      <c r="DH128" s="875"/>
      <c r="DI128" s="875"/>
      <c r="DJ128" s="875"/>
      <c r="DK128" s="875"/>
      <c r="DL128" s="875" t="s">
        <v>482</v>
      </c>
      <c r="DM128" s="875"/>
      <c r="DN128" s="875"/>
      <c r="DO128" s="875"/>
      <c r="DP128" s="875"/>
      <c r="DQ128" s="875" t="s">
        <v>481</v>
      </c>
      <c r="DR128" s="875"/>
      <c r="DS128" s="875"/>
      <c r="DT128" s="875"/>
      <c r="DU128" s="875"/>
      <c r="DV128" s="876" t="s">
        <v>481</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499</v>
      </c>
      <c r="X129" s="861"/>
      <c r="Y129" s="861"/>
      <c r="Z129" s="862"/>
      <c r="AA129" s="863">
        <v>3912789</v>
      </c>
      <c r="AB129" s="864"/>
      <c r="AC129" s="864"/>
      <c r="AD129" s="864"/>
      <c r="AE129" s="865"/>
      <c r="AF129" s="866">
        <v>3926222</v>
      </c>
      <c r="AG129" s="864"/>
      <c r="AH129" s="864"/>
      <c r="AI129" s="864"/>
      <c r="AJ129" s="865"/>
      <c r="AK129" s="866">
        <v>4137071</v>
      </c>
      <c r="AL129" s="864"/>
      <c r="AM129" s="864"/>
      <c r="AN129" s="864"/>
      <c r="AO129" s="865"/>
      <c r="AP129" s="867"/>
      <c r="AQ129" s="868"/>
      <c r="AR129" s="868"/>
      <c r="AS129" s="868"/>
      <c r="AT129" s="869"/>
      <c r="AU129" s="286"/>
      <c r="AV129" s="286"/>
      <c r="AW129" s="286"/>
      <c r="AX129" s="833" t="s">
        <v>500</v>
      </c>
      <c r="AY129" s="834"/>
      <c r="AZ129" s="834"/>
      <c r="BA129" s="834"/>
      <c r="BB129" s="834"/>
      <c r="BC129" s="834"/>
      <c r="BD129" s="834"/>
      <c r="BE129" s="835"/>
      <c r="BF129" s="853" t="s">
        <v>501</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502</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503</v>
      </c>
      <c r="X130" s="861"/>
      <c r="Y130" s="861"/>
      <c r="Z130" s="862"/>
      <c r="AA130" s="863">
        <v>757398</v>
      </c>
      <c r="AB130" s="864"/>
      <c r="AC130" s="864"/>
      <c r="AD130" s="864"/>
      <c r="AE130" s="865"/>
      <c r="AF130" s="866">
        <v>717417</v>
      </c>
      <c r="AG130" s="864"/>
      <c r="AH130" s="864"/>
      <c r="AI130" s="864"/>
      <c r="AJ130" s="865"/>
      <c r="AK130" s="866">
        <v>708578</v>
      </c>
      <c r="AL130" s="864"/>
      <c r="AM130" s="864"/>
      <c r="AN130" s="864"/>
      <c r="AO130" s="865"/>
      <c r="AP130" s="867"/>
      <c r="AQ130" s="868"/>
      <c r="AR130" s="868"/>
      <c r="AS130" s="868"/>
      <c r="AT130" s="869"/>
      <c r="AU130" s="286"/>
      <c r="AV130" s="286"/>
      <c r="AW130" s="286"/>
      <c r="AX130" s="833" t="s">
        <v>504</v>
      </c>
      <c r="AY130" s="834"/>
      <c r="AZ130" s="834"/>
      <c r="BA130" s="834"/>
      <c r="BB130" s="834"/>
      <c r="BC130" s="834"/>
      <c r="BD130" s="834"/>
      <c r="BE130" s="835"/>
      <c r="BF130" s="836">
        <v>7.9</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505</v>
      </c>
      <c r="X131" s="844"/>
      <c r="Y131" s="844"/>
      <c r="Z131" s="845"/>
      <c r="AA131" s="846">
        <v>3155391</v>
      </c>
      <c r="AB131" s="847"/>
      <c r="AC131" s="847"/>
      <c r="AD131" s="847"/>
      <c r="AE131" s="848"/>
      <c r="AF131" s="849">
        <v>3208805</v>
      </c>
      <c r="AG131" s="847"/>
      <c r="AH131" s="847"/>
      <c r="AI131" s="847"/>
      <c r="AJ131" s="848"/>
      <c r="AK131" s="849">
        <v>3428493</v>
      </c>
      <c r="AL131" s="847"/>
      <c r="AM131" s="847"/>
      <c r="AN131" s="847"/>
      <c r="AO131" s="848"/>
      <c r="AP131" s="850"/>
      <c r="AQ131" s="851"/>
      <c r="AR131" s="851"/>
      <c r="AS131" s="851"/>
      <c r="AT131" s="852"/>
      <c r="AU131" s="286"/>
      <c r="AV131" s="286"/>
      <c r="AW131" s="286"/>
      <c r="AX131" s="811" t="s">
        <v>506</v>
      </c>
      <c r="AY131" s="812"/>
      <c r="AZ131" s="812"/>
      <c r="BA131" s="812"/>
      <c r="BB131" s="812"/>
      <c r="BC131" s="812"/>
      <c r="BD131" s="812"/>
      <c r="BE131" s="813"/>
      <c r="BF131" s="814">
        <v>43.9</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507</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508</v>
      </c>
      <c r="W132" s="824"/>
      <c r="X132" s="824"/>
      <c r="Y132" s="824"/>
      <c r="Z132" s="825"/>
      <c r="AA132" s="826">
        <v>9.2366049090000004</v>
      </c>
      <c r="AB132" s="827"/>
      <c r="AC132" s="827"/>
      <c r="AD132" s="827"/>
      <c r="AE132" s="828"/>
      <c r="AF132" s="829">
        <v>7.0659326450000002</v>
      </c>
      <c r="AG132" s="827"/>
      <c r="AH132" s="827"/>
      <c r="AI132" s="827"/>
      <c r="AJ132" s="828"/>
      <c r="AK132" s="829">
        <v>7.6609752450000004</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509</v>
      </c>
      <c r="W133" s="803"/>
      <c r="X133" s="803"/>
      <c r="Y133" s="803"/>
      <c r="Z133" s="804"/>
      <c r="AA133" s="805">
        <v>12.9</v>
      </c>
      <c r="AB133" s="806"/>
      <c r="AC133" s="806"/>
      <c r="AD133" s="806"/>
      <c r="AE133" s="807"/>
      <c r="AF133" s="805">
        <v>9.9</v>
      </c>
      <c r="AG133" s="806"/>
      <c r="AH133" s="806"/>
      <c r="AI133" s="806"/>
      <c r="AJ133" s="807"/>
      <c r="AK133" s="805">
        <v>7.9</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NzG9n249+EWMrpNFcMSglsJ+6+kNYq8ly5KS1F0DAoL1DOZWOKtCg5RewtGtb2qAmqyppviL1Ki8vV0R5dE13w==" saltValue="FshWwChBigUtE00Edd3OI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8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W7qH5dijkXNQueO5ELrzFderV91un5dOKHY8QxISnkpqTwGICRwwadrYtYrW/gQFZtTTLKrH1I8BZepXHMs/yg==" saltValue="YLvgMeZf8S23pKDjQkdrC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zEEQBucb5zscyYZLNt4dkzv5W6mafAcGYpFWCTUqyVCn/Z7wwjpCoP+fa6ZJOajrD19tmUMIBZJJu+TpUC2gA==" saltValue="FHCyi15lC9Oh5aP9h3VWR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7" t="s">
        <v>513</v>
      </c>
      <c r="AP7" s="305"/>
      <c r="AQ7" s="306" t="s">
        <v>514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8"/>
      <c r="AP8" s="311" t="s">
        <v>515</v>
      </c>
      <c r="AQ8" s="312" t="s">
        <v>516</v>
      </c>
      <c r="AR8" s="313" t="s">
        <v>517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8" t="s">
        <v>518</v>
      </c>
      <c r="AL9" s="1229"/>
      <c r="AM9" s="1229"/>
      <c r="AN9" s="1230"/>
      <c r="AO9" s="314">
        <v>968557</v>
      </c>
      <c r="AP9" s="314">
        <v>74579</v>
      </c>
      <c r="AQ9" s="315">
        <v>99000</v>
      </c>
      <c r="AR9" s="316">
        <v>-24.7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8" t="s">
        <v>519</v>
      </c>
      <c r="AL10" s="1229"/>
      <c r="AM10" s="1229"/>
      <c r="AN10" s="1230"/>
      <c r="AO10" s="317">
        <v>143501</v>
      </c>
      <c r="AP10" s="317">
        <v>11050</v>
      </c>
      <c r="AQ10" s="318">
        <v>14922</v>
      </c>
      <c r="AR10" s="319">
        <v>-25.9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8" t="s">
        <v>520</v>
      </c>
      <c r="AL11" s="1229"/>
      <c r="AM11" s="1229"/>
      <c r="AN11" s="1230"/>
      <c r="AO11" s="317">
        <v>3199</v>
      </c>
      <c r="AP11" s="317">
        <v>246</v>
      </c>
      <c r="AQ11" s="318">
        <v>769</v>
      </c>
      <c r="AR11" s="319">
        <v>-68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8" t="s">
        <v>521</v>
      </c>
      <c r="AL12" s="1229"/>
      <c r="AM12" s="1229"/>
      <c r="AN12" s="1230"/>
      <c r="AO12" s="317" t="s">
        <v>522</v>
      </c>
      <c r="AP12" s="317" t="s">
        <v>522</v>
      </c>
      <c r="AQ12" s="318" t="s">
        <v>522</v>
      </c>
      <c r="AR12" s="319" t="s">
        <v>522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8" t="s">
        <v>523</v>
      </c>
      <c r="AL13" s="1229"/>
      <c r="AM13" s="1229"/>
      <c r="AN13" s="1230"/>
      <c r="AO13" s="317">
        <v>38899</v>
      </c>
      <c r="AP13" s="317">
        <v>2995</v>
      </c>
      <c r="AQ13" s="318">
        <v>4122</v>
      </c>
      <c r="AR13" s="319">
        <v>-27.3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8" t="s">
        <v>524</v>
      </c>
      <c r="AL14" s="1229"/>
      <c r="AM14" s="1229"/>
      <c r="AN14" s="1230"/>
      <c r="AO14" s="317">
        <v>27968</v>
      </c>
      <c r="AP14" s="317">
        <v>2154</v>
      </c>
      <c r="AQ14" s="318">
        <v>2449</v>
      </c>
      <c r="AR14" s="319">
        <v>-12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1" t="s">
        <v>525</v>
      </c>
      <c r="AL15" s="1232"/>
      <c r="AM15" s="1232"/>
      <c r="AN15" s="1233"/>
      <c r="AO15" s="317">
        <v>-67704</v>
      </c>
      <c r="AP15" s="317">
        <v>-5213</v>
      </c>
      <c r="AQ15" s="318">
        <v>-7484</v>
      </c>
      <c r="AR15" s="319">
        <v>-30.3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1" t="s">
        <v>190</v>
      </c>
      <c r="AL16" s="1232"/>
      <c r="AM16" s="1232"/>
      <c r="AN16" s="1233"/>
      <c r="AO16" s="317">
        <v>1114420</v>
      </c>
      <c r="AP16" s="317">
        <v>85810</v>
      </c>
      <c r="AQ16" s="318">
        <v>113777</v>
      </c>
      <c r="AR16" s="319">
        <v>-24.6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527</v>
      </c>
      <c r="AP20" s="326" t="s">
        <v>528</v>
      </c>
      <c r="AQ20" s="327" t="s">
        <v>529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4" t="s">
        <v>530</v>
      </c>
      <c r="AL21" s="1235"/>
      <c r="AM21" s="1235"/>
      <c r="AN21" s="1236"/>
      <c r="AO21" s="330">
        <v>6.93</v>
      </c>
      <c r="AP21" s="331">
        <v>10.16</v>
      </c>
      <c r="AQ21" s="332">
        <v>-3.23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4" t="s">
        <v>531</v>
      </c>
      <c r="AL22" s="1235"/>
      <c r="AM22" s="1235"/>
      <c r="AN22" s="1236"/>
      <c r="AO22" s="335">
        <v>97.5</v>
      </c>
      <c r="AP22" s="336">
        <v>96.4</v>
      </c>
      <c r="AQ22" s="337">
        <v>1.1000000000000001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7" t="s">
        <v>513</v>
      </c>
      <c r="AP30" s="305"/>
      <c r="AQ30" s="306" t="s">
        <v>514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8"/>
      <c r="AP31" s="311" t="s">
        <v>515</v>
      </c>
      <c r="AQ31" s="312" t="s">
        <v>516</v>
      </c>
      <c r="AR31" s="313" t="s">
        <v>517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7" t="s">
        <v>535</v>
      </c>
      <c r="AL32" s="1218"/>
      <c r="AM32" s="1218"/>
      <c r="AN32" s="1219"/>
      <c r="AO32" s="345">
        <v>527489</v>
      </c>
      <c r="AP32" s="345">
        <v>40617</v>
      </c>
      <c r="AQ32" s="346">
        <v>56454</v>
      </c>
      <c r="AR32" s="347">
        <v>-28.1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7" t="s">
        <v>536</v>
      </c>
      <c r="AL33" s="1218"/>
      <c r="AM33" s="1218"/>
      <c r="AN33" s="1219"/>
      <c r="AO33" s="345" t="s">
        <v>522</v>
      </c>
      <c r="AP33" s="345" t="s">
        <v>522</v>
      </c>
      <c r="AQ33" s="346" t="s">
        <v>522</v>
      </c>
      <c r="AR33" s="347" t="s">
        <v>522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7" t="s">
        <v>537</v>
      </c>
      <c r="AL34" s="1218"/>
      <c r="AM34" s="1218"/>
      <c r="AN34" s="1219"/>
      <c r="AO34" s="345" t="s">
        <v>522</v>
      </c>
      <c r="AP34" s="345" t="s">
        <v>522</v>
      </c>
      <c r="AQ34" s="346" t="s">
        <v>522</v>
      </c>
      <c r="AR34" s="347" t="s">
        <v>522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7" t="s">
        <v>538</v>
      </c>
      <c r="AL35" s="1218"/>
      <c r="AM35" s="1218"/>
      <c r="AN35" s="1219"/>
      <c r="AO35" s="345">
        <v>395292</v>
      </c>
      <c r="AP35" s="345">
        <v>30438</v>
      </c>
      <c r="AQ35" s="346">
        <v>20776</v>
      </c>
      <c r="AR35" s="347">
        <v>46.5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7" t="s">
        <v>539</v>
      </c>
      <c r="AL36" s="1218"/>
      <c r="AM36" s="1218"/>
      <c r="AN36" s="1219"/>
      <c r="AO36" s="345">
        <v>17379</v>
      </c>
      <c r="AP36" s="345">
        <v>1338</v>
      </c>
      <c r="AQ36" s="346">
        <v>4629</v>
      </c>
      <c r="AR36" s="347">
        <v>-71.099999999999994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7" t="s">
        <v>540</v>
      </c>
      <c r="AL37" s="1218"/>
      <c r="AM37" s="1218"/>
      <c r="AN37" s="1219"/>
      <c r="AO37" s="345">
        <v>31074</v>
      </c>
      <c r="AP37" s="345">
        <v>2393</v>
      </c>
      <c r="AQ37" s="346">
        <v>590</v>
      </c>
      <c r="AR37" s="347">
        <v>305.60000000000002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4" t="s">
        <v>541</v>
      </c>
      <c r="AL38" s="1215"/>
      <c r="AM38" s="1215"/>
      <c r="AN38" s="1216"/>
      <c r="AO38" s="348" t="s">
        <v>522</v>
      </c>
      <c r="AP38" s="348" t="s">
        <v>522</v>
      </c>
      <c r="AQ38" s="349">
        <v>4</v>
      </c>
      <c r="AR38" s="337" t="s">
        <v>522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4" t="s">
        <v>542</v>
      </c>
      <c r="AL39" s="1215"/>
      <c r="AM39" s="1215"/>
      <c r="AN39" s="1216"/>
      <c r="AO39" s="345" t="s">
        <v>522</v>
      </c>
      <c r="AP39" s="345" t="s">
        <v>522</v>
      </c>
      <c r="AQ39" s="346">
        <v>-1455</v>
      </c>
      <c r="AR39" s="347" t="s">
        <v>522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7" t="s">
        <v>543</v>
      </c>
      <c r="AL40" s="1218"/>
      <c r="AM40" s="1218"/>
      <c r="AN40" s="1219"/>
      <c r="AO40" s="345">
        <v>-708578</v>
      </c>
      <c r="AP40" s="345">
        <v>-54561</v>
      </c>
      <c r="AQ40" s="346">
        <v>-55724</v>
      </c>
      <c r="AR40" s="347">
        <v>-2.1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20" t="s">
        <v>305</v>
      </c>
      <c r="AL41" s="1221"/>
      <c r="AM41" s="1221"/>
      <c r="AN41" s="1222"/>
      <c r="AO41" s="345">
        <v>262656</v>
      </c>
      <c r="AP41" s="345">
        <v>20225</v>
      </c>
      <c r="AQ41" s="346">
        <v>25274</v>
      </c>
      <c r="AR41" s="347">
        <v>-20</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3" t="s">
        <v>513</v>
      </c>
      <c r="AN49" s="1225" t="s">
        <v>547</v>
      </c>
      <c r="AO49" s="1226"/>
      <c r="AP49" s="1226"/>
      <c r="AQ49" s="1226"/>
      <c r="AR49" s="122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4"/>
      <c r="AN50" s="361" t="s">
        <v>548</v>
      </c>
      <c r="AO50" s="362" t="s">
        <v>549</v>
      </c>
      <c r="AP50" s="363" t="s">
        <v>550</v>
      </c>
      <c r="AQ50" s="364" t="s">
        <v>551</v>
      </c>
      <c r="AR50" s="365" t="s">
        <v>552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553</v>
      </c>
      <c r="AL51" s="358"/>
      <c r="AM51" s="366">
        <v>1619437</v>
      </c>
      <c r="AN51" s="367">
        <v>122268</v>
      </c>
      <c r="AO51" s="368">
        <v>102.1</v>
      </c>
      <c r="AP51" s="369">
        <v>78903</v>
      </c>
      <c r="AQ51" s="370">
        <v>-25.6</v>
      </c>
      <c r="AR51" s="371">
        <v>127.7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554</v>
      </c>
      <c r="AM52" s="374">
        <v>898807</v>
      </c>
      <c r="AN52" s="375">
        <v>67860</v>
      </c>
      <c r="AO52" s="376">
        <v>147.19999999999999</v>
      </c>
      <c r="AP52" s="377">
        <v>49201</v>
      </c>
      <c r="AQ52" s="378">
        <v>11.1</v>
      </c>
      <c r="AR52" s="379">
        <v>136.1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555</v>
      </c>
      <c r="AL53" s="358"/>
      <c r="AM53" s="366">
        <v>804417</v>
      </c>
      <c r="AN53" s="367">
        <v>60945</v>
      </c>
      <c r="AO53" s="368">
        <v>-50.2</v>
      </c>
      <c r="AP53" s="369">
        <v>82993</v>
      </c>
      <c r="AQ53" s="370">
        <v>5.2</v>
      </c>
      <c r="AR53" s="371">
        <v>-55.4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554</v>
      </c>
      <c r="AM54" s="374">
        <v>245832</v>
      </c>
      <c r="AN54" s="375">
        <v>18625</v>
      </c>
      <c r="AO54" s="376">
        <v>-72.599999999999994</v>
      </c>
      <c r="AP54" s="377">
        <v>46787</v>
      </c>
      <c r="AQ54" s="378">
        <v>-4.9000000000000004</v>
      </c>
      <c r="AR54" s="379">
        <v>-67.7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556</v>
      </c>
      <c r="AL55" s="358"/>
      <c r="AM55" s="366">
        <v>960914</v>
      </c>
      <c r="AN55" s="367">
        <v>73084</v>
      </c>
      <c r="AO55" s="368">
        <v>19.899999999999999</v>
      </c>
      <c r="AP55" s="369">
        <v>108252</v>
      </c>
      <c r="AQ55" s="370">
        <v>30.4</v>
      </c>
      <c r="AR55" s="371">
        <v>-10.5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554</v>
      </c>
      <c r="AM56" s="374">
        <v>363573</v>
      </c>
      <c r="AN56" s="375">
        <v>27652</v>
      </c>
      <c r="AO56" s="376">
        <v>48.5</v>
      </c>
      <c r="AP56" s="377">
        <v>50321</v>
      </c>
      <c r="AQ56" s="378">
        <v>7.6</v>
      </c>
      <c r="AR56" s="379">
        <v>40.9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557</v>
      </c>
      <c r="AL57" s="358"/>
      <c r="AM57" s="366">
        <v>1263134</v>
      </c>
      <c r="AN57" s="367">
        <v>96940</v>
      </c>
      <c r="AO57" s="368">
        <v>32.6</v>
      </c>
      <c r="AP57" s="369">
        <v>93492</v>
      </c>
      <c r="AQ57" s="370">
        <v>-13.6</v>
      </c>
      <c r="AR57" s="371">
        <v>46.2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554</v>
      </c>
      <c r="AM58" s="374">
        <v>874976</v>
      </c>
      <c r="AN58" s="375">
        <v>67151</v>
      </c>
      <c r="AO58" s="376">
        <v>142.80000000000001</v>
      </c>
      <c r="AP58" s="377">
        <v>53316</v>
      </c>
      <c r="AQ58" s="378">
        <v>6</v>
      </c>
      <c r="AR58" s="379">
        <v>136.80000000000001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558</v>
      </c>
      <c r="AL59" s="358"/>
      <c r="AM59" s="366">
        <v>1013991</v>
      </c>
      <c r="AN59" s="367">
        <v>78077</v>
      </c>
      <c r="AO59" s="368">
        <v>-19.5</v>
      </c>
      <c r="AP59" s="369">
        <v>94796</v>
      </c>
      <c r="AQ59" s="370">
        <v>1.4</v>
      </c>
      <c r="AR59" s="371">
        <v>-20.9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554</v>
      </c>
      <c r="AM60" s="374">
        <v>502502</v>
      </c>
      <c r="AN60" s="375">
        <v>38693</v>
      </c>
      <c r="AO60" s="376">
        <v>-42.4</v>
      </c>
      <c r="AP60" s="377">
        <v>55781</v>
      </c>
      <c r="AQ60" s="378">
        <v>4.5999999999999996</v>
      </c>
      <c r="AR60" s="379">
        <v>-47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559</v>
      </c>
      <c r="AL61" s="380"/>
      <c r="AM61" s="381">
        <v>1132379</v>
      </c>
      <c r="AN61" s="382">
        <v>86263</v>
      </c>
      <c r="AO61" s="383">
        <v>17</v>
      </c>
      <c r="AP61" s="384">
        <v>91687</v>
      </c>
      <c r="AQ61" s="385">
        <v>-0.4</v>
      </c>
      <c r="AR61" s="371">
        <v>17.399999999999999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554</v>
      </c>
      <c r="AM62" s="374">
        <v>577138</v>
      </c>
      <c r="AN62" s="375">
        <v>43996</v>
      </c>
      <c r="AO62" s="376">
        <v>44.7</v>
      </c>
      <c r="AP62" s="377">
        <v>51081</v>
      </c>
      <c r="AQ62" s="378">
        <v>4.9000000000000004</v>
      </c>
      <c r="AR62" s="379">
        <v>39.799999999999997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cuNzSBV9i5IyQ7E5CqhCp5I+EAJplIZhtzq4ncVzl4FP8+S7BPPwl+RZyXOXiZ1tOA4+RYAjVxCPMDoJ7yzy3Q==" saltValue="/j2lwvNm5Yb/se3a00+tm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row r="121" spans="125:125" ht="13.5" hidden="1" customHeight="1" x14ac:dyDescent="0.15">
      <c r="DU121" s="292"/>
    </row>
  </sheetData>
  <sheetProtection algorithmName="SHA-512" hashValue="zzqKuIGg7a9y2sd/FTeXgfMQEqOnYTZ8q1ZN66VHz8woK+eB0J9TTloifskJQ0brmhkMcoR0AkkTZBjItg44Xw==" saltValue="ssC5GB14xwPxrVND9Qqcc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562</v>
      </c>
    </row>
  </sheetData>
  <sheetProtection algorithmName="SHA-512" hashValue="WqT5RvaiHUhZ9fNQKbv0KYR/UC1RDOEAq4BJ7SR6heJYZyYhTNU04ZuMa0tgbhIfsWzRe/qR93BzVfoZhqHSmA==" saltValue="0BaKQonzbK+vN5TNuQaIQ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39" t="s">
        <v>3</v>
      </c>
      <c r="D47" s="1239"/>
      <c r="E47" s="1240"/>
      <c r="F47" s="11">
        <v>15.14</v>
      </c>
      <c r="G47" s="12">
        <v>16.059999999999999</v>
      </c>
      <c r="H47" s="12">
        <v>14.47</v>
      </c>
      <c r="I47" s="12">
        <v>15.66</v>
      </c>
      <c r="J47" s="13">
        <v>19.25</v>
      </c>
    </row>
    <row r="48" spans="2:10" ht="57.75" customHeight="1" x14ac:dyDescent="0.15">
      <c r="B48" s="14"/>
      <c r="C48" s="1241" t="s">
        <v>4</v>
      </c>
      <c r="D48" s="1241"/>
      <c r="E48" s="1242"/>
      <c r="F48" s="15">
        <v>9.81</v>
      </c>
      <c r="G48" s="16">
        <v>12.12</v>
      </c>
      <c r="H48" s="16">
        <v>12.57</v>
      </c>
      <c r="I48" s="16">
        <v>15.23</v>
      </c>
      <c r="J48" s="17">
        <v>16.55</v>
      </c>
    </row>
    <row r="49" spans="2:10" ht="57.75" customHeight="1" thickBot="1" x14ac:dyDescent="0.2">
      <c r="B49" s="18"/>
      <c r="C49" s="1243" t="s">
        <v>5</v>
      </c>
      <c r="D49" s="1243"/>
      <c r="E49" s="1244"/>
      <c r="F49" s="19">
        <v>0.57999999999999996</v>
      </c>
      <c r="G49" s="20">
        <v>3.06</v>
      </c>
      <c r="H49" s="20" t="s">
        <v>568</v>
      </c>
      <c r="I49" s="20">
        <v>3.94</v>
      </c>
      <c r="J49" s="21">
        <v>6.49</v>
      </c>
    </row>
    <row r="50" spans="2:10" ht="13.5" customHeight="1" x14ac:dyDescent="0.15"/>
  </sheetData>
  <sheetProtection algorithmName="SHA-512" hashValue="XuRGsQKqKL1o+xm1g3FTlkeyzxlLb792kYKaey2/0WfDRY+L6Vf8qmSzfCaIB2Zw3Nmx23UV/oNviF+Z/Dp1ng==" saltValue="c+W89gFMs+rqjx59GotF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2022-03-08T06:48:05Z</cp:lastPrinted>
  <dcterms:created xsi:type="dcterms:W3CDTF">2022-02-02T05:07:34Z</dcterms:created>
  <dcterms:modified xsi:type="dcterms:W3CDTF">2022-09-28T10:02:42Z</dcterms:modified>
</cp:coreProperties>
</file>