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61234764-05BF-4A2D-B415-A135D3C46FBE}" xr6:coauthVersionLast="47" xr6:coauthVersionMax="47" xr10:uidLastSave="{00000000-0000-0000-0000-000000000000}"/>
  <bookViews>
    <workbookView xWindow="-120" yWindow="-120" windowWidth="20730" windowHeight="11160" tabRatio="8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<sst xmlns="http://schemas.openxmlformats.org/spreadsheetml/2006/main" count="1109" uniqueCount="599">
  <si>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</si>
  <si>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</si>
  <si>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</si>
  <si>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</si>
  <si>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</si>
  <si>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</si>
  <si>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</si>
  <si>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</si>
  <si>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</si>
  <si>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</si>
  <si>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</si>
  <si>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</si>
  <si>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</si>
  <si>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</si>
  <si>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</si>
  <si>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</si>
  <si>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</si>
  <si>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</si>
  <si>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</si>
  <si>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</si>
  <si>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</si>
  <si>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</si>
  <si>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</si>
  <si>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</si>
  <si>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</si>
  <si>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</si>
  <si>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</si>
  <si>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</si>
  <si>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</si>
  <si>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</si>
  <si>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</si>
  <si>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</si>
  <si>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</si>
  <si>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</si>
  <si>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</si>
  <si>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</si>
  <si>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</si>
  <si>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</si>
  <si>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</si>
  <si>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</si>
  <si>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</si>
  <si>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</si>
  <si>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</si>
  <si>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</si>
  <si>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</si>
  <si>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</si>
  <si>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</si>
  <si>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</si>
  <si>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</si>
  <si>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</si>
  <si>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</si>
  <si>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</si>
  <si>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</si>
  <si>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</si>
  <si>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</si>
  <si>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</si>
  <si>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</si>
  <si>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</si>
  <si>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</si>
  <si>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</si>
  <si>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</si>
  <si>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</si>
  <si>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</si>
  <si>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</si>
  <si>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</si>
  <si>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</si>
  <si>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</si>
  <si>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</si>
  <si>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</si>
  <si>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</si>
  <si>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</si>
  <si>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</si>
  <si>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</si>
  <si>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</si>
  <si>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</si>
  <si>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</si>
  <si>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</si>
  <si>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</si>
  <si>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</si>
  <si>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</si>
  <si>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</si>
  <si>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</si>
  <si>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</si>
  <si>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</si>
  <si>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</si>
  <si>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</si>
  <si>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</si>
  <si>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</si>
  <si>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</si>
  <si>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</si>
  <si>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</si>
  <si>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</si>
  <si>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</si>
  <si>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</si>
  <si>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</si>
  <si>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</si>
  <si>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</si>
  <si>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</si>
  <si>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</si>
  <si>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</si>
  <si>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</si>
  <si>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</si>
  <si>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</si>
  <si>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</si>
  <si>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</si>
  <si>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</si>
  <si>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</si>
  <si>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</si>
  <si>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</si>
  <si>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</si>
  <si>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</si>
  <si>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</si>
  <si>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</si>
  <si>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</si>
  <si>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</si>
  <si>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</si>
  <si>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</si>
  <si>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</si>
  <si>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</si>
  <si>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</si>
  <si>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</si>
  <si>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</si>
  <si>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</si>
  <si>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</si>
  <si>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</si>
  <si>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</si>
  <si>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</si>
  <si>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</si>
  <si>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</si>
  <si>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</si>
  <si>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</si>
  <si>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</si>
  <si>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</si>
  <si>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</si>
  <si>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</si>
  <si>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</si>
  <si>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</si>
  <si>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</si>
  <si>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</si>
  <si>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</si>
  <si>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</si>
  <si>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</si>
  <si>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</si>
  <si>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</si>
  <si>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</si>
  <si>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</si>
  <si>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</si>
  <si>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</si>
  <si>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</si>
  <si>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</si>
  <si>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</si>
  <si>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</si>
  <si>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</si>
  <si>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</si>
  <si>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</si>
  <si>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</si>
  <si>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</si>
  <si>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</si>
  <si>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</si>
  <si>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</si>
  <si>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</si>
  <si>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</si>
  <si>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</si>
  <si>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</si>
  <si>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</si>
  <si>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</si>
  <si>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</si>
  <si>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</si>
  <si>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</si>
  <si>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</si>
  <si>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</si>
  <si>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</si>
  <si>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</si>
  <si>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</si>
  <si>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</si>
  <si>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</si>
  <si>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</si>
  <si>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</si>
  <si>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</si>
  <si>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</si>
  <si>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</si>
  <si>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</si>
  <si>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</si>
  <si>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</si>
  <si>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</si>
  <si>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</si>
  <si>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</si>
  <si>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</si>
  <si>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</si>
  <si>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</si>
  <si>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</si>
  <si>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</si>
  <si>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</si>
  <si>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</si>
  <si>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</si>
  <si>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</si>
  <si>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</si>
  <si>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</si>
  <si>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</si>
  <si>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</si>
  <si>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</si>
  <si>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</si>
  <si>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</si>
  <si>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</si>
  <si>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</si>
  <si>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</si>
  <si>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</si>
  <si>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</si>
  <si>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長野県宮田村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</si>
  <si>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</si>
  <si>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</si>
  <si>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</si>
  <si>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</si>
  <si>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</si>
  <si>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</si>
  <si>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</si>
  <si>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</si>
  <si>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</si>
  <si>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</si>
  <si>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</si>
  <si>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</si>
  <si>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</si>
  <si>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</si>
  <si>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</si>
  <si>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</si>
  <si>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</si>
  <si>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</si>
  <si>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</si>
  <si>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</si>
  <si>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</si>
  <si>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</si>
  <si>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</si>
  <si>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</si>
  <si>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</si>
  <si>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</si>
  <si>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</si>
  <si>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</si>
  <si>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</si>
  <si>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</si>
  <si>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</si>
  <si>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</si>
  <si>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</si>
  <si>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</si>
  <si>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</si>
  <si>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</si>
  <si>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</si>
  <si>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</si>
  <si>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</si>
  <si>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</si>
  <si>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</si>
  <si>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</si>
  <si>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</si>
  <si>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</si>
  <si>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</si>
  <si>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</si>
  <si>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</si>
  <si>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</si>
  <si>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</si>
  <si>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</si>
  <si>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</si>
  <si>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</si>
  <si>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</si>
  <si>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</si>
  <si>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</si>
  <si>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</si>
  <si>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</si>
  <si>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</si>
  <si>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</si>
  <si>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</si>
  <si>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</si>
  <si>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</si>
  <si>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</si>
  <si>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</si>
  <si>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</si>
  <si>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</si>
  <si>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</si>
  <si>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</si>
  <si>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</si>
  <si>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</si>
  <si>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</si>
  <si>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</si>
  <si>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</si>
  <si>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</si>
  <si>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</si>
  <si>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</si>
  <si>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</si>
  <si>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</si>
  <si>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</si>
  <si>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</si>
  <si>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</si>
  <si>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</si>
  <si>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</si>
  <si>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</si>
  <si>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</si>
  <si>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</si>
  <si>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</si>
  <si>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</si>
  <si>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</si>
  <si>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</si>
  <si>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</si>
  <si>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</si>
  <si>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</si>
  <si>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</si>
  <si>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</si>
  <si>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</si>
  <si>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</si>
  <si>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</si>
  <si>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</si>
  <si>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</si>
  <si>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</si>
  <si>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</si>
  <si>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</si>
  <si>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</si>
  <si>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</si>
  <si>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</si>
  <si>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</si>
  <si>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</si>
  <si>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</si>
  <si>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</si>
  <si>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</si>
  <si>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</si>
  <si>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</si>
  <si>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</si>
  <si>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</si>
  <si>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</si>
  <si>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</si>
  <si>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</si>
  <si>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</si>
  <si>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</si>
  <si>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</si>
  <si>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</si>
  <si>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</si>
  <si>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</si>
  <si>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</si>
  <si>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</si>
  <si>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</si>
  <si>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</si>
  <si>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</si>
  <si>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</si>
  <si>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</si>
  <si>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</si>
  <si>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</si>
  <si>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</si>
  <si>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</si>
  <si>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</si>
  <si>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</si>
  <si>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</si>
  <si>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</si>
  <si>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</si>
  <si>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</si>
  <si>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</si>
  <si>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</si>
  <si>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</si>
  <si>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</si>
  <si>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</si>
  <si>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</si>
  <si>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</si>
  <si>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</si>
  <si>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</si>
  <si>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</si>
  <si>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</si>
  <si>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</si>
  <si>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</si>
  <si>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長野県宮田村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</si>
  <si>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</si>
  <si>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</si>
  <si>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</si>
  <si>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</si>
  <si>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</si>
  <si>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</si>
  <si>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</si>
  <si>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</si>
  <si>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</si>
  <si>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</si>
  <si>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</si>
  <si>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</si>
  <si>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</si>
  <si>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</si>
  <si>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</si>
  <si>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</si>
  <si>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</si>
  <si>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</si>
  <si>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</si>
  <si>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</si>
  <si>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</si>
  <si>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</si>
  <si>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</si>
  <si>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</si>
  <si>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</si>
  <si>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</si>
  <si>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</si>
  <si>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</si>
  <si>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</si>
  <si>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</si>
  <si>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</si>
  <si>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</si>
  <si>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</si>
  <si>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</si>
  <si>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</si>
  <si>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</si>
  <si>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</si>
  <si>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</si>
  <si>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</si>
  <si>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</si>
  <si>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</si>
  <si>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</si>
  <si>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</si>
  <si>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</si>
  <si>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</si>
  <si>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</si>
  <si>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</si>
  <si>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</si>
  <si>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</si>
  <si>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</si>
  <si>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</si>
  <si>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</si>
  <si>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</si>
  <si>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</si>
  <si>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</si>
  <si>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</si>
  <si>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</si>
  <si>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</si>
  <si>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</si>
  <si>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</si>
  <si>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</si>
  <si>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</si>
  <si>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</si>
  <si>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</si>
  <si>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</si>
  <si>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</si>
  <si>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</si>
  <si>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</si>
  <si>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</si>
  <si>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</si>
  <si>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</si>
  <si>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</si>
  <si>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</si>
  <si>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</si>
  <si>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</si>
  <si>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</si>
  <si>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</si>
  <si>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</si>
  <si>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</si>
  <si>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</si>
  <si>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</si>
  <si>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</si>
  <si>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</si>
  <si>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</si>
  <si>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</si>
  <si>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</si>
  <si>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</si>
  <si>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</si>
  <si>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</si>
  <si>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</si>
  <si>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</si>
  <si>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</si>
  <si>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</si>
  <si>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</si>
  <si>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</si>
  <si>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</si>
  <si>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</si>
  <si>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</si>
  <si>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</si>
  <si>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</si>
  <si>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</si>
  <si>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</si>
  <si>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</si>
  <si>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</si>
  <si>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</si>
  <si>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</si>
  <si>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</si>
  <si>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</si>
  <si>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</si>
  <si>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</si>
  <si>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</si>
  <si>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</si>
  <si>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</si>
  <si>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</si>
  <si>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</si>
  <si>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</si>
  <si>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</si>
  <si>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</si>
  <si>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</si>
  <si>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</si>
  <si>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</si>
  <si>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</si>
  <si>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</si>
  <si>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</si>
  <si>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</si>
  <si>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</si>
  <si>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</si>
  <si>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</si>
  <si>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</si>
  <si>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</si>
  <si>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</si>
  <si>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</si>
  <si>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</si>
  <si>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</si>
  <si>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</si>
  <si>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</si>
  <si>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</si>
  <si>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</si>
  <si>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</si>
  <si>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</si>
  <si>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</si>
  <si>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</si>
  <si>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</si>
  <si>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</si>
  <si>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</si>
  <si>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</si>
  <si>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</si>
  <si>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</si>
  <si>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</si>
  <si>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</si>
  <si>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</si>
  <si>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</si>
  <si>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</si>
  <si>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</si>
  <si>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</si>
  <si>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</si>
  <si>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</si>
  <si>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</si>
  <si>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</si>
  <si>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</si>
  <si>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</si>
  <si>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</si>
  <si>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</si>
  <si>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</si>
  <si>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</si>
  <si>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</si>
  <si>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</si>
  <si>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</si>
  <si>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</si>
  <si>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</si>
  <si>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</si>
  <si>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</si>
  <si>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</si>
  <si>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</si>
  <si>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</si>
  <si>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</si>
  <si>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</si>
  <si>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</si>
  <si>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</si>
  <si>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</si>
  <si>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下水道事業会計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</si>
  <si>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</si>
  <si>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</si>
  <si>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</si>
  <si>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</si>
  <si>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</si>
  <si>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</si>
  <si>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</si>
  <si>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</si>
  <si>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</si>
  <si>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</si>
  <si>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</si>
  <si>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</si>
  <si>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</si>
  <si>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</si>
  <si>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地域振興基金</t>
    <phoneticPr fontId="2"/>
  </si>
  <si>
    <t>地域福祉基金</t>
    <rPh sb="0" eb="2">
      <t>チイキ</t>
    </rPh>
    <rPh sb="2" eb="4">
      <t>フクシ</t>
    </rPh>
    <rPh sb="4" eb="6">
      <t>キキン</t>
    </rPh>
    <phoneticPr fontId="5"/>
  </si>
  <si>
    <t>高度情報化基金</t>
    <rPh sb="0" eb="2">
      <t>コウド</t>
    </rPh>
    <rPh sb="2" eb="5">
      <t>ジョウホウカ</t>
    </rPh>
    <rPh sb="5" eb="7">
      <t>キキン</t>
    </rPh>
    <phoneticPr fontId="5"/>
  </si>
  <si>
    <t>長野県上伊那広域水道用水企業団（水道用水供給事業会計）</t>
  </si>
  <si>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</si>
  <si>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</si>
  <si>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</si>
  <si>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</si>
  <si>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</si>
  <si>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</si>
  <si>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</si>
  <si>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</si>
  <si>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</si>
  <si>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</si>
  <si>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</si>
  <si>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宮田村土地開発公社</t>
    <rPh sb="0" eb="3">
      <t>ミヤダムラ</t>
    </rPh>
    <rPh sb="3" eb="5">
      <t>トチ</t>
    </rPh>
    <rPh sb="5" eb="7">
      <t>カイハツ</t>
    </rPh>
    <rPh sb="7" eb="9">
      <t>コウシャ</t>
    </rPh>
    <phoneticPr fontId="2"/>
  </si>
  <si>
    <t>宮田村観光開発</t>
    <rPh sb="0" eb="3">
      <t>ミヤダムラ</t>
    </rPh>
    <rPh sb="3" eb="5">
      <t>カンコウ</t>
    </rPh>
    <rPh sb="5" eb="7">
      <t>カイハツ</t>
    </rPh>
    <phoneticPr fontId="2"/>
  </si>
  <si>
    <t>-</t>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</si>
  <si>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</si>
  <si>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7">
      <t>カミイナコウイキレンゴウ</t>
    </rPh>
    <rPh sb="8" eb="10">
      <t>ドボク</t>
    </rPh>
    <rPh sb="10" eb="12">
      <t>シンコウ</t>
    </rPh>
    <rPh sb="12" eb="14">
      <t>ジギョウ</t>
    </rPh>
    <rPh sb="14" eb="16">
      <t>トクベツ</t>
    </rPh>
    <rPh sb="16" eb="18">
      <t>カイケイ</t>
    </rPh>
    <phoneticPr fontId="2"/>
  </si>
  <si>
    <t>-</t>
    <phoneticPr fontId="2"/>
  </si>
  <si>
    <t>新型コロナウイルス感染症対応商工業振興基金</t>
    <rPh sb="0" eb="2">
      <t>シンガタ</t>
    </rPh>
    <rPh sb="9" eb="12">
      <t>カンセンショウ</t>
    </rPh>
    <rPh sb="12" eb="14">
      <t>タイオウ</t>
    </rPh>
    <rPh sb="14" eb="17">
      <t>ショウコウギョウ</t>
    </rPh>
    <rPh sb="17" eb="19">
      <t>シンコウ</t>
    </rPh>
    <rPh sb="19" eb="2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</si>
  <si>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</si>
  <si>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</si>
  <si>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</si>
  <si>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</si>
  <si>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</si>
  <si>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</si>
  <si>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</si>
  <si>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</si>
  <si>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</si>
  <si>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</si>
  <si>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</si>
  <si>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</si>
  <si>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</si>
  <si>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</si>
  <si>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</si>
  <si>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</si>
  <si>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・ハード事業を抑制してきたことから、将来負担比率については順調に低下傾向あるが、その反面、有形固定資産減価償却率が上昇傾向にあり、公共施設の老朽化が進行しているであろうと分析できる。</t>
    <rPh sb="4" eb="6">
      <t>ジギョウ</t>
    </rPh>
    <rPh sb="7" eb="9">
      <t>ヨクセイ</t>
    </rPh>
    <rPh sb="18" eb="20">
      <t>ショウライ</t>
    </rPh>
    <rPh sb="20" eb="22">
      <t>フタン</t>
    </rPh>
    <rPh sb="22" eb="24">
      <t>ヒリツ</t>
    </rPh>
    <rPh sb="29" eb="31">
      <t>ジュンチョウ</t>
    </rPh>
    <rPh sb="32" eb="34">
      <t>テイカ</t>
    </rPh>
    <rPh sb="34" eb="36">
      <t>ケイコウ</t>
    </rPh>
    <rPh sb="42" eb="44">
      <t>ハンメン</t>
    </rPh>
    <rPh sb="45" eb="47">
      <t>ユウケイ</t>
    </rPh>
    <rPh sb="47" eb="49">
      <t>コテイ</t>
    </rPh>
    <rPh sb="49" eb="51">
      <t>シサン</t>
    </rPh>
    <rPh sb="51" eb="53">
      <t>ゲンカ</t>
    </rPh>
    <rPh sb="53" eb="55">
      <t>ショウキャク</t>
    </rPh>
    <rPh sb="55" eb="56">
      <t>リツ</t>
    </rPh>
    <rPh sb="57" eb="59">
      <t>ジョウショウ</t>
    </rPh>
    <rPh sb="59" eb="61">
      <t>ケイコウ</t>
    </rPh>
    <rPh sb="65" eb="67">
      <t>コウキョウ</t>
    </rPh>
    <rPh sb="67" eb="69">
      <t>シセツ</t>
    </rPh>
    <rPh sb="70" eb="73">
      <t>ロウキュウカ</t>
    </rPh>
    <rPh sb="74" eb="76">
      <t>シンコウ</t>
    </rPh>
    <rPh sb="85" eb="87">
      <t>ブンセキ</t>
    </rPh>
    <phoneticPr fontId="5"/>
  </si>
  <si>
    <t>・将来負担比率については類似団体と同程度になってきたが、実質公債費比率は高めとなっている。このことは過去において積極的な投資がされたことによると考えらる。今後、実質公債費比率を上昇させないためには、今のうちから将来に向けた基金の積み増しが必要である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</si>
</sst>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2CF8-4F38-9415-C529A2EF6C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26261</c:v>
                </c:pt>
                <c:pt idx="1">
                  <c:v>33267</c:v>
                </c:pt>
                <c:pt idx="2">
                  <c:v>32991</c:v>
                </c:pt>
                <c:pt idx="3">
                  <c:v>48476</c:v>
                </c:pt>
                <c:pt idx="4">
                  <c:v>35067</c:v>
                </c:pt>
              </c:numCache>
            </c:numRef>
          </c:val>
          <c:smooth val="0"/>
          <c:extLst>
            <c:ext xmlns:c16="http://schemas.microsoft.com/office/drawing/2014/chart" uri="{C3380CC4-5D6E-409C-BE32-E72D297353CC}">
              <c16:uniqueId val="{00000001-2CF8-4F38-9415-C529A2EF6C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4.9800000000000004</c:v>
                </c:pt>
                <c:pt idx="1">
                  <c:v>6.22</c:v>
                </c:pt>
                <c:pt idx="2">
                  <c:v>6.15</c:v>
                </c:pt>
                <c:pt idx="3">
                  <c:v>9.73</c:v>
                </c:pt>
                <c:pt idx="4">
                  <c:v>12.77</c:v>
                </c:pt>
              </c:numCache>
            </c:numRef>
          </c:val>
          <c:extLst>
            <c:ext xmlns:c16="http://schemas.microsoft.com/office/drawing/2014/chart" uri="{C3380CC4-5D6E-409C-BE32-E72D297353CC}">
              <c16:uniqueId val="{00000000-EE52-4ED7-AB40-7C92E7CF13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42.56</c:v>
                </c:pt>
                <c:pt idx="1">
                  <c:v>42.58</c:v>
                </c:pt>
                <c:pt idx="2">
                  <c:v>44.32</c:v>
                </c:pt>
                <c:pt idx="3">
                  <c:v>45.92</c:v>
                </c:pt>
                <c:pt idx="4">
                  <c:v>43.05</c:v>
                </c:pt>
              </c:numCache>
            </c:numRef>
          </c:val>
          <c:extLst>
            <c:ext xmlns:c16="http://schemas.microsoft.com/office/drawing/2014/chart" uri="{C3380CC4-5D6E-409C-BE32-E72D297353CC}">
              <c16:uniqueId val="{00000001-EE52-4ED7-AB40-7C92E7CF13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1.52</c:v>
                </c:pt>
                <c:pt idx="1">
                  <c:v>1.31</c:v>
                </c:pt>
                <c:pt idx="2">
                  <c:v>2.33</c:v>
                </c:pt>
                <c:pt idx="3">
                  <c:v>5.1100000000000003</c:v>
                </c:pt>
                <c:pt idx="4">
                  <c:v>3.72</c:v>
                </c:pt>
              </c:numCache>
            </c:numRef>
          </c:val>
          <c:smooth val="0"/>
          <c:extLst>
            <c:ext xmlns:c16="http://schemas.microsoft.com/office/drawing/2014/chart" uri="{C3380CC4-5D6E-409C-BE32-E72D297353CC}">
              <c16:uniqueId val="{00000002-EE52-4ED7-AB40-7C92E7CF13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0C-4A91-B17E-F6D0D7D9F6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0C-4A91-B17E-F6D0D7D9F6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0C-4A91-B17E-F6D0D7D9F62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90C-4A91-B17E-F6D0D7D9F62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4-C90C-4A91-B17E-F6D0D7D9F62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2.62</c:v>
                </c:pt>
                <c:pt idx="2">
                  <c:v>#N/A</c:v>
                </c:pt>
                <c:pt idx="3">
                  <c:v>3.01</c:v>
                </c:pt>
                <c:pt idx="4">
                  <c:v>#N/A</c:v>
                </c:pt>
                <c:pt idx="5">
                  <c:v>1.99</c:v>
                </c:pt>
                <c:pt idx="6">
                  <c:v>#N/A</c:v>
                </c:pt>
                <c:pt idx="7">
                  <c:v>1.1100000000000001</c:v>
                </c:pt>
                <c:pt idx="8">
                  <c:v>#N/A</c:v>
                </c:pt>
                <c:pt idx="9">
                  <c:v>0.84</c:v>
                </c:pt>
              </c:numCache>
            </c:numRef>
          </c:val>
          <c:extLst>
            <c:ext xmlns:c16="http://schemas.microsoft.com/office/drawing/2014/chart" uri="{C3380CC4-5D6E-409C-BE32-E72D297353CC}">
              <c16:uniqueId val="{00000005-C90C-4A91-B17E-F6D0D7D9F62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0.54</c:v>
                </c:pt>
                <c:pt idx="4">
                  <c:v>#N/A</c:v>
                </c:pt>
                <c:pt idx="5">
                  <c:v>0.42</c:v>
                </c:pt>
                <c:pt idx="6">
                  <c:v>#N/A</c:v>
                </c:pt>
                <c:pt idx="7">
                  <c:v>1.68</c:v>
                </c:pt>
                <c:pt idx="8">
                  <c:v>#N/A</c:v>
                </c:pt>
                <c:pt idx="9">
                  <c:v>1.65</c:v>
                </c:pt>
              </c:numCache>
            </c:numRef>
          </c:val>
          <c:extLst>
            <c:ext xmlns:c16="http://schemas.microsoft.com/office/drawing/2014/chart" uri="{C3380CC4-5D6E-409C-BE32-E72D297353CC}">
              <c16:uniqueId val="{00000006-C90C-4A91-B17E-F6D0D7D9F62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c:v>
                </c:pt>
                <c:pt idx="2">
                  <c:v>#N/A</c:v>
                </c:pt>
                <c:pt idx="3">
                  <c:v>5.62</c:v>
                </c:pt>
                <c:pt idx="4">
                  <c:v>#N/A</c:v>
                </c:pt>
                <c:pt idx="5">
                  <c:v>5.43</c:v>
                </c:pt>
                <c:pt idx="6">
                  <c:v>#N/A</c:v>
                </c:pt>
                <c:pt idx="7">
                  <c:v>5.39</c:v>
                </c:pt>
                <c:pt idx="8">
                  <c:v>#N/A</c:v>
                </c:pt>
                <c:pt idx="9">
                  <c:v>5.32</c:v>
                </c:pt>
              </c:numCache>
            </c:numRef>
          </c:val>
          <c:extLst>
            <c:ext xmlns:c16="http://schemas.microsoft.com/office/drawing/2014/chart" uri="{C3380CC4-5D6E-409C-BE32-E72D297353CC}">
              <c16:uniqueId val="{00000007-C90C-4A91-B17E-F6D0D7D9F6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4.9800000000000004</c:v>
                </c:pt>
                <c:pt idx="2">
                  <c:v>#N/A</c:v>
                </c:pt>
                <c:pt idx="3">
                  <c:v>6.21</c:v>
                </c:pt>
                <c:pt idx="4">
                  <c:v>#N/A</c:v>
                </c:pt>
                <c:pt idx="5">
                  <c:v>6.15</c:v>
                </c:pt>
                <c:pt idx="6">
                  <c:v>#N/A</c:v>
                </c:pt>
                <c:pt idx="7">
                  <c:v>9.7200000000000006</c:v>
                </c:pt>
                <c:pt idx="8">
                  <c:v>#N/A</c:v>
                </c:pt>
                <c:pt idx="9">
                  <c:v>12.77</c:v>
                </c:pt>
              </c:numCache>
            </c:numRef>
          </c:val>
          <c:extLst>
            <c:ext xmlns:c16="http://schemas.microsoft.com/office/drawing/2014/chart" uri="{C3380CC4-5D6E-409C-BE32-E72D297353CC}">
              <c16:uniqueId val="{00000008-C90C-4A91-B17E-F6D0D7D9F62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16.059999999999999</c:v>
                </c:pt>
                <c:pt idx="2">
                  <c:v>#N/A</c:v>
                </c:pt>
                <c:pt idx="3">
                  <c:v>16.75</c:v>
                </c:pt>
                <c:pt idx="4">
                  <c:v>#N/A</c:v>
                </c:pt>
                <c:pt idx="5">
                  <c:v>16.75</c:v>
                </c:pt>
                <c:pt idx="6">
                  <c:v>#N/A</c:v>
                </c:pt>
                <c:pt idx="7">
                  <c:v>17.61</c:v>
                </c:pt>
                <c:pt idx="8">
                  <c:v>#N/A</c:v>
                </c:pt>
                <c:pt idx="9">
                  <c:v>17.190000000000001</c:v>
                </c:pt>
              </c:numCache>
            </c:numRef>
          </c:val>
          <c:extLst>
            <c:ext xmlns:c16="http://schemas.microsoft.com/office/drawing/2014/chart" uri="{C3380CC4-5D6E-409C-BE32-E72D297353CC}">
              <c16:uniqueId val="{00000009-C90C-4A91-B17E-F6D0D7D9F6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391</c:v>
                </c:pt>
                <c:pt idx="5">
                  <c:v>378</c:v>
                </c:pt>
                <c:pt idx="8">
                  <c:v>367</c:v>
                </c:pt>
                <c:pt idx="11">
                  <c:v>340</c:v>
                </c:pt>
                <c:pt idx="14">
                  <c:v>329</c:v>
                </c:pt>
              </c:numCache>
            </c:numRef>
          </c:val>
          <c:extLst>
            <c:ext xmlns:c16="http://schemas.microsoft.com/office/drawing/2014/chart" uri="{C3380CC4-5D6E-409C-BE32-E72D297353CC}">
              <c16:uniqueId val="{00000000-FE48-47DC-947F-1FD1786BC9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48-47DC-947F-1FD1786BC9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27</c:v>
                </c:pt>
                <c:pt idx="6">
                  <c:v>27</c:v>
                </c:pt>
                <c:pt idx="9">
                  <c:v>101</c:v>
                </c:pt>
                <c:pt idx="12">
                  <c:v>26</c:v>
                </c:pt>
              </c:numCache>
            </c:numRef>
          </c:val>
          <c:extLst>
            <c:ext xmlns:c16="http://schemas.microsoft.com/office/drawing/2014/chart" uri="{C3380CC4-5D6E-409C-BE32-E72D297353CC}">
              <c16:uniqueId val="{00000002-FE48-47DC-947F-1FD1786BC9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34</c:v>
                </c:pt>
                <c:pt idx="6">
                  <c:v>29</c:v>
                </c:pt>
                <c:pt idx="9">
                  <c:v>25</c:v>
                </c:pt>
                <c:pt idx="12">
                  <c:v>27</c:v>
                </c:pt>
              </c:numCache>
            </c:numRef>
          </c:val>
          <c:extLst>
            <c:ext xmlns:c16="http://schemas.microsoft.com/office/drawing/2014/chart" uri="{C3380CC4-5D6E-409C-BE32-E72D297353CC}">
              <c16:uniqueId val="{00000003-FE48-47DC-947F-1FD1786BC9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222</c:v>
                </c:pt>
                <c:pt idx="3">
                  <c:v>209</c:v>
                </c:pt>
                <c:pt idx="6">
                  <c:v>202</c:v>
                </c:pt>
                <c:pt idx="9">
                  <c:v>158</c:v>
                </c:pt>
                <c:pt idx="12">
                  <c:v>148</c:v>
                </c:pt>
              </c:numCache>
            </c:numRef>
          </c:val>
          <c:extLst>
            <c:ext xmlns:c16="http://schemas.microsoft.com/office/drawing/2014/chart" uri="{C3380CC4-5D6E-409C-BE32-E72D297353CC}">
              <c16:uniqueId val="{00000004-FE48-47DC-947F-1FD1786BC9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48-47DC-947F-1FD1786BC9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48-47DC-947F-1FD1786BC9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419</c:v>
                </c:pt>
                <c:pt idx="3">
                  <c:v>402</c:v>
                </c:pt>
                <c:pt idx="6">
                  <c:v>387</c:v>
                </c:pt>
                <c:pt idx="9">
                  <c:v>362</c:v>
                </c:pt>
                <c:pt idx="12">
                  <c:v>329</c:v>
                </c:pt>
              </c:numCache>
            </c:numRef>
          </c:val>
          <c:extLst>
            <c:ext xmlns:c16="http://schemas.microsoft.com/office/drawing/2014/chart" uri="{C3380CC4-5D6E-409C-BE32-E72D297353CC}">
              <c16:uniqueId val="{00000007-FE48-47DC-947F-1FD1786BC9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312</c:v>
                </c:pt>
                <c:pt idx="2">
                  <c:v>#N/A</c:v>
                </c:pt>
                <c:pt idx="3">
                  <c:v>#N/A</c:v>
                </c:pt>
                <c:pt idx="4">
                  <c:v>294</c:v>
                </c:pt>
                <c:pt idx="5">
                  <c:v>#N/A</c:v>
                </c:pt>
                <c:pt idx="6">
                  <c:v>#N/A</c:v>
                </c:pt>
                <c:pt idx="7">
                  <c:v>278</c:v>
                </c:pt>
                <c:pt idx="8">
                  <c:v>#N/A</c:v>
                </c:pt>
                <c:pt idx="9">
                  <c:v>#N/A</c:v>
                </c:pt>
                <c:pt idx="10">
                  <c:v>306</c:v>
                </c:pt>
                <c:pt idx="11">
                  <c:v>#N/A</c:v>
                </c:pt>
                <c:pt idx="12">
                  <c:v>#N/A</c:v>
                </c:pt>
                <c:pt idx="13">
                  <c:v>201</c:v>
                </c:pt>
                <c:pt idx="14">
                  <c:v>#N/A</c:v>
                </c:pt>
              </c:numCache>
            </c:numRef>
          </c:val>
          <c:smooth val="0"/>
          <c:extLst>
            <c:ext xmlns:c16="http://schemas.microsoft.com/office/drawing/2014/chart" uri="{C3380CC4-5D6E-409C-BE32-E72D297353CC}">
              <c16:uniqueId val="{00000008-FE48-47DC-947F-1FD1786BC9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3399</c:v>
                </c:pt>
                <c:pt idx="5">
                  <c:v>3373</c:v>
                </c:pt>
                <c:pt idx="8">
                  <c:v>3385</c:v>
                </c:pt>
                <c:pt idx="11">
                  <c:v>3208</c:v>
                </c:pt>
                <c:pt idx="14">
                  <c:v>3057</c:v>
                </c:pt>
              </c:numCache>
            </c:numRef>
          </c:val>
          <c:extLst>
            <c:ext xmlns:c16="http://schemas.microsoft.com/office/drawing/2014/chart" uri="{C3380CC4-5D6E-409C-BE32-E72D297353CC}">
              <c16:uniqueId val="{00000000-19E6-48D9-8F0D-77CE048217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161</c:v>
                </c:pt>
                <c:pt idx="5">
                  <c:v>126</c:v>
                </c:pt>
                <c:pt idx="8">
                  <c:v>114</c:v>
                </c:pt>
                <c:pt idx="11">
                  <c:v>104</c:v>
                </c:pt>
                <c:pt idx="14">
                  <c:v>93</c:v>
                </c:pt>
              </c:numCache>
            </c:numRef>
          </c:val>
          <c:extLst>
            <c:ext xmlns:c16="http://schemas.microsoft.com/office/drawing/2014/chart" uri="{C3380CC4-5D6E-409C-BE32-E72D297353CC}">
              <c16:uniqueId val="{00000001-19E6-48D9-8F0D-77CE048217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1609</c:v>
                </c:pt>
                <c:pt idx="5">
                  <c:v>1672</c:v>
                </c:pt>
                <c:pt idx="8">
                  <c:v>1768</c:v>
                </c:pt>
                <c:pt idx="11">
                  <c:v>1841</c:v>
                </c:pt>
                <c:pt idx="14">
                  <c:v>1950</c:v>
                </c:pt>
              </c:numCache>
            </c:numRef>
          </c:val>
          <c:extLst>
            <c:ext xmlns:c16="http://schemas.microsoft.com/office/drawing/2014/chart" uri="{C3380CC4-5D6E-409C-BE32-E72D297353CC}">
              <c16:uniqueId val="{00000002-19E6-48D9-8F0D-77CE048217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E6-48D9-8F0D-77CE048217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E6-48D9-8F0D-77CE048217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60</c:v>
                </c:pt>
                <c:pt idx="3">
                  <c:v>166</c:v>
                </c:pt>
                <c:pt idx="6">
                  <c:v>113</c:v>
                </c:pt>
                <c:pt idx="9">
                  <c:v>81</c:v>
                </c:pt>
                <c:pt idx="12">
                  <c:v>108</c:v>
                </c:pt>
              </c:numCache>
            </c:numRef>
          </c:val>
          <c:extLst>
            <c:ext xmlns:c16="http://schemas.microsoft.com/office/drawing/2014/chart" uri="{C3380CC4-5D6E-409C-BE32-E72D297353CC}">
              <c16:uniqueId val="{00000005-19E6-48D9-8F0D-77CE048217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748</c:v>
                </c:pt>
                <c:pt idx="3">
                  <c:v>738</c:v>
                </c:pt>
                <c:pt idx="6">
                  <c:v>659</c:v>
                </c:pt>
                <c:pt idx="9">
                  <c:v>690</c:v>
                </c:pt>
                <c:pt idx="12">
                  <c:v>643</c:v>
                </c:pt>
              </c:numCache>
            </c:numRef>
          </c:val>
          <c:extLst>
            <c:ext xmlns:c16="http://schemas.microsoft.com/office/drawing/2014/chart" uri="{C3380CC4-5D6E-409C-BE32-E72D297353CC}">
              <c16:uniqueId val="{00000006-19E6-48D9-8F0D-77CE048217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177</c:v>
                </c:pt>
                <c:pt idx="3">
                  <c:v>203</c:v>
                </c:pt>
                <c:pt idx="6">
                  <c:v>394</c:v>
                </c:pt>
                <c:pt idx="9">
                  <c:v>415</c:v>
                </c:pt>
                <c:pt idx="12">
                  <c:v>490</c:v>
                </c:pt>
              </c:numCache>
            </c:numRef>
          </c:val>
          <c:extLst>
            <c:ext xmlns:c16="http://schemas.microsoft.com/office/drawing/2014/chart" uri="{C3380CC4-5D6E-409C-BE32-E72D297353CC}">
              <c16:uniqueId val="{00000007-19E6-48D9-8F0D-77CE048217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1082</c:v>
                </c:pt>
                <c:pt idx="3">
                  <c:v>905</c:v>
                </c:pt>
                <c:pt idx="6">
                  <c:v>751</c:v>
                </c:pt>
                <c:pt idx="9">
                  <c:v>645</c:v>
                </c:pt>
                <c:pt idx="12">
                  <c:v>583</c:v>
                </c:pt>
              </c:numCache>
            </c:numRef>
          </c:val>
          <c:extLst>
            <c:ext xmlns:c16="http://schemas.microsoft.com/office/drawing/2014/chart" uri="{C3380CC4-5D6E-409C-BE32-E72D297353CC}">
              <c16:uniqueId val="{00000008-19E6-48D9-8F0D-77CE048217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162</c:v>
                </c:pt>
                <c:pt idx="3">
                  <c:v>113</c:v>
                </c:pt>
                <c:pt idx="6">
                  <c:v>86</c:v>
                </c:pt>
                <c:pt idx="9">
                  <c:v>60</c:v>
                </c:pt>
                <c:pt idx="12">
                  <c:v>34</c:v>
                </c:pt>
              </c:numCache>
            </c:numRef>
          </c:val>
          <c:extLst>
            <c:ext xmlns:c16="http://schemas.microsoft.com/office/drawing/2014/chart" uri="{C3380CC4-5D6E-409C-BE32-E72D297353CC}">
              <c16:uniqueId val="{00000009-19E6-48D9-8F0D-77CE048217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3525</c:v>
                </c:pt>
                <c:pt idx="3">
                  <c:v>3366</c:v>
                </c:pt>
                <c:pt idx="6">
                  <c:v>3185</c:v>
                </c:pt>
                <c:pt idx="9">
                  <c:v>3118</c:v>
                </c:pt>
                <c:pt idx="12">
                  <c:v>2989</c:v>
                </c:pt>
              </c:numCache>
            </c:numRef>
          </c:val>
          <c:extLst>
            <c:ext xmlns:c16="http://schemas.microsoft.com/office/drawing/2014/chart" uri="{C3380CC4-5D6E-409C-BE32-E72D297353CC}">
              <c16:uniqueId val="{0000000A-19E6-48D9-8F0D-77CE048217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587</c:v>
                </c:pt>
                <c:pt idx="2">
                  <c:v>#N/A</c:v>
                </c:pt>
                <c:pt idx="3">
                  <c:v>#N/A</c:v>
                </c:pt>
                <c:pt idx="4">
                  <c:v>321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E6-48D9-8F0D-77CE048217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1200</c:v>
                </c:pt>
                <c:pt idx="1">
                  <c:v>1242</c:v>
                </c:pt>
                <c:pt idx="2">
                  <c:v>1244</c:v>
                </c:pt>
              </c:numCache>
            </c:numRef>
          </c:val>
          <c:extLst>
            <c:ext xmlns:c16="http://schemas.microsoft.com/office/drawing/2014/chart" uri="{C3380CC4-5D6E-409C-BE32-E72D297353CC}">
              <c16:uniqueId val="{00000000-36EB-4217-ACAC-2F60463681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6EB-4217-ACAC-2F60463681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495</c:v>
                </c:pt>
                <c:pt idx="1">
                  <c:v>496</c:v>
                </c:pt>
                <c:pt idx="2">
                  <c:v>717</c:v>
                </c:pt>
              </c:numCache>
            </c:numRef>
          </c:val>
          <c:extLst>
            <c:ext xmlns:c16="http://schemas.microsoft.com/office/drawing/2014/chart" uri="{C3380CC4-5D6E-409C-BE32-E72D297353CC}">
              <c16:uniqueId val="{00000002-36EB-4217-ACAC-2F60463681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{31F760D5-265A-462B-BA1D-714A7F7C87D5}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70B-40D7-B7E4-5B156CA63C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{B3D5542D-8DDC-4AB6-966A-23ED8F126A78}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0B-40D7-B7E4-5B156CA63C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{B74A8E38-1CD4-4FF9-BA0A-19E8A7155451}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0B-40D7-B7E4-5B156CA63C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{A7B13DED-CC0C-435E-B696-A2F95383EBB6}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0B-40D7-B7E4-5B156CA63C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{8541683F-524D-4A90-BA60-46F6FCD205C0}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0B-40D7-B7E4-5B156CA63C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{EFDA51FB-AE48-46ED-B2B7-F73BB31D79F4}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70B-40D7-B7E4-5B156CA63C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{E0773ED2-6615-4BBC-9A7A-B61A392AF945}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70B-40D7-B7E4-5B156CA63C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{42A4EC18-CCCB-45DC-9C77-9818622DB227}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70B-40D7-B7E4-5B156CA63C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{F1D09278-BDE8-4AE7-B6FC-74F57A17C6A9}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70B-40D7-B7E4-5B156CA63C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74</c:v>
                </c:pt>
                <c:pt idx="16">
                  <c:v>76.2</c:v>
                </c:pt>
                <c:pt idx="24">
                  <c:v>76.2</c:v>
                </c:pt>
                <c:pt idx="32">
                  <c:v>77</c:v>
                </c:pt>
              </c:numCache>
            </c:numRef>
          </c:xVal>
          <c:yVal>
            <c:numRef>
              <c:f>公会計指標分析・財政指標組合せ分析表!$BP$51:$DC$51</c:f>
              <c:numCache>
                <c:formatCode>#,##0.0;"▲ "#,##0.0</c:formatCode>
                <c:ptCount val="40"/>
                <c:pt idx="0">
                  <c:v>25.5</c:v>
                </c:pt>
                <c:pt idx="8">
                  <c:v>13.8</c:v>
                </c:pt>
              </c:numCache>
            </c:numRef>
          </c:yVal>
          <c:smooth val="0"/>
          <c:extLst>
            <c:ext xmlns:c16="http://schemas.microsoft.com/office/drawing/2014/chart" uri="{C3380CC4-5D6E-409C-BE32-E72D297353CC}">
              <c16:uniqueId val="{00000009-270B-40D7-B7E4-5B156CA63C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93095999928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{86DCAA97-89D8-42F9-8D5A-4E084CBB59BA}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70B-40D7-B7E4-5B156CA63C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{7A419DDF-78BF-40E0-8CCA-CE72527BE47E}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0B-40D7-B7E4-5B156CA63C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{E25F2493-A930-4D44-8917-7BCBC64AD824}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0B-40D7-B7E4-5B156CA63C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{17216D58-0549-4BD6-8D6C-ACF12D7098B3}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0B-40D7-B7E4-5B156CA63C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{73F12602-5EB0-4DA4-BCC5-A84130AD34BE}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0B-40D7-B7E4-5B156CA63C9E}"/>
                </c:ext>
              </c:extLst>
            </c:dLbl>
            <c:dLbl>
              <c:idx val="8"/>
              <c:layout>
                <c:manualLayout>
                  <c:x val="-3.86495078431446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{8E96FBF0-2287-4766-989E-794DE964BB5C}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70B-40D7-B7E4-5B156CA63C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{8B347084-8E30-4144-A038-3AC7BC1C9FBC}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70B-40D7-B7E4-5B156CA63C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{5BC07217-EF5A-4CD9-8E83-91F25161A126}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70B-40D7-B7E4-5B156CA63C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{7D1A4F6E-A01F-4AA0-88E7-30033CD380BD}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70B-40D7-B7E4-5B156CA63C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70B-40D7-B7E4-5B156CA63C9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{0AF6AB20-4E36-4670-B273-084F2BBEE762}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26B-4E55-8C7C-49ABB262FD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{78C3777D-F77C-4D7E-BCC4-9C2F269DAA6C}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6B-4E55-8C7C-49ABB262FD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{2A3E78FD-D2FF-48CB-8AEE-E29814F270C9}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6B-4E55-8C7C-49ABB262FD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{37116518-512C-492C-B979-C23031A71CBD}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6B-4E55-8C7C-49ABB262FD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{5066670D-BABA-4A0E-B66E-98167125DB34}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6B-4E55-8C7C-49ABB262FDE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{8AC61531-CB6E-4B9B-B0B5-D4F321EF3F30}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26B-4E55-8C7C-49ABB262FDE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{68F71102-1924-48C1-8472-62CE66D34428}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26B-4E55-8C7C-49ABB262FDE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{BAF242BA-B6CF-4D69-9E45-B1B47791591D}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26B-4E55-8C7C-49ABB262FDE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{AE6B9EDF-69FF-4823-BC41-5BE3FD0C9811}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26B-4E55-8C7C-49ABB262FD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13.3</c:v>
                </c:pt>
                <c:pt idx="16">
                  <c:v>12.7</c:v>
                </c:pt>
                <c:pt idx="24">
                  <c:v>12.4</c:v>
                </c:pt>
                <c:pt idx="32">
                  <c:v>10.8</c:v>
                </c:pt>
              </c:numCache>
            </c:numRef>
          </c:xVal>
          <c:yVal>
            <c:numRef>
              <c:f>公会計指標分析・財政指標組合せ分析表!$BP$73:$DC$73</c:f>
              <c:numCache>
                <c:formatCode>#,##0.0;"▲ "#,##0.0</c:formatCode>
                <c:ptCount val="40"/>
                <c:pt idx="0">
                  <c:v>25.5</c:v>
                </c:pt>
                <c:pt idx="8">
                  <c:v>13.8</c:v>
                </c:pt>
              </c:numCache>
            </c:numRef>
          </c:yVal>
          <c:smooth val="0"/>
          <c:extLst>
            <c:ext xmlns:c16="http://schemas.microsoft.com/office/drawing/2014/chart" uri="{C3380CC4-5D6E-409C-BE32-E72D297353CC}">
              <c16:uniqueId val="{00000009-A26B-4E55-8C7C-49ABB262FD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45177657394401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{249B0D8F-9BE2-4BC9-B21D-73B65EB1808E}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26B-4E55-8C7C-49ABB262FD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{1DEE87F5-FB76-4629-8515-128B0B7BE5E1}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6B-4E55-8C7C-49ABB262FD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{9CD367F8-D69E-4A47-B752-A65AAB561EA6}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6B-4E55-8C7C-49ABB262FD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{A3D36CE9-D54C-42E8-BBCC-A806C140B266}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6B-4E55-8C7C-49ABB262FD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{E980F597-A651-4911-B68A-F214BCA36E64}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6B-4E55-8C7C-49ABB262FDEB}"/>
                </c:ext>
              </c:extLst>
            </c:dLbl>
            <c:dLbl>
              <c:idx val="8"/>
              <c:layout>
                <c:manualLayout>
                  <c:x val="-2.2944206664277378E-2"/>
                  <c:y val="-7.18770099739230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{5448A2C2-78E5-4FE9-AD32-04777CC1623D}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26B-4E55-8C7C-49ABB262FDEB}"/>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{BBAA4FB8-D951-4FFD-9854-834FF58BD3C5}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26B-4E55-8C7C-49ABB262FDE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{0AB92D54-3D1B-4842-B0E0-3419E2B81982}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26B-4E55-8C7C-49ABB262FDE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{05E5F51B-BEC1-4DB2-A4DE-FC9B7D8B1E7B}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26B-4E55-8C7C-49ABB262FD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6B-4E55-8C7C-49ABB262FDEB}"/>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近年の起債の抑制により、全体的に圧縮傾向にある。また、下水道事業の償還金がピークを過ぎ減少に転じることから、さらに減少していくと予想される。</a:t>
          </a:r>
        </a:p>
        <a:p>
          <a:r>
            <a:rPr kumimoji="1" lang="ja-JP" altLang="en-US" sz="1400">
              <a:latin typeface="ＭＳ ゴシック" pitchFamily="49" charset="-128"/>
              <a:ea typeface="ＭＳ ゴシック" pitchFamily="49" charset="-128"/>
            </a:rPr>
            <a:t>　建設事業債務負担行為が終了し減少した。</a:t>
          </a:r>
        </a:p>
        <a:p>
          <a:r>
            <a:rPr kumimoji="1" lang="ja-JP" altLang="en-US" sz="1400">
              <a:latin typeface="ＭＳ ゴシック" pitchFamily="49" charset="-128"/>
              <a:ea typeface="ＭＳ ゴシック" pitchFamily="49" charset="-128"/>
            </a:rPr>
            <a:t>　今後、実質公債費比率が一気に改善する見通しでは無いため、新たな起債借入の抑制に努め、中期的視点で改善を図っていく。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近年の起債の抑制により、地方債現在高、公営企業債等繰り入れ見込額も減少した結果、将来負担比率は前年に引き続き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今後も計画的な起債などにより健全化を推進していく。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長野県宮田村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また、地域振興基金の中身はふるさと寄附金によるものがほとんどを占めるため、当年度収入分の積立てと前年度収入分の取り崩しをした。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財政調整基金は一定程度十分な額を確保できているので積極的な積み増しはしない。その代わり、将来の投資的事業に備え、公共施設整備基金を積極的に積み増していく。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ふるさと寄附金収入を積立て、翌年度以降に取り崩し寄附者の意向に沿った事業に使用する。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公共施設の更新、改修に使用する。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福祉の充実のために使用する。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ＣＡＴＶ回線を使用している通信網の整備、更新に使用する。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森林環境譲与税を積立て、森林環境保全事業に使用する。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ふるさと寄附金収入があったため積立てた。利息を積立てた。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利息分を積立てた。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将来の通信網の更新時期に備え予算化し積立てた。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森林環境譲与税収入のうち当該年度不使用分を積立てた。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ふるさと寄附金収入を積立て、翌年度以降に取り崩し寄附者の意向に沿った事業に使用する。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学校施設や役場庁舎などの施設改修を行うときのために積極的に積立を行う。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有効な福祉施策を見極めて活用していく。当面利子分を福祉タクシー事業へ充当する。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通信網の次期更新のため、令和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年度を目安に毎年約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森林環境譲与税を積立てる。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一定程度十分な額を確保できているので、今後は積極的には増やさない。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今後、公共施設の大規模改修のための起債も考えられることから、当面利子のみの積立とし、一定の金額になれば返済に充てるものとする。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・有形固定資産減価償却率は全国平均、長野県平均、類似団体平均いずれよりも高い水準となり、老朽化がより進んでいる固定資産を有する団体であることがわかる。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今後、早急に公共施設等総合管理計画と個別施設計画を具体化し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的に改修を進める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15240</xdr:rowOff>
    </xdr:from>
    <xdr:to>
      <xdr:col>19</xdr:col>
      <xdr:colOff>187325</xdr:colOff>
      <xdr:row>32</xdr:row>
      <xdr:rowOff>116840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66040</xdr:rowOff>
    </xdr:from>
    <xdr:to>
      <xdr:col>23</xdr:col>
      <xdr:colOff>85725</xdr:colOff>
      <xdr:row>32</xdr:row>
      <xdr:rowOff>80433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632396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66040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63239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66040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62843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149437</xdr:rowOff>
    </xdr:from>
    <xdr:to>
      <xdr:col>7</xdr:col>
      <xdr:colOff>187325</xdr:colOff>
      <xdr:row>31</xdr:row>
      <xdr:rowOff>79587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28787</xdr:rowOff>
    </xdr:from>
    <xdr:to>
      <xdr:col>11</xdr:col>
      <xdr:colOff>136525</xdr:colOff>
      <xdr:row>32</xdr:row>
      <xdr:rowOff>26458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611526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107967</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70714</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・債務の償還が類似団体より進んでいることがわかる。このことは施設の老朽化が類似団体よりも進行しているとも言い換えることができる。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15249</xdr:rowOff>
    </xdr:from>
    <xdr:to>
      <xdr:col>76</xdr:col>
      <xdr:colOff>73025</xdr:colOff>
      <xdr:row>28</xdr:row>
      <xdr:rowOff>116849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38126</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4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90351</xdr:rowOff>
    </xdr:from>
    <xdr:to>
      <xdr:col>72</xdr:col>
      <xdr:colOff>123825</xdr:colOff>
      <xdr:row>29</xdr:row>
      <xdr:rowOff>20501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66049</xdr:rowOff>
    </xdr:from>
    <xdr:to>
      <xdr:col>76</xdr:col>
      <xdr:colOff>22225</xdr:colOff>
      <xdr:row>28</xdr:row>
      <xdr:rowOff>141151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638174"/>
          <a:ext cx="711200" cy="7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91894</xdr:rowOff>
    </xdr:from>
    <xdr:to>
      <xdr:col>68</xdr:col>
      <xdr:colOff>123825</xdr:colOff>
      <xdr:row>29</xdr:row>
      <xdr:rowOff>22044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141151</xdr:rowOff>
    </xdr:from>
    <xdr:to>
      <xdr:col>72</xdr:col>
      <xdr:colOff>73025</xdr:colOff>
      <xdr:row>28</xdr:row>
      <xdr:rowOff>142694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5713276"/>
          <a:ext cx="762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136307</xdr:rowOff>
    </xdr:from>
    <xdr:to>
      <xdr:col>64</xdr:col>
      <xdr:colOff>123825</xdr:colOff>
      <xdr:row>29</xdr:row>
      <xdr:rowOff>66457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7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142694</xdr:rowOff>
    </xdr:from>
    <xdr:to>
      <xdr:col>68</xdr:col>
      <xdr:colOff>73025</xdr:colOff>
      <xdr:row>29</xdr:row>
      <xdr:rowOff>15657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714819"/>
          <a:ext cx="762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159439</xdr:rowOff>
    </xdr:from>
    <xdr:to>
      <xdr:col>60</xdr:col>
      <xdr:colOff>123825</xdr:colOff>
      <xdr:row>29</xdr:row>
      <xdr:rowOff>89589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7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15657</xdr:rowOff>
    </xdr:from>
    <xdr:to>
      <xdr:col>64</xdr:col>
      <xdr:colOff>73025</xdr:colOff>
      <xdr:row>29</xdr:row>
      <xdr:rowOff>38789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5759232"/>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37028</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43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38571</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43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82984</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48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106116</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5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76835</xdr:rowOff>
    </xdr:from>
    <xdr:to>
      <xdr:col>20</xdr:col>
      <xdr:colOff>38100</xdr:colOff>
      <xdr:row>40</xdr:row>
      <xdr:rowOff>6985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127635</xdr:rowOff>
    </xdr:from>
    <xdr:to>
      <xdr:col>24</xdr:col>
      <xdr:colOff>63500</xdr:colOff>
      <xdr:row>39</xdr:row>
      <xdr:rowOff>154305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14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76835</xdr:rowOff>
    </xdr:from>
    <xdr:to>
      <xdr:col>15</xdr:col>
      <xdr:colOff>101600</xdr:colOff>
      <xdr:row>40</xdr:row>
      <xdr:rowOff>6985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127635</xdr:rowOff>
    </xdr:from>
    <xdr:to>
      <xdr:col>19</xdr:col>
      <xdr:colOff>177800</xdr:colOff>
      <xdr:row>39</xdr:row>
      <xdr:rowOff>127635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1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xdr:rowOff>
    </xdr:from>
    <xdr:to>
      <xdr:col>10</xdr:col>
      <xdr:colOff>165100</xdr:colOff>
      <xdr:row>39</xdr:row>
      <xdr:rowOff>117475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66675</xdr:rowOff>
    </xdr:from>
    <xdr:to>
      <xdr:col>15</xdr:col>
      <xdr:colOff>50800</xdr:colOff>
      <xdr:row>39</xdr:row>
      <xdr:rowOff>127635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532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160655</xdr:rowOff>
    </xdr:from>
    <xdr:to>
      <xdr:col>6</xdr:col>
      <xdr:colOff>38100</xdr:colOff>
      <xdr:row>39</xdr:row>
      <xdr:rowOff>90805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40005</xdr:rowOff>
    </xdr:from>
    <xdr:to>
      <xdr:col>10</xdr:col>
      <xdr:colOff>114300</xdr:colOff>
      <xdr:row>39</xdr:row>
      <xdr:rowOff>66675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26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108602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81932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155646</xdr:rowOff>
    </xdr:from>
    <xdr:to>
      <xdr:col>55</xdr:col>
      <xdr:colOff>50800</xdr:colOff>
      <xdr:row>42</xdr:row>
      <xdr:rowOff>85796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155659</xdr:rowOff>
    </xdr:from>
    <xdr:to>
      <xdr:col>50</xdr:col>
      <xdr:colOff>165100</xdr:colOff>
      <xdr:row>42</xdr:row>
      <xdr:rowOff>85809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34996</xdr:rowOff>
    </xdr:from>
    <xdr:to>
      <xdr:col>55</xdr:col>
      <xdr:colOff>0</xdr:colOff>
      <xdr:row>42</xdr:row>
      <xdr:rowOff>35009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235896"/>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155686</xdr:rowOff>
    </xdr:from>
    <xdr:to>
      <xdr:col>46</xdr:col>
      <xdr:colOff>38100</xdr:colOff>
      <xdr:row>42</xdr:row>
      <xdr:rowOff>85836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35009</xdr:rowOff>
    </xdr:from>
    <xdr:to>
      <xdr:col>50</xdr:col>
      <xdr:colOff>114300</xdr:colOff>
      <xdr:row>42</xdr:row>
      <xdr:rowOff>35036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235909"/>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155681</xdr:rowOff>
    </xdr:from>
    <xdr:to>
      <xdr:col>41</xdr:col>
      <xdr:colOff>101600</xdr:colOff>
      <xdr:row>42</xdr:row>
      <xdr:rowOff>85831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35031</xdr:rowOff>
    </xdr:from>
    <xdr:to>
      <xdr:col>45</xdr:col>
      <xdr:colOff>177800</xdr:colOff>
      <xdr:row>42</xdr:row>
      <xdr:rowOff>35036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23593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155694</xdr:rowOff>
    </xdr:from>
    <xdr:to>
      <xdr:col>36</xdr:col>
      <xdr:colOff>165100</xdr:colOff>
      <xdr:row>42</xdr:row>
      <xdr:rowOff>85844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35031</xdr:rowOff>
    </xdr:from>
    <xdr:to>
      <xdr:col>41</xdr:col>
      <xdr:colOff>50800</xdr:colOff>
      <xdr:row>42</xdr:row>
      <xdr:rowOff>35044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23593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76936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2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76963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2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76958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2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76971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2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50619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543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24493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543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62</xdr:row>
      <xdr:rowOff>24493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9561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66766</xdr:rowOff>
    </xdr:from>
    <xdr:to>
      <xdr:col>6</xdr:col>
      <xdr:colOff>38100</xdr:colOff>
      <xdr:row>61</xdr:row>
      <xdr:rowOff>168366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117566</xdr:rowOff>
    </xdr:from>
    <xdr:to>
      <xdr:col>10</xdr:col>
      <xdr:colOff>114300</xdr:colOff>
      <xdr:row>61</xdr:row>
      <xdr:rowOff>137160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760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159493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18355</xdr:rowOff>
    </xdr:from>
    <xdr:to>
      <xdr:col>55</xdr:col>
      <xdr:colOff>50800</xdr:colOff>
      <xdr:row>63</xdr:row>
      <xdr:rowOff>119955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3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18774</xdr:rowOff>
    </xdr:from>
    <xdr:to>
      <xdr:col>50</xdr:col>
      <xdr:colOff>165100</xdr:colOff>
      <xdr:row>63</xdr:row>
      <xdr:rowOff>120374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69155</xdr:rowOff>
    </xdr:from>
    <xdr:to>
      <xdr:col>55</xdr:col>
      <xdr:colOff>0</xdr:colOff>
      <xdr:row>63</xdr:row>
      <xdr:rowOff>69574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7050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19670</xdr:rowOff>
    </xdr:from>
    <xdr:to>
      <xdr:col>46</xdr:col>
      <xdr:colOff>38100</xdr:colOff>
      <xdr:row>63</xdr:row>
      <xdr:rowOff>121270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69574</xdr:rowOff>
    </xdr:from>
    <xdr:to>
      <xdr:col>50</xdr:col>
      <xdr:colOff>114300</xdr:colOff>
      <xdr:row>63</xdr:row>
      <xdr:rowOff>70470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70924"/>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18716</xdr:rowOff>
    </xdr:from>
    <xdr:to>
      <xdr:col>41</xdr:col>
      <xdr:colOff>101600</xdr:colOff>
      <xdr:row>63</xdr:row>
      <xdr:rowOff>120316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69516</xdr:rowOff>
    </xdr:from>
    <xdr:to>
      <xdr:col>45</xdr:col>
      <xdr:colOff>177800</xdr:colOff>
      <xdr:row>63</xdr:row>
      <xdr:rowOff>70470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861300" y="1087086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19815</xdr:rowOff>
    </xdr:from>
    <xdr:to>
      <xdr:col>36</xdr:col>
      <xdr:colOff>165100</xdr:colOff>
      <xdr:row>63</xdr:row>
      <xdr:rowOff>121415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69516</xdr:rowOff>
    </xdr:from>
    <xdr:to>
      <xdr:col>41</xdr:col>
      <xdr:colOff>50800</xdr:colOff>
      <xdr:row>63</xdr:row>
      <xdr:rowOff>70615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70866"/>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111501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91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112397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91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111443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9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112542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91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47716</xdr:rowOff>
    </xdr:from>
    <xdr:to>
      <xdr:col>24</xdr:col>
      <xdr:colOff>114300</xdr:colOff>
      <xdr:row>84</xdr:row>
      <xdr:rowOff>149316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26143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98516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48235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80555</xdr:rowOff>
    </xdr:from>
    <xdr:to>
      <xdr:col>19</xdr:col>
      <xdr:colOff>177800</xdr:colOff>
      <xdr:row>84</xdr:row>
      <xdr:rowOff>80555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48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363</xdr:rowOff>
    </xdr:from>
    <xdr:to>
      <xdr:col>10</xdr:col>
      <xdr:colOff>165100</xdr:colOff>
      <xdr:row>84</xdr:row>
      <xdr:rowOff>101963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51163</xdr:rowOff>
    </xdr:from>
    <xdr:to>
      <xdr:col>15</xdr:col>
      <xdr:colOff>50800</xdr:colOff>
      <xdr:row>84</xdr:row>
      <xdr:rowOff>80555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4529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51163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42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93090</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85833</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14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120666</xdr:rowOff>
    </xdr:from>
    <xdr:to>
      <xdr:col>55</xdr:col>
      <xdr:colOff>50800</xdr:colOff>
      <xdr:row>86</xdr:row>
      <xdr:rowOff>50816</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55339</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120802</xdr:rowOff>
    </xdr:from>
    <xdr:to>
      <xdr:col>50</xdr:col>
      <xdr:colOff>165100</xdr:colOff>
      <xdr:row>86</xdr:row>
      <xdr:rowOff>50952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xdr:rowOff>
    </xdr:from>
    <xdr:to>
      <xdr:col>55</xdr:col>
      <xdr:colOff>0</xdr:colOff>
      <xdr:row>86</xdr:row>
      <xdr:rowOff>152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744716"/>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121123</xdr:rowOff>
    </xdr:from>
    <xdr:to>
      <xdr:col>46</xdr:col>
      <xdr:colOff>38100</xdr:colOff>
      <xdr:row>86</xdr:row>
      <xdr:rowOff>51273</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6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xdr:rowOff>
    </xdr:from>
    <xdr:to>
      <xdr:col>50</xdr:col>
      <xdr:colOff>114300</xdr:colOff>
      <xdr:row>86</xdr:row>
      <xdr:rowOff>473</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744852"/>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121031</xdr:rowOff>
    </xdr:from>
    <xdr:to>
      <xdr:col>41</xdr:col>
      <xdr:colOff>101600</xdr:colOff>
      <xdr:row>86</xdr:row>
      <xdr:rowOff>51181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xdr:rowOff>
    </xdr:from>
    <xdr:to>
      <xdr:col>45</xdr:col>
      <xdr:colOff>177800</xdr:colOff>
      <xdr:row>86</xdr:row>
      <xdr:rowOff>473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74508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121214</xdr:rowOff>
    </xdr:from>
    <xdr:to>
      <xdr:col>36</xdr:col>
      <xdr:colOff>165100</xdr:colOff>
      <xdr:row>86</xdr:row>
      <xdr:rowOff>51364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69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xdr:rowOff>
    </xdr:from>
    <xdr:to>
      <xdr:col>41</xdr:col>
      <xdr:colOff>50800</xdr:colOff>
      <xdr:row>86</xdr:row>
      <xdr:rowOff>564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74508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42079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42400</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7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42308</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42491</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7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168746</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69669</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52761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12519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52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77833</xdr:rowOff>
    </xdr:from>
    <xdr:to>
      <xdr:col>76</xdr:col>
      <xdr:colOff>114300</xdr:colOff>
      <xdr:row>38</xdr:row>
      <xdr:rowOff>12519</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42148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77833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3627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145160</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35197</xdr:rowOff>
    </xdr:from>
    <xdr:to>
      <xdr:col>116</xdr:col>
      <xdr:colOff>114300</xdr:colOff>
      <xdr:row>38</xdr:row>
      <xdr:rowOff>136797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58074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38463</xdr:rowOff>
    </xdr:from>
    <xdr:to>
      <xdr:col>112</xdr:col>
      <xdr:colOff>38100</xdr:colOff>
      <xdr:row>38</xdr:row>
      <xdr:rowOff>140063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85997</xdr:rowOff>
    </xdr:from>
    <xdr:to>
      <xdr:col>116</xdr:col>
      <xdr:colOff>63500</xdr:colOff>
      <xdr:row>38</xdr:row>
      <xdr:rowOff>89263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6010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43362</xdr:rowOff>
    </xdr:from>
    <xdr:to>
      <xdr:col>107</xdr:col>
      <xdr:colOff>101600</xdr:colOff>
      <xdr:row>38</xdr:row>
      <xdr:rowOff>144962</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89263</xdr:rowOff>
    </xdr:from>
    <xdr:to>
      <xdr:col>111</xdr:col>
      <xdr:colOff>177800</xdr:colOff>
      <xdr:row>38</xdr:row>
      <xdr:rowOff>94162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60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54791</xdr:rowOff>
    </xdr:from>
    <xdr:to>
      <xdr:col>102</xdr:col>
      <xdr:colOff>165100</xdr:colOff>
      <xdr:row>38</xdr:row>
      <xdr:rowOff>156391</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94162</xdr:rowOff>
    </xdr:from>
    <xdr:to>
      <xdr:col>107</xdr:col>
      <xdr:colOff>50800</xdr:colOff>
      <xdr:row>38</xdr:row>
      <xdr:rowOff>105591</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6092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58057</xdr:rowOff>
    </xdr:from>
    <xdr:to>
      <xdr:col>98</xdr:col>
      <xdr:colOff>38100</xdr:colOff>
      <xdr:row>38</xdr:row>
      <xdr:rowOff>159657</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105591</xdr:rowOff>
    </xdr:from>
    <xdr:to>
      <xdr:col>102</xdr:col>
      <xdr:colOff>114300</xdr:colOff>
      <xdr:row>38</xdr:row>
      <xdr:rowOff>108857</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6206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156590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161488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3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4734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135346</xdr:rowOff>
    </xdr:from>
    <xdr:to>
      <xdr:col>81</xdr:col>
      <xdr:colOff>101600</xdr:colOff>
      <xdr:row>63</xdr:row>
      <xdr:rowOff>65496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14696</xdr:rowOff>
    </xdr:from>
    <xdr:to>
      <xdr:col>85</xdr:col>
      <xdr:colOff>127000</xdr:colOff>
      <xdr:row>63</xdr:row>
      <xdr:rowOff>34290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8160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135346</xdr:rowOff>
    </xdr:from>
    <xdr:to>
      <xdr:col>76</xdr:col>
      <xdr:colOff>165100</xdr:colOff>
      <xdr:row>63</xdr:row>
      <xdr:rowOff>65496</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14696</xdr:rowOff>
    </xdr:from>
    <xdr:to>
      <xdr:col>81</xdr:col>
      <xdr:colOff>50800</xdr:colOff>
      <xdr:row>63</xdr:row>
      <xdr:rowOff>14696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81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27577</xdr:rowOff>
    </xdr:from>
    <xdr:to>
      <xdr:col>72</xdr:col>
      <xdr:colOff>38100</xdr:colOff>
      <xdr:row>63</xdr:row>
      <xdr:rowOff>129177</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14696</xdr:rowOff>
    </xdr:from>
    <xdr:to>
      <xdr:col>76</xdr:col>
      <xdr:colOff>114300</xdr:colOff>
      <xdr:row>63</xdr:row>
      <xdr:rowOff>78377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3703300" y="1081604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1451</xdr:rowOff>
    </xdr:from>
    <xdr:to>
      <xdr:col>67</xdr:col>
      <xdr:colOff>101600</xdr:colOff>
      <xdr:row>63</xdr:row>
      <xdr:rowOff>103051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52251</xdr:rowOff>
    </xdr:from>
    <xdr:to>
      <xdr:col>71</xdr:col>
      <xdr:colOff>177800</xdr:colOff>
      <xdr:row>63</xdr:row>
      <xdr:rowOff>78377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8536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56623</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56623</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120304</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94178</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129908</xdr:rowOff>
    </xdr:from>
    <xdr:to>
      <xdr:col>116</xdr:col>
      <xdr:colOff>114300</xdr:colOff>
      <xdr:row>64</xdr:row>
      <xdr:rowOff>60058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9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130213</xdr:rowOff>
    </xdr:from>
    <xdr:to>
      <xdr:col>112</xdr:col>
      <xdr:colOff>38100</xdr:colOff>
      <xdr:row>64</xdr:row>
      <xdr:rowOff>60363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9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9258</xdr:rowOff>
    </xdr:from>
    <xdr:to>
      <xdr:col>116</xdr:col>
      <xdr:colOff>63500</xdr:colOff>
      <xdr:row>64</xdr:row>
      <xdr:rowOff>9563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982058"/>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130784</xdr:rowOff>
    </xdr:from>
    <xdr:to>
      <xdr:col>107</xdr:col>
      <xdr:colOff>101600</xdr:colOff>
      <xdr:row>64</xdr:row>
      <xdr:rowOff>60934</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9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9563</xdr:rowOff>
    </xdr:from>
    <xdr:to>
      <xdr:col>111</xdr:col>
      <xdr:colOff>177800</xdr:colOff>
      <xdr:row>64</xdr:row>
      <xdr:rowOff>10134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9823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136919</xdr:rowOff>
    </xdr:from>
    <xdr:to>
      <xdr:col>102</xdr:col>
      <xdr:colOff>165100</xdr:colOff>
      <xdr:row>64</xdr:row>
      <xdr:rowOff>67069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9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10134</xdr:rowOff>
    </xdr:from>
    <xdr:to>
      <xdr:col>107</xdr:col>
      <xdr:colOff>50800</xdr:colOff>
      <xdr:row>64</xdr:row>
      <xdr:rowOff>16269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98293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137185</xdr:rowOff>
    </xdr:from>
    <xdr:to>
      <xdr:col>98</xdr:col>
      <xdr:colOff>38100</xdr:colOff>
      <xdr:row>64</xdr:row>
      <xdr:rowOff>67335</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9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16269</xdr:rowOff>
    </xdr:from>
    <xdr:to>
      <xdr:col>102</xdr:col>
      <xdr:colOff>114300</xdr:colOff>
      <xdr:row>64</xdr:row>
      <xdr:rowOff>16535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98906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51490</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10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52061</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58196</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103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58462</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103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E00-0000AB020000}"/>
            </a:ext>
          </a:extLst>
        </xdr:cNvPr>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49530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481300" y="1766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7620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4592300" y="1766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111125</xdr:rowOff>
    </xdr:from>
    <xdr:to>
      <xdr:col>72</xdr:col>
      <xdr:colOff>38100</xdr:colOff>
      <xdr:row>103</xdr:row>
      <xdr:rowOff>41275</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3652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161925</xdr:rowOff>
    </xdr:from>
    <xdr:to>
      <xdr:col>76</xdr:col>
      <xdr:colOff>114300</xdr:colOff>
      <xdr:row>103</xdr:row>
      <xdr:rowOff>7620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3703300" y="17649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111125</xdr:rowOff>
    </xdr:from>
    <xdr:to>
      <xdr:col>67</xdr:col>
      <xdr:colOff>101600</xdr:colOff>
      <xdr:row>103</xdr:row>
      <xdr:rowOff>41275</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763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161925</xdr:rowOff>
    </xdr:from>
    <xdr:to>
      <xdr:col>71</xdr:col>
      <xdr:colOff>177800</xdr:colOff>
      <xdr:row>102</xdr:row>
      <xdr:rowOff>161925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814300" y="17649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57802</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E00-0000BA020000}"/>
            </a:ext>
          </a:extLst>
        </xdr:cNvPr>
        <xdr:cNvSpPr txBox="1"/>
      </xdr:nvSpPr>
      <xdr:spPr>
        <a:xfrm>
          <a:off x="13500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57802</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E00-0000BB020000}"/>
            </a:ext>
          </a:extLst>
        </xdr:cNvPr>
        <xdr:cNvSpPr txBox="1"/>
      </xdr:nvSpPr>
      <xdr:spPr>
        <a:xfrm>
          <a:off x="12611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126442</xdr:rowOff>
    </xdr:from>
    <xdr:to>
      <xdr:col>116</xdr:col>
      <xdr:colOff>114300</xdr:colOff>
      <xdr:row>107</xdr:row>
      <xdr:rowOff>56592</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83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149319</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815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127812</xdr:rowOff>
    </xdr:from>
    <xdr:to>
      <xdr:col>112</xdr:col>
      <xdr:colOff>38100</xdr:colOff>
      <xdr:row>107</xdr:row>
      <xdr:rowOff>57962</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8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5792</xdr:rowOff>
    </xdr:from>
    <xdr:to>
      <xdr:col>116</xdr:col>
      <xdr:colOff>63500</xdr:colOff>
      <xdr:row>107</xdr:row>
      <xdr:rowOff>7162</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1323300" y="18350942"/>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129642</xdr:rowOff>
    </xdr:from>
    <xdr:to>
      <xdr:col>107</xdr:col>
      <xdr:colOff>101600</xdr:colOff>
      <xdr:row>107</xdr:row>
      <xdr:rowOff>59792</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xdr:rowOff>
    </xdr:from>
    <xdr:to>
      <xdr:col>111</xdr:col>
      <xdr:colOff>177800</xdr:colOff>
      <xdr:row>107</xdr:row>
      <xdr:rowOff>8992</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0434300" y="1835231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161189</xdr:rowOff>
    </xdr:from>
    <xdr:to>
      <xdr:col>102</xdr:col>
      <xdr:colOff>165100</xdr:colOff>
      <xdr:row>106</xdr:row>
      <xdr:rowOff>91339</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40539</xdr:rowOff>
    </xdr:from>
    <xdr:to>
      <xdr:col>107</xdr:col>
      <xdr:colOff>50800</xdr:colOff>
      <xdr:row>107</xdr:row>
      <xdr:rowOff>8992</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9545300" y="18214239"/>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163018</xdr:rowOff>
    </xdr:from>
    <xdr:to>
      <xdr:col>98</xdr:col>
      <xdr:colOff>38100</xdr:colOff>
      <xdr:row>106</xdr:row>
      <xdr:rowOff>93168</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8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40539</xdr:rowOff>
    </xdr:from>
    <xdr:to>
      <xdr:col>102</xdr:col>
      <xdr:colOff>114300</xdr:colOff>
      <xdr:row>106</xdr:row>
      <xdr:rowOff>42368</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8656300" y="182142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74489</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80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76319</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107866</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79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109695</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79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の高さが特筆すべき点である。このことは財政部局においても教育部局においても認識しており、再構築に向けて検討がなされている。財政部局としてはそれに向けて基金の積み増し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15875</xdr:rowOff>
    </xdr:from>
    <xdr:to>
      <xdr:col>24</xdr:col>
      <xdr:colOff>114300</xdr:colOff>
      <xdr:row>63</xdr:row>
      <xdr:rowOff>117475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165752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160655</xdr:rowOff>
    </xdr:from>
    <xdr:to>
      <xdr:col>20</xdr:col>
      <xdr:colOff>38100</xdr:colOff>
      <xdr:row>63</xdr:row>
      <xdr:rowOff>90805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40005</xdr:rowOff>
    </xdr:from>
    <xdr:to>
      <xdr:col>24</xdr:col>
      <xdr:colOff>63500</xdr:colOff>
      <xdr:row>63</xdr:row>
      <xdr:rowOff>66675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8413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160655</xdr:rowOff>
    </xdr:from>
    <xdr:to>
      <xdr:col>15</xdr:col>
      <xdr:colOff>101600</xdr:colOff>
      <xdr:row>63</xdr:row>
      <xdr:rowOff>90805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40005</xdr:rowOff>
    </xdr:from>
    <xdr:to>
      <xdr:col>19</xdr:col>
      <xdr:colOff>177800</xdr:colOff>
      <xdr:row>63</xdr:row>
      <xdr:rowOff>40005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84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147320</xdr:rowOff>
    </xdr:from>
    <xdr:to>
      <xdr:col>10</xdr:col>
      <xdr:colOff>165100</xdr:colOff>
      <xdr:row>63</xdr:row>
      <xdr:rowOff>77470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26670</xdr:rowOff>
    </xdr:from>
    <xdr:to>
      <xdr:col>15</xdr:col>
      <xdr:colOff>50800</xdr:colOff>
      <xdr:row>63</xdr:row>
      <xdr:rowOff>40005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828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120650</xdr:rowOff>
    </xdr:from>
    <xdr:to>
      <xdr:col>6</xdr:col>
      <xdr:colOff>38100</xdr:colOff>
      <xdr:row>63</xdr:row>
      <xdr:rowOff>50800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0</xdr:rowOff>
    </xdr:from>
    <xdr:to>
      <xdr:col>10</xdr:col>
      <xdr:colOff>114300</xdr:colOff>
      <xdr:row>63</xdr:row>
      <xdr:rowOff>26670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801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81932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81932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68597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41927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88188</xdr:rowOff>
    </xdr:from>
    <xdr:to>
      <xdr:col>55</xdr:col>
      <xdr:colOff>50800</xdr:colOff>
      <xdr:row>63</xdr:row>
      <xdr:rowOff>18338</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66615</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9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89103</xdr:rowOff>
    </xdr:from>
    <xdr:to>
      <xdr:col>50</xdr:col>
      <xdr:colOff>165100</xdr:colOff>
      <xdr:row>63</xdr:row>
      <xdr:rowOff>19253</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138988</xdr:rowOff>
    </xdr:from>
    <xdr:to>
      <xdr:col>55</xdr:col>
      <xdr:colOff>0</xdr:colOff>
      <xdr:row>62</xdr:row>
      <xdr:rowOff>139903</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76888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90475</xdr:rowOff>
    </xdr:from>
    <xdr:to>
      <xdr:col>46</xdr:col>
      <xdr:colOff>38100</xdr:colOff>
      <xdr:row>63</xdr:row>
      <xdr:rowOff>20625</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139903</xdr:rowOff>
    </xdr:from>
    <xdr:to>
      <xdr:col>50</xdr:col>
      <xdr:colOff>114300</xdr:colOff>
      <xdr:row>62</xdr:row>
      <xdr:rowOff>141275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7698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107391</xdr:rowOff>
    </xdr:from>
    <xdr:to>
      <xdr:col>41</xdr:col>
      <xdr:colOff>101600</xdr:colOff>
      <xdr:row>63</xdr:row>
      <xdr:rowOff>37541</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141275</xdr:rowOff>
    </xdr:from>
    <xdr:to>
      <xdr:col>45</xdr:col>
      <xdr:colOff>177800</xdr:colOff>
      <xdr:row>62</xdr:row>
      <xdr:rowOff>158191</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771175"/>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108306</xdr:rowOff>
    </xdr:from>
    <xdr:to>
      <xdr:col>36</xdr:col>
      <xdr:colOff>165100</xdr:colOff>
      <xdr:row>63</xdr:row>
      <xdr:rowOff>38456</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158191</xdr:rowOff>
    </xdr:from>
    <xdr:to>
      <xdr:col>41</xdr:col>
      <xdr:colOff>50800</xdr:colOff>
      <xdr:row>62</xdr:row>
      <xdr:rowOff>159106</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1078809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10380</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81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11752</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81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28668</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29583</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8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123825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41389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80011</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4138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80011</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4093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111125</xdr:rowOff>
    </xdr:from>
    <xdr:to>
      <xdr:col>6</xdr:col>
      <xdr:colOff>38100</xdr:colOff>
      <xdr:row>82</xdr:row>
      <xdr:rowOff>41275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161925</xdr:rowOff>
    </xdr:from>
    <xdr:to>
      <xdr:col>10</xdr:col>
      <xdr:colOff>114300</xdr:colOff>
      <xdr:row>82</xdr:row>
      <xdr:rowOff>34289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404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32402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F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F00-0000F0000000}"/>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F00-0000F200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F00-0000F4000000}"/>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46165</xdr:rowOff>
    </xdr:from>
    <xdr:to>
      <xdr:col>55</xdr:col>
      <xdr:colOff>50800</xdr:colOff>
      <xdr:row>84</xdr:row>
      <xdr:rowOff>147765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0426700" y="144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24592</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F00-000000010000}"/>
            </a:ext>
          </a:extLst>
        </xdr:cNvPr>
        <xdr:cNvSpPr txBox="1"/>
      </xdr:nvSpPr>
      <xdr:spPr>
        <a:xfrm>
          <a:off x="10515600" y="1442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46737</xdr:rowOff>
    </xdr:from>
    <xdr:to>
      <xdr:col>50</xdr:col>
      <xdr:colOff>165100</xdr:colOff>
      <xdr:row>84</xdr:row>
      <xdr:rowOff>148337</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96965</xdr:rowOff>
    </xdr:from>
    <xdr:to>
      <xdr:col>55</xdr:col>
      <xdr:colOff>0</xdr:colOff>
      <xdr:row>84</xdr:row>
      <xdr:rowOff>97537</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9639300" y="1449876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47879</xdr:rowOff>
    </xdr:from>
    <xdr:to>
      <xdr:col>46</xdr:col>
      <xdr:colOff>38100</xdr:colOff>
      <xdr:row>84</xdr:row>
      <xdr:rowOff>149479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8699500" y="144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97537</xdr:rowOff>
    </xdr:from>
    <xdr:to>
      <xdr:col>50</xdr:col>
      <xdr:colOff>114300</xdr:colOff>
      <xdr:row>84</xdr:row>
      <xdr:rowOff>98679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8750300" y="1449933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47879</xdr:rowOff>
    </xdr:from>
    <xdr:to>
      <xdr:col>41</xdr:col>
      <xdr:colOff>101600</xdr:colOff>
      <xdr:row>84</xdr:row>
      <xdr:rowOff>149479</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7810500" y="144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98679</xdr:rowOff>
    </xdr:from>
    <xdr:to>
      <xdr:col>45</xdr:col>
      <xdr:colOff>177800</xdr:colOff>
      <xdr:row>84</xdr:row>
      <xdr:rowOff>98679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861300" y="14500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48450</xdr:rowOff>
    </xdr:from>
    <xdr:to>
      <xdr:col>36</xdr:col>
      <xdr:colOff>165100</xdr:colOff>
      <xdr:row>84</xdr:row>
      <xdr:rowOff>150050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6921500" y="14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98679</xdr:rowOff>
    </xdr:from>
    <xdr:to>
      <xdr:col>41</xdr:col>
      <xdr:colOff>50800</xdr:colOff>
      <xdr:row>84</xdr:row>
      <xdr:rowOff>99250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6972300" y="1450047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id="{00000000-0008-0000-0F00-00000901000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id="{00000000-0008-0000-0F00-00000A010000}"/>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id="{00000000-0008-0000-0F00-00000B01000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id="{00000000-0008-0000-0F00-00000C01000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139464</xdr:rowOff>
    </xdr:from>
    <xdr:ext cx="469744" cy="259045"/>
    <xdr:sp macro="" textlink="">
      <xdr:nvSpPr>
        <xdr:cNvPr id="269" name="n_1mainValue【福祉施設】&#10;一人当たり面積">
          <a:extLst>
            <a:ext uri="{FF2B5EF4-FFF2-40B4-BE49-F238E27FC236}">
              <a16:creationId xmlns:a16="http://schemas.microsoft.com/office/drawing/2014/main" id="{00000000-0008-0000-0F00-00000D010000}"/>
            </a:ext>
          </a:extLst>
        </xdr:cNvPr>
        <xdr:cNvSpPr txBox="1"/>
      </xdr:nvSpPr>
      <xdr:spPr>
        <a:xfrm>
          <a:off x="9391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140606</xdr:rowOff>
    </xdr:from>
    <xdr:ext cx="469744" cy="259045"/>
    <xdr:sp macro="" textlink="">
      <xdr:nvSpPr>
        <xdr:cNvPr id="270" name="n_2mainValue【福祉施設】&#10;一人当たり面積">
          <a:extLst>
            <a:ext uri="{FF2B5EF4-FFF2-40B4-BE49-F238E27FC236}">
              <a16:creationId xmlns:a16="http://schemas.microsoft.com/office/drawing/2014/main" id="{00000000-0008-0000-0F00-00000E010000}"/>
            </a:ext>
          </a:extLst>
        </xdr:cNvPr>
        <xdr:cNvSpPr txBox="1"/>
      </xdr:nvSpPr>
      <xdr:spPr>
        <a:xfrm>
          <a:off x="8515427" y="1454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140606</xdr:rowOff>
    </xdr:from>
    <xdr:ext cx="469744" cy="259045"/>
    <xdr:sp macro="" textlink="">
      <xdr:nvSpPr>
        <xdr:cNvPr id="271" name="n_3mainValue【福祉施設】&#10;一人当たり面積">
          <a:extLst>
            <a:ext uri="{FF2B5EF4-FFF2-40B4-BE49-F238E27FC236}">
              <a16:creationId xmlns:a16="http://schemas.microsoft.com/office/drawing/2014/main" id="{00000000-0008-0000-0F00-00000F010000}"/>
            </a:ext>
          </a:extLst>
        </xdr:cNvPr>
        <xdr:cNvSpPr txBox="1"/>
      </xdr:nvSpPr>
      <xdr:spPr>
        <a:xfrm>
          <a:off x="7626427" y="1454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141177</xdr:rowOff>
    </xdr:from>
    <xdr:ext cx="469744" cy="259045"/>
    <xdr:sp macro="" textlink="">
      <xdr:nvSpPr>
        <xdr:cNvPr id="272" name="n_4mainValue【福祉施設】&#10;一人当たり面積">
          <a:extLst>
            <a:ext uri="{FF2B5EF4-FFF2-40B4-BE49-F238E27FC236}">
              <a16:creationId xmlns:a16="http://schemas.microsoft.com/office/drawing/2014/main" id="{00000000-0008-0000-0F00-000010010000}"/>
            </a:ext>
          </a:extLst>
        </xdr:cNvPr>
        <xdr:cNvSpPr txBox="1"/>
      </xdr:nvSpPr>
      <xdr:spPr>
        <a:xfrm>
          <a:off x="6737427" y="1454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a:extLst>
            <a:ext uri="{FF2B5EF4-FFF2-40B4-BE49-F238E27FC236}">
              <a16:creationId xmlns:a16="http://schemas.microsoft.com/office/drawing/2014/main" id="{00000000-0008-0000-0F00-00003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a:extLst>
            <a:ext uri="{FF2B5EF4-FFF2-40B4-BE49-F238E27FC236}">
              <a16:creationId xmlns:a16="http://schemas.microsoft.com/office/drawing/2014/main" id="{00000000-0008-0000-0F00-00003A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a:extLst>
            <a:ext uri="{FF2B5EF4-FFF2-40B4-BE49-F238E27FC236}">
              <a16:creationId xmlns:a16="http://schemas.microsoft.com/office/drawing/2014/main" id="{00000000-0008-0000-0F00-00003C01000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18" name="【一般廃棄物処理施設】&#10;有形固定資産減価償却率平均値テキスト">
          <a:extLst>
            <a:ext uri="{FF2B5EF4-FFF2-40B4-BE49-F238E27FC236}">
              <a16:creationId xmlns:a16="http://schemas.microsoft.com/office/drawing/2014/main" id="{00000000-0008-0000-0F00-00003E010000}"/>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27305</xdr:rowOff>
    </xdr:from>
    <xdr:to>
      <xdr:col>85</xdr:col>
      <xdr:colOff>177800</xdr:colOff>
      <xdr:row>34</xdr:row>
      <xdr:rowOff>128905</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6268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50182</xdr:rowOff>
    </xdr:from>
    <xdr:ext cx="405111" cy="259045"/>
    <xdr:sp macro="" textlink="">
      <xdr:nvSpPr>
        <xdr:cNvPr id="330" name="【一般廃棄物処理施設】&#10;有形固定資産減価償却率該当値テキスト">
          <a:extLst>
            <a:ext uri="{FF2B5EF4-FFF2-40B4-BE49-F238E27FC236}">
              <a16:creationId xmlns:a16="http://schemas.microsoft.com/office/drawing/2014/main" id="{00000000-0008-0000-0F00-00004A010000}"/>
            </a:ext>
          </a:extLst>
        </xdr:cNvPr>
        <xdr:cNvSpPr txBox="1"/>
      </xdr:nvSpPr>
      <xdr:spPr>
        <a:xfrm>
          <a:off x="16357600"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78105</xdr:rowOff>
    </xdr:from>
    <xdr:to>
      <xdr:col>85</xdr:col>
      <xdr:colOff>127000</xdr:colOff>
      <xdr:row>34</xdr:row>
      <xdr:rowOff>116205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5481300" y="5907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4541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34</xdr:row>
      <xdr:rowOff>116205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4592300" y="5945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3652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116205</xdr:rowOff>
    </xdr:from>
    <xdr:to>
      <xdr:col>76</xdr:col>
      <xdr:colOff>114300</xdr:colOff>
      <xdr:row>38</xdr:row>
      <xdr:rowOff>104775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3703300" y="5945505"/>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104775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2814300" y="6617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00000000-0008-0000-0F00-000053010000}"/>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12082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344" name="n_2main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4389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345" name="n_3main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00000000-0008-0000-0F00-00007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00000000-0008-0000-0F00-00007301000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00000000-0008-0000-0F00-00007501000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00000000-0008-0000-0F00-000077010000}"/>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58514</xdr:rowOff>
    </xdr:from>
    <xdr:to>
      <xdr:col>116</xdr:col>
      <xdr:colOff>114300</xdr:colOff>
      <xdr:row>41</xdr:row>
      <xdr:rowOff>160114</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2110700" y="70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144891</xdr:rowOff>
    </xdr:from>
    <xdr:ext cx="534377" cy="259045"/>
    <xdr:sp macro="" textlink="">
      <xdr:nvSpPr>
        <xdr:cNvPr id="387" name="【一般廃棄物処理施設】&#10;一人当たり有形固定資産（償却資産）額該当値テキスト">
          <a:extLst>
            <a:ext uri="{FF2B5EF4-FFF2-40B4-BE49-F238E27FC236}">
              <a16:creationId xmlns:a16="http://schemas.microsoft.com/office/drawing/2014/main" id="{00000000-0008-0000-0F00-000083010000}"/>
            </a:ext>
          </a:extLst>
        </xdr:cNvPr>
        <xdr:cNvSpPr txBox="1"/>
      </xdr:nvSpPr>
      <xdr:spPr>
        <a:xfrm>
          <a:off x="22199600" y="70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50085</xdr:rowOff>
    </xdr:from>
    <xdr:to>
      <xdr:col>112</xdr:col>
      <xdr:colOff>38100</xdr:colOff>
      <xdr:row>41</xdr:row>
      <xdr:rowOff>151685</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1272500" y="70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100885</xdr:rowOff>
    </xdr:from>
    <xdr:to>
      <xdr:col>116</xdr:col>
      <xdr:colOff>63500</xdr:colOff>
      <xdr:row>41</xdr:row>
      <xdr:rowOff>109314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1323300" y="7130335"/>
          <a:ext cx="8382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51040</xdr:rowOff>
    </xdr:from>
    <xdr:to>
      <xdr:col>107</xdr:col>
      <xdr:colOff>101600</xdr:colOff>
      <xdr:row>41</xdr:row>
      <xdr:rowOff>152640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0383500" y="7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100885</xdr:rowOff>
    </xdr:from>
    <xdr:to>
      <xdr:col>111</xdr:col>
      <xdr:colOff>177800</xdr:colOff>
      <xdr:row>41</xdr:row>
      <xdr:rowOff>101840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0434300" y="7130335"/>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146669</xdr:rowOff>
    </xdr:from>
    <xdr:to>
      <xdr:col>102</xdr:col>
      <xdr:colOff>165100</xdr:colOff>
      <xdr:row>42</xdr:row>
      <xdr:rowOff>76819</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494500" y="71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101840</xdr:rowOff>
    </xdr:from>
    <xdr:to>
      <xdr:col>107</xdr:col>
      <xdr:colOff>50800</xdr:colOff>
      <xdr:row>42</xdr:row>
      <xdr:rowOff>26019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9545300" y="7131290"/>
          <a:ext cx="889000" cy="9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153508</xdr:rowOff>
    </xdr:from>
    <xdr:to>
      <xdr:col>98</xdr:col>
      <xdr:colOff>38100</xdr:colOff>
      <xdr:row>42</xdr:row>
      <xdr:rowOff>83658</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8605500" y="7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26019</xdr:rowOff>
    </xdr:from>
    <xdr:to>
      <xdr:col>102</xdr:col>
      <xdr:colOff>114300</xdr:colOff>
      <xdr:row>42</xdr:row>
      <xdr:rowOff>32858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8656300" y="722691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142812</xdr:rowOff>
    </xdr:from>
    <xdr:ext cx="534377"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1043411" y="71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143767</xdr:rowOff>
    </xdr:from>
    <xdr:ext cx="534377" cy="259045"/>
    <xdr:sp macro="" textlink="">
      <xdr:nvSpPr>
        <xdr:cNvPr id="401" name="n_2main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0167111" y="71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67946</xdr:rowOff>
    </xdr:from>
    <xdr:ext cx="469744" cy="259045"/>
    <xdr:sp macro="" textlink="">
      <xdr:nvSpPr>
        <xdr:cNvPr id="402" name="n_3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9310428" y="726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74785</xdr:rowOff>
    </xdr:from>
    <xdr:ext cx="469744" cy="259045"/>
    <xdr:sp macro="" textlink="">
      <xdr:nvSpPr>
        <xdr:cNvPr id="403" name="n_4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8421428" y="72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F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00000000-0008-0000-0F00-0000AE01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00000000-0008-0000-0F00-0000B0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F00-0000B2010000}"/>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25944</xdr:rowOff>
    </xdr:from>
    <xdr:to>
      <xdr:col>67</xdr:col>
      <xdr:colOff>101600</xdr:colOff>
      <xdr:row>61</xdr:row>
      <xdr:rowOff>127544</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2763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86921</xdr:rowOff>
    </xdr:from>
    <xdr:ext cx="405111" cy="259045"/>
    <xdr:sp macro="" textlink="">
      <xdr:nvSpPr>
        <xdr:cNvPr id="446" name="n_1aveValue【保健センター・保健所】&#10;有形固定資産減価償却率">
          <a:extLst>
            <a:ext uri="{FF2B5EF4-FFF2-40B4-BE49-F238E27FC236}">
              <a16:creationId xmlns:a16="http://schemas.microsoft.com/office/drawing/2014/main" id="{00000000-0008-0000-0F00-0000BE01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47" name="n_2ave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48" name="n_3ave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49" name="n_4aveValue【保健センター・保健所】&#10;有形固定資産減価償却率">
          <a:extLst>
            <a:ext uri="{FF2B5EF4-FFF2-40B4-BE49-F238E27FC236}">
              <a16:creationId xmlns:a16="http://schemas.microsoft.com/office/drawing/2014/main" id="{00000000-0008-0000-0F00-0000C101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118671</xdr:rowOff>
    </xdr:from>
    <xdr:ext cx="405111" cy="259045"/>
    <xdr:sp macro="" textlink="">
      <xdr:nvSpPr>
        <xdr:cNvPr id="450" name="n_4mainValue【保健センター・保健所】&#10;有形固定資産減価償却率">
          <a:extLst>
            <a:ext uri="{FF2B5EF4-FFF2-40B4-BE49-F238E27FC236}">
              <a16:creationId xmlns:a16="http://schemas.microsoft.com/office/drawing/2014/main" id="{00000000-0008-0000-0F00-0000C2010000}"/>
            </a:ext>
          </a:extLst>
        </xdr:cNvPr>
        <xdr:cNvSpPr txBox="1"/>
      </xdr:nvSpPr>
      <xdr:spPr>
        <a:xfrm>
          <a:off x="12611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75" name="【保健センター・保健所】&#10;一人当たり面積最小値テキスト">
          <a:extLst>
            <a:ext uri="{FF2B5EF4-FFF2-40B4-BE49-F238E27FC236}">
              <a16:creationId xmlns:a16="http://schemas.microsoft.com/office/drawing/2014/main" id="{00000000-0008-0000-0F00-0000DB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77" name="【保健センター・保健所】&#10;一人当たり面積最大値テキスト">
          <a:extLst>
            <a:ext uri="{FF2B5EF4-FFF2-40B4-BE49-F238E27FC236}">
              <a16:creationId xmlns:a16="http://schemas.microsoft.com/office/drawing/2014/main" id="{00000000-0008-0000-0F00-0000DD01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479" name="【保健センター・保健所】&#10;一人当たり面積平均値テキスト">
          <a:extLst>
            <a:ext uri="{FF2B5EF4-FFF2-40B4-BE49-F238E27FC236}">
              <a16:creationId xmlns:a16="http://schemas.microsoft.com/office/drawing/2014/main" id="{00000000-0008-0000-0F00-0000DF010000}"/>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64770</xdr:rowOff>
    </xdr:from>
    <xdr:to>
      <xdr:col>98</xdr:col>
      <xdr:colOff>38100</xdr:colOff>
      <xdr:row>62</xdr:row>
      <xdr:rowOff>166370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86055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88917</xdr:rowOff>
    </xdr:from>
    <xdr:ext cx="469744" cy="259045"/>
    <xdr:sp macro="" textlink="">
      <xdr:nvSpPr>
        <xdr:cNvPr id="491" name="n_1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492" name="n_2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493" name="n_3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494" name="n_4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11447</xdr:rowOff>
    </xdr:from>
    <xdr:ext cx="469744" cy="259045"/>
    <xdr:sp macro="" textlink="">
      <xdr:nvSpPr>
        <xdr:cNvPr id="495" name="n_4mainValue【保健センター・保健所】&#10;一人当たり面積">
          <a:extLst>
            <a:ext uri="{FF2B5EF4-FFF2-40B4-BE49-F238E27FC236}">
              <a16:creationId xmlns:a16="http://schemas.microsoft.com/office/drawing/2014/main" id="{00000000-0008-0000-0F00-0000EF010000}"/>
            </a:ext>
          </a:extLst>
        </xdr:cNvPr>
        <xdr:cNvSpPr txBox="1"/>
      </xdr:nvSpPr>
      <xdr:spPr>
        <a:xfrm>
          <a:off x="184214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00000000-0008-0000-0F00-00000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21" name="【消防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23" name="【消防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537" name="【消防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76836</xdr:rowOff>
    </xdr:from>
    <xdr:to>
      <xdr:col>81</xdr:col>
      <xdr:colOff>101600</xdr:colOff>
      <xdr:row>81</xdr:row>
      <xdr:rowOff>6986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127636</xdr:rowOff>
    </xdr:from>
    <xdr:to>
      <xdr:col>85</xdr:col>
      <xdr:colOff>127000</xdr:colOff>
      <xdr:row>80</xdr:row>
      <xdr:rowOff>160020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138436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76836</xdr:rowOff>
    </xdr:from>
    <xdr:to>
      <xdr:col>76</xdr:col>
      <xdr:colOff>165100</xdr:colOff>
      <xdr:row>81</xdr:row>
      <xdr:rowOff>6986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127636</xdr:rowOff>
    </xdr:from>
    <xdr:to>
      <xdr:col>81</xdr:col>
      <xdr:colOff>50800</xdr:colOff>
      <xdr:row>80</xdr:row>
      <xdr:rowOff>127636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1384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114936</xdr:rowOff>
    </xdr:from>
    <xdr:to>
      <xdr:col>72</xdr:col>
      <xdr:colOff>38100</xdr:colOff>
      <xdr:row>81</xdr:row>
      <xdr:rowOff>45086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127636</xdr:rowOff>
    </xdr:from>
    <xdr:to>
      <xdr:col>76</xdr:col>
      <xdr:colOff>114300</xdr:colOff>
      <xdr:row>80</xdr:row>
      <xdr:rowOff>165736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3703300" y="1384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103505</xdr:rowOff>
    </xdr:from>
    <xdr:to>
      <xdr:col>67</xdr:col>
      <xdr:colOff>101600</xdr:colOff>
      <xdr:row>81</xdr:row>
      <xdr:rowOff>33655</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154305</xdr:rowOff>
    </xdr:from>
    <xdr:to>
      <xdr:col>71</xdr:col>
      <xdr:colOff>177800</xdr:colOff>
      <xdr:row>80</xdr:row>
      <xdr:rowOff>165736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138703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46" name="n_1aveValue【消防施設】&#10;有形固定資産減価償却率">
          <a:extLst>
            <a:ext uri="{FF2B5EF4-FFF2-40B4-BE49-F238E27FC236}">
              <a16:creationId xmlns:a16="http://schemas.microsoft.com/office/drawing/2014/main" id="{00000000-0008-0000-0F00-00002202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47" name="n_2aveValue【消防施設】&#10;有形固定資産減価償却率">
          <a:extLst>
            <a:ext uri="{FF2B5EF4-FFF2-40B4-BE49-F238E27FC236}">
              <a16:creationId xmlns:a16="http://schemas.microsoft.com/office/drawing/2014/main" id="{00000000-0008-0000-0F00-00002302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48" name="n_3aveValue【消防施設】&#10;有形固定資産減価償却率">
          <a:extLst>
            <a:ext uri="{FF2B5EF4-FFF2-40B4-BE49-F238E27FC236}">
              <a16:creationId xmlns:a16="http://schemas.microsoft.com/office/drawing/2014/main" id="{00000000-0008-0000-0F00-00002402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49" name="n_4aveValue【消防施設】&#10;有形固定資産減価償却率">
          <a:extLst>
            <a:ext uri="{FF2B5EF4-FFF2-40B4-BE49-F238E27FC236}">
              <a16:creationId xmlns:a16="http://schemas.microsoft.com/office/drawing/2014/main" id="{00000000-0008-0000-0F00-000025020000}"/>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23513</xdr:rowOff>
    </xdr:from>
    <xdr:ext cx="405111" cy="259045"/>
    <xdr:sp macro="" textlink="">
      <xdr:nvSpPr>
        <xdr:cNvPr id="550" name="n_1mainValue【消防施設】&#10;有形固定資産減価償却率">
          <a:extLst>
            <a:ext uri="{FF2B5EF4-FFF2-40B4-BE49-F238E27FC236}">
              <a16:creationId xmlns:a16="http://schemas.microsoft.com/office/drawing/2014/main" id="{00000000-0008-0000-0F00-000026020000}"/>
            </a:ext>
          </a:extLst>
        </xdr:cNvPr>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23513</xdr:rowOff>
    </xdr:from>
    <xdr:ext cx="405111" cy="259045"/>
    <xdr:sp macro="" textlink="">
      <xdr:nvSpPr>
        <xdr:cNvPr id="551" name="n_2mainValue【消防施設】&#10;有形固定資産減価償却率">
          <a:extLst>
            <a:ext uri="{FF2B5EF4-FFF2-40B4-BE49-F238E27FC236}">
              <a16:creationId xmlns:a16="http://schemas.microsoft.com/office/drawing/2014/main" id="{00000000-0008-0000-0F00-000027020000}"/>
            </a:ext>
          </a:extLst>
        </xdr:cNvPr>
        <xdr:cNvSpPr txBox="1"/>
      </xdr:nvSpPr>
      <xdr:spPr>
        <a:xfrm>
          <a:off x="14389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61613</xdr:rowOff>
    </xdr:from>
    <xdr:ext cx="405111" cy="259045"/>
    <xdr:sp macro="" textlink="">
      <xdr:nvSpPr>
        <xdr:cNvPr id="552" name="n_3mainValue【消防施設】&#10;有形固定資産減価償却率">
          <a:extLst>
            <a:ext uri="{FF2B5EF4-FFF2-40B4-BE49-F238E27FC236}">
              <a16:creationId xmlns:a16="http://schemas.microsoft.com/office/drawing/2014/main" id="{00000000-0008-0000-0F00-000028020000}"/>
            </a:ext>
          </a:extLst>
        </xdr:cNvPr>
        <xdr:cNvSpPr txBox="1"/>
      </xdr:nvSpPr>
      <xdr:spPr>
        <a:xfrm>
          <a:off x="13500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553" name="n_4mainValue【消防施設】&#10;有形固定資産減価償却率">
          <a:extLst>
            <a:ext uri="{FF2B5EF4-FFF2-40B4-BE49-F238E27FC236}">
              <a16:creationId xmlns:a16="http://schemas.microsoft.com/office/drawing/2014/main" id="{00000000-0008-0000-0F00-000029020000}"/>
            </a:ext>
          </a:extLst>
        </xdr:cNvPr>
        <xdr:cNvSpPr txBox="1"/>
      </xdr:nvSpPr>
      <xdr:spPr>
        <a:xfrm>
          <a:off x="12611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a:extLst>
            <a:ext uri="{FF2B5EF4-FFF2-40B4-BE49-F238E27FC236}">
              <a16:creationId xmlns:a16="http://schemas.microsoft.com/office/drawing/2014/main" id="{00000000-0008-0000-0F00-00003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76" name="【消防施設】&#10;一人当たり面積最小値テキスト">
          <a:extLst>
            <a:ext uri="{FF2B5EF4-FFF2-40B4-BE49-F238E27FC236}">
              <a16:creationId xmlns:a16="http://schemas.microsoft.com/office/drawing/2014/main" id="{00000000-0008-0000-0F00-00004002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78" name="【消防施設】&#10;一人当たり面積最大値テキスト">
          <a:extLst>
            <a:ext uri="{FF2B5EF4-FFF2-40B4-BE49-F238E27FC236}">
              <a16:creationId xmlns:a16="http://schemas.microsoft.com/office/drawing/2014/main" id="{00000000-0008-0000-0F00-00004202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80" name="【消防施設】&#10;一人当たり面積平均値テキスト">
          <a:extLst>
            <a:ext uri="{FF2B5EF4-FFF2-40B4-BE49-F238E27FC236}">
              <a16:creationId xmlns:a16="http://schemas.microsoft.com/office/drawing/2014/main" id="{00000000-0008-0000-0F00-00004402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108916</xdr:rowOff>
    </xdr:from>
    <xdr:to>
      <xdr:col>116</xdr:col>
      <xdr:colOff>114300</xdr:colOff>
      <xdr:row>86</xdr:row>
      <xdr:rowOff>39066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23843</xdr:rowOff>
    </xdr:from>
    <xdr:ext cx="469744" cy="259045"/>
    <xdr:sp macro="" textlink="">
      <xdr:nvSpPr>
        <xdr:cNvPr id="592" name="【消防施設】&#10;一人当たり面積該当値テキスト">
          <a:extLst>
            <a:ext uri="{FF2B5EF4-FFF2-40B4-BE49-F238E27FC236}">
              <a16:creationId xmlns:a16="http://schemas.microsoft.com/office/drawing/2014/main" id="{00000000-0008-0000-0F00-000050020000}"/>
            </a:ext>
          </a:extLst>
        </xdr:cNvPr>
        <xdr:cNvSpPr txBox="1"/>
      </xdr:nvSpPr>
      <xdr:spPr>
        <a:xfrm>
          <a:off x="221996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112573</xdr:rowOff>
    </xdr:from>
    <xdr:to>
      <xdr:col>112</xdr:col>
      <xdr:colOff>38100</xdr:colOff>
      <xdr:row>86</xdr:row>
      <xdr:rowOff>42723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159716</xdr:rowOff>
    </xdr:from>
    <xdr:to>
      <xdr:col>116</xdr:col>
      <xdr:colOff>63500</xdr:colOff>
      <xdr:row>85</xdr:row>
      <xdr:rowOff>163373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1323300" y="1473296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163373</xdr:rowOff>
    </xdr:from>
    <xdr:to>
      <xdr:col>111</xdr:col>
      <xdr:colOff>177800</xdr:colOff>
      <xdr:row>85</xdr:row>
      <xdr:rowOff>163830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124918</xdr:rowOff>
    </xdr:from>
    <xdr:to>
      <xdr:col>102</xdr:col>
      <xdr:colOff>165100</xdr:colOff>
      <xdr:row>86</xdr:row>
      <xdr:rowOff>55068</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86</xdr:row>
      <xdr:rowOff>4268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545300" y="147370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124918</xdr:rowOff>
    </xdr:from>
    <xdr:to>
      <xdr:col>98</xdr:col>
      <xdr:colOff>38100</xdr:colOff>
      <xdr:row>86</xdr:row>
      <xdr:rowOff>55068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4268</xdr:rowOff>
    </xdr:from>
    <xdr:to>
      <xdr:col>102</xdr:col>
      <xdr:colOff>114300</xdr:colOff>
      <xdr:row>86</xdr:row>
      <xdr:rowOff>4268</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656300" y="1474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01" name="n_1aveValue【消防施設】&#10;一人当たり面積">
          <a:extLst>
            <a:ext uri="{FF2B5EF4-FFF2-40B4-BE49-F238E27FC236}">
              <a16:creationId xmlns:a16="http://schemas.microsoft.com/office/drawing/2014/main" id="{00000000-0008-0000-0F00-00005902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02" name="n_2aveValue【消防施設】&#10;一人当たり面積">
          <a:extLst>
            <a:ext uri="{FF2B5EF4-FFF2-40B4-BE49-F238E27FC236}">
              <a16:creationId xmlns:a16="http://schemas.microsoft.com/office/drawing/2014/main" id="{00000000-0008-0000-0F00-00005A02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03" name="n_3aveValue【消防施設】&#10;一人当たり面積">
          <a:extLst>
            <a:ext uri="{FF2B5EF4-FFF2-40B4-BE49-F238E27FC236}">
              <a16:creationId xmlns:a16="http://schemas.microsoft.com/office/drawing/2014/main" id="{00000000-0008-0000-0F00-00005B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04" name="n_4aveValue【消防施設】&#10;一人当たり面積">
          <a:extLst>
            <a:ext uri="{FF2B5EF4-FFF2-40B4-BE49-F238E27FC236}">
              <a16:creationId xmlns:a16="http://schemas.microsoft.com/office/drawing/2014/main" id="{00000000-0008-0000-0F00-00005C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33850</xdr:rowOff>
    </xdr:from>
    <xdr:ext cx="469744" cy="259045"/>
    <xdr:sp macro="" textlink="">
      <xdr:nvSpPr>
        <xdr:cNvPr id="605" name="n_1mainValue【消防施設】&#10;一人当たり面積">
          <a:extLst>
            <a:ext uri="{FF2B5EF4-FFF2-40B4-BE49-F238E27FC236}">
              <a16:creationId xmlns:a16="http://schemas.microsoft.com/office/drawing/2014/main" id="{00000000-0008-0000-0F00-00005D020000}"/>
            </a:ext>
          </a:extLst>
        </xdr:cNvPr>
        <xdr:cNvSpPr txBox="1"/>
      </xdr:nvSpPr>
      <xdr:spPr>
        <a:xfrm>
          <a:off x="21075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606" name="n_2mainValue【消防施設】&#10;一人当たり面積">
          <a:extLst>
            <a:ext uri="{FF2B5EF4-FFF2-40B4-BE49-F238E27FC236}">
              <a16:creationId xmlns:a16="http://schemas.microsoft.com/office/drawing/2014/main" id="{00000000-0008-0000-0F00-00005E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46195</xdr:rowOff>
    </xdr:from>
    <xdr:ext cx="469744" cy="259045"/>
    <xdr:sp macro="" textlink="">
      <xdr:nvSpPr>
        <xdr:cNvPr id="607" name="n_3mainValue【消防施設】&#10;一人当たり面積">
          <a:extLst>
            <a:ext uri="{FF2B5EF4-FFF2-40B4-BE49-F238E27FC236}">
              <a16:creationId xmlns:a16="http://schemas.microsoft.com/office/drawing/2014/main" id="{00000000-0008-0000-0F00-00005F020000}"/>
            </a:ext>
          </a:extLst>
        </xdr:cNvPr>
        <xdr:cNvSpPr txBox="1"/>
      </xdr:nvSpPr>
      <xdr:spPr>
        <a:xfrm>
          <a:off x="19310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46195</xdr:rowOff>
    </xdr:from>
    <xdr:ext cx="469744" cy="259045"/>
    <xdr:sp macro="" textlink="">
      <xdr:nvSpPr>
        <xdr:cNvPr id="608" name="n_4mainValue【消防施設】&#10;一人当たり面積">
          <a:extLst>
            <a:ext uri="{FF2B5EF4-FFF2-40B4-BE49-F238E27FC236}">
              <a16:creationId xmlns:a16="http://schemas.microsoft.com/office/drawing/2014/main" id="{00000000-0008-0000-0F00-000060020000}"/>
            </a:ext>
          </a:extLst>
        </xdr:cNvPr>
        <xdr:cNvSpPr txBox="1"/>
      </xdr:nvSpPr>
      <xdr:spPr>
        <a:xfrm>
          <a:off x="18421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00000000-0008-0000-0F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35" name="【庁舎】&#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7" name="【庁舎】&#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39" name="【庁舎】&#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56424</xdr:rowOff>
    </xdr:from>
    <xdr:to>
      <xdr:col>85</xdr:col>
      <xdr:colOff>177800</xdr:colOff>
      <xdr:row>107</xdr:row>
      <xdr:rowOff>158024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34851</xdr:rowOff>
    </xdr:from>
    <xdr:ext cx="405111" cy="259045"/>
    <xdr:sp macro="" textlink="">
      <xdr:nvSpPr>
        <xdr:cNvPr id="651" name="【庁舎】&#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79466</xdr:rowOff>
    </xdr:from>
    <xdr:to>
      <xdr:col>85</xdr:col>
      <xdr:colOff>127000</xdr:colOff>
      <xdr:row>107</xdr:row>
      <xdr:rowOff>107224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5481300" y="184246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79466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842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49893</xdr:rowOff>
    </xdr:from>
    <xdr:to>
      <xdr:col>72</xdr:col>
      <xdr:colOff>38100</xdr:colOff>
      <xdr:row>107</xdr:row>
      <xdr:rowOff>151493</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100693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3703300" y="184246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76200</xdr:rowOff>
    </xdr:from>
    <xdr:to>
      <xdr:col>71</xdr:col>
      <xdr:colOff>177800</xdr:colOff>
      <xdr:row>107</xdr:row>
      <xdr:rowOff>100693</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814300" y="184213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660" name="n_1aveValue【庁舎】&#10;有形固定資産減価償却率">
          <a:extLst>
            <a:ext uri="{FF2B5EF4-FFF2-40B4-BE49-F238E27FC236}">
              <a16:creationId xmlns:a16="http://schemas.microsoft.com/office/drawing/2014/main" id="{00000000-0008-0000-0F00-00009402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61" name="n_2aveValue【庁舎】&#10;有形固定資産減価償却率">
          <a:extLst>
            <a:ext uri="{FF2B5EF4-FFF2-40B4-BE49-F238E27FC236}">
              <a16:creationId xmlns:a16="http://schemas.microsoft.com/office/drawing/2014/main" id="{00000000-0008-0000-0F00-00009502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62" name="n_3aveValue【庁舎】&#10;有形固定資産減価償却率">
          <a:extLst>
            <a:ext uri="{FF2B5EF4-FFF2-40B4-BE49-F238E27FC236}">
              <a16:creationId xmlns:a16="http://schemas.microsoft.com/office/drawing/2014/main" id="{00000000-0008-0000-0F00-00009602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63" name="n_4aveValue【庁舎】&#10;有形固定資産減価償却率">
          <a:extLst>
            <a:ext uri="{FF2B5EF4-FFF2-40B4-BE49-F238E27FC236}">
              <a16:creationId xmlns:a16="http://schemas.microsoft.com/office/drawing/2014/main" id="{00000000-0008-0000-0F00-00009702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664" name="n_1mainValue【庁舎】&#10;有形固定資産減価償却率">
          <a:extLst>
            <a:ext uri="{FF2B5EF4-FFF2-40B4-BE49-F238E27FC236}">
              <a16:creationId xmlns:a16="http://schemas.microsoft.com/office/drawing/2014/main" id="{00000000-0008-0000-0F00-000098020000}"/>
            </a:ext>
          </a:extLst>
        </xdr:cNvPr>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665" name="n_2mainValue【庁舎】&#10;有形固定資産減価償却率">
          <a:extLst>
            <a:ext uri="{FF2B5EF4-FFF2-40B4-BE49-F238E27FC236}">
              <a16:creationId xmlns:a16="http://schemas.microsoft.com/office/drawing/2014/main" id="{00000000-0008-0000-0F00-000099020000}"/>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142620</xdr:rowOff>
    </xdr:from>
    <xdr:ext cx="405111" cy="259045"/>
    <xdr:sp macro="" textlink="">
      <xdr:nvSpPr>
        <xdr:cNvPr id="666" name="n_3mainValue【庁舎】&#10;有形固定資産減価償却率">
          <a:extLst>
            <a:ext uri="{FF2B5EF4-FFF2-40B4-BE49-F238E27FC236}">
              <a16:creationId xmlns:a16="http://schemas.microsoft.com/office/drawing/2014/main" id="{00000000-0008-0000-0F00-00009A020000}"/>
            </a:ext>
          </a:extLst>
        </xdr:cNvPr>
        <xdr:cNvSpPr txBox="1"/>
      </xdr:nvSpPr>
      <xdr:spPr>
        <a:xfrm>
          <a:off x="13500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667" name="n_4mainValue【庁舎】&#10;有形固定資産減価償却率">
          <a:extLst>
            <a:ext uri="{FF2B5EF4-FFF2-40B4-BE49-F238E27FC236}">
              <a16:creationId xmlns:a16="http://schemas.microsoft.com/office/drawing/2014/main" id="{00000000-0008-0000-0F00-00009B020000}"/>
            </a:ext>
          </a:extLst>
        </xdr:cNvPr>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00000000-0008-0000-0F00-0000B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94" name="【庁舎】&#10;一人当たり面積最小値テキスト">
          <a:extLst>
            <a:ext uri="{FF2B5EF4-FFF2-40B4-BE49-F238E27FC236}">
              <a16:creationId xmlns:a16="http://schemas.microsoft.com/office/drawing/2014/main" id="{00000000-0008-0000-0F00-0000B602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96" name="【庁舎】&#10;一人当たり面積最大値テキスト">
          <a:extLst>
            <a:ext uri="{FF2B5EF4-FFF2-40B4-BE49-F238E27FC236}">
              <a16:creationId xmlns:a16="http://schemas.microsoft.com/office/drawing/2014/main" id="{00000000-0008-0000-0F00-0000B802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98" name="【庁舎】&#10;一人当たり面積平均値テキスト">
          <a:extLst>
            <a:ext uri="{FF2B5EF4-FFF2-40B4-BE49-F238E27FC236}">
              <a16:creationId xmlns:a16="http://schemas.microsoft.com/office/drawing/2014/main" id="{00000000-0008-0000-0F00-0000BA02000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115751</xdr:rowOff>
    </xdr:from>
    <xdr:to>
      <xdr:col>116</xdr:col>
      <xdr:colOff>114300</xdr:colOff>
      <xdr:row>107</xdr:row>
      <xdr:rowOff>45901</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82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94178</xdr:rowOff>
    </xdr:from>
    <xdr:ext cx="469744" cy="259045"/>
    <xdr:sp macro="" textlink="">
      <xdr:nvSpPr>
        <xdr:cNvPr id="710" name="【庁舎】&#10;一人当たり面積該当値テキスト">
          <a:extLst>
            <a:ext uri="{FF2B5EF4-FFF2-40B4-BE49-F238E27FC236}">
              <a16:creationId xmlns:a16="http://schemas.microsoft.com/office/drawing/2014/main" id="{00000000-0008-0000-0F00-0000C6020000}"/>
            </a:ext>
          </a:extLst>
        </xdr:cNvPr>
        <xdr:cNvSpPr txBox="1"/>
      </xdr:nvSpPr>
      <xdr:spPr>
        <a:xfrm>
          <a:off x="22199600" y="182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166551</xdr:rowOff>
    </xdr:from>
    <xdr:to>
      <xdr:col>116</xdr:col>
      <xdr:colOff>63500</xdr:colOff>
      <xdr:row>106</xdr:row>
      <xdr:rowOff>167639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1323300" y="1834025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170906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0434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9494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169818</xdr:rowOff>
    </xdr:from>
    <xdr:to>
      <xdr:col>107</xdr:col>
      <xdr:colOff>50800</xdr:colOff>
      <xdr:row>106</xdr:row>
      <xdr:rowOff>170906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9545300" y="183435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121194</xdr:rowOff>
    </xdr:from>
    <xdr:to>
      <xdr:col>98</xdr:col>
      <xdr:colOff>38100</xdr:colOff>
      <xdr:row>107</xdr:row>
      <xdr:rowOff>51344</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8605500" y="18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169818</xdr:rowOff>
    </xdr:from>
    <xdr:to>
      <xdr:col>102</xdr:col>
      <xdr:colOff>114300</xdr:colOff>
      <xdr:row>107</xdr:row>
      <xdr:rowOff>544</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8656300" y="183435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19" name="n_1aveValue【庁舎】&#10;一人当たり面積">
          <a:extLst>
            <a:ext uri="{FF2B5EF4-FFF2-40B4-BE49-F238E27FC236}">
              <a16:creationId xmlns:a16="http://schemas.microsoft.com/office/drawing/2014/main" id="{00000000-0008-0000-0F00-0000CF020000}"/>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20" name="n_2aveValue【庁舎】&#10;一人当たり面積">
          <a:extLst>
            <a:ext uri="{FF2B5EF4-FFF2-40B4-BE49-F238E27FC236}">
              <a16:creationId xmlns:a16="http://schemas.microsoft.com/office/drawing/2014/main" id="{00000000-0008-0000-0F00-0000D0020000}"/>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21" name="n_3aveValue【庁舎】&#10;一人当たり面積">
          <a:extLst>
            <a:ext uri="{FF2B5EF4-FFF2-40B4-BE49-F238E27FC236}">
              <a16:creationId xmlns:a16="http://schemas.microsoft.com/office/drawing/2014/main" id="{00000000-0008-0000-0F00-0000D1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22" name="n_4aveValue【庁舎】&#10;一人当たり面積">
          <a:extLst>
            <a:ext uri="{FF2B5EF4-FFF2-40B4-BE49-F238E27FC236}">
              <a16:creationId xmlns:a16="http://schemas.microsoft.com/office/drawing/2014/main" id="{00000000-0008-0000-0F00-0000D2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23" name="n_1mainValue【庁舎】&#10;一人当たり面積">
          <a:extLst>
            <a:ext uri="{FF2B5EF4-FFF2-40B4-BE49-F238E27FC236}">
              <a16:creationId xmlns:a16="http://schemas.microsoft.com/office/drawing/2014/main" id="{00000000-0008-0000-0F00-0000D3020000}"/>
            </a:ext>
          </a:extLst>
        </xdr:cNvPr>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24" name="n_2mainValue【庁舎】&#10;一人当たり面積">
          <a:extLst>
            <a:ext uri="{FF2B5EF4-FFF2-40B4-BE49-F238E27FC236}">
              <a16:creationId xmlns:a16="http://schemas.microsoft.com/office/drawing/2014/main" id="{00000000-0008-0000-0F00-0000D4020000}"/>
            </a:ext>
          </a:extLst>
        </xdr:cNvPr>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40295</xdr:rowOff>
    </xdr:from>
    <xdr:ext cx="469744" cy="259045"/>
    <xdr:sp macro="" textlink="">
      <xdr:nvSpPr>
        <xdr:cNvPr id="725" name="n_3mainValue【庁舎】&#10;一人当たり面積">
          <a:extLst>
            <a:ext uri="{FF2B5EF4-FFF2-40B4-BE49-F238E27FC236}">
              <a16:creationId xmlns:a16="http://schemas.microsoft.com/office/drawing/2014/main" id="{00000000-0008-0000-0F00-0000D5020000}"/>
            </a:ext>
          </a:extLst>
        </xdr:cNvPr>
        <xdr:cNvSpPr txBox="1"/>
      </xdr:nvSpPr>
      <xdr:spPr>
        <a:xfrm>
          <a:off x="19310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42471</xdr:rowOff>
    </xdr:from>
    <xdr:ext cx="469744" cy="259045"/>
    <xdr:sp macro="" textlink="">
      <xdr:nvSpPr>
        <xdr:cNvPr id="726" name="n_4mainValue【庁舎】&#10;一人当たり面積">
          <a:extLst>
            <a:ext uri="{FF2B5EF4-FFF2-40B4-BE49-F238E27FC236}">
              <a16:creationId xmlns:a16="http://schemas.microsoft.com/office/drawing/2014/main" id="{00000000-0008-0000-0F00-0000D6020000}"/>
            </a:ext>
          </a:extLst>
        </xdr:cNvPr>
        <xdr:cNvSpPr txBox="1"/>
      </xdr:nvSpPr>
      <xdr:spPr>
        <a:xfrm>
          <a:off x="18421427" y="183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の高さが特筆すべき点である。体育館については現在複数あるが、公共施設等総合管理計画の方向性からして、その全てを更新していくことは考えにくく、将来的には一部除却することが可能性としてある。そのことも踏まえて具体的な更新計画を立てていく必要がある。役場庁舎の老朽化は周知の事実であるが、公共事業の優先性からして、庁舎のリニューアルは当面考えられない。よって、体育館と庁舎の有形固定資産減価償却率については今後も上昇していく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コンパクトな村であり財政規模が小さい中にあっても企業や就業者が多いことから類似団体の平均と比較して高くなっている。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　また、税収の収納率も高い。法人税は一部高額納税企業の影響を大きく受けることから変動がある。</a:t>
          </a:r>
        </a:p>
        <a:p>
          <a:r>
            <a:rPr kumimoji="1" lang="ja-JP" altLang="en-US" sz="1300">
              <a:latin typeface="ＭＳ Ｐゴシック" panose="020B0600070205080204" pitchFamily="50" charset="-128"/>
              <a:ea typeface="ＭＳ Ｐゴシック" panose="020B0600070205080204" pitchFamily="50" charset="-128"/>
            </a:rPr>
            <a:t>　宮田村まち・ひと・しごと創生総合戦略により、企業誘致や人口増施策を進めることで財政基盤の維持を図っていく。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公債費が減少傾向にあるが、扶助費をはじめ増加傾向の経常経費が多く、財政の硬直化の改善は難しい状況である。</a:t>
          </a: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会計年度任用職員制度の導入により人件費が増加したことが、昨年度と比べて数値に変動があった要因である。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121666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33050"/>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121666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067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61</xdr:row>
      <xdr:rowOff>157988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0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61</xdr:row>
      <xdr:rowOff>157988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730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類似団体平均と比較して、人件費・物件費が低くなっている。その要因として、ゴミ処理業務や消防業務を一部事務組合で行っていることが挙げられる。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一部事務組合の人件費・物件費に充てる負担金や繰出金といった費用を合計した場合、人口一人当たりの金額は大幅に増加することになる。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今後もこれら一部事務組合を有効に活用し、効率化を図っていく必要がある。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78181</xdr:rowOff>
    </xdr:from>
    <xdr:to>
      <xdr:col>23</xdr:col>
      <xdr:colOff>133350</xdr:colOff>
      <xdr:row>81</xdr:row>
      <xdr:rowOff>86302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65631"/>
          <a:ext cx="8382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27849</xdr:rowOff>
    </xdr:from>
    <xdr:to>
      <xdr:col>19</xdr:col>
      <xdr:colOff>133350</xdr:colOff>
      <xdr:row>81</xdr:row>
      <xdr:rowOff>78181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15299"/>
          <a:ext cx="889000" cy="5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18493</xdr:rowOff>
    </xdr:from>
    <xdr:to>
      <xdr:col>15</xdr:col>
      <xdr:colOff>82550</xdr:colOff>
      <xdr:row>81</xdr:row>
      <xdr:rowOff>27849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05943"/>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16797</xdr:rowOff>
    </xdr:from>
    <xdr:to>
      <xdr:col>11</xdr:col>
      <xdr:colOff>31750</xdr:colOff>
      <xdr:row>81</xdr:row>
      <xdr:rowOff>18493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0424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35502</xdr:rowOff>
    </xdr:from>
    <xdr:to>
      <xdr:col>23</xdr:col>
      <xdr:colOff>184150</xdr:colOff>
      <xdr:row>81</xdr:row>
      <xdr:rowOff>137102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128229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27381</xdr:rowOff>
    </xdr:from>
    <xdr:to>
      <xdr:col>19</xdr:col>
      <xdr:colOff>184150</xdr:colOff>
      <xdr:row>81</xdr:row>
      <xdr:rowOff>128981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139158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148499</xdr:rowOff>
    </xdr:from>
    <xdr:to>
      <xdr:col>15</xdr:col>
      <xdr:colOff>133350</xdr:colOff>
      <xdr:row>81</xdr:row>
      <xdr:rowOff>78649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88826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3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139143</xdr:rowOff>
    </xdr:from>
    <xdr:to>
      <xdr:col>11</xdr:col>
      <xdr:colOff>82550</xdr:colOff>
      <xdr:row>81</xdr:row>
      <xdr:rowOff>69293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79470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137447</xdr:rowOff>
    </xdr:from>
    <xdr:to>
      <xdr:col>7</xdr:col>
      <xdr:colOff>31750</xdr:colOff>
      <xdr:row>81</xdr:row>
      <xdr:rowOff>67597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77774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2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人事院勧告に基づき給与改定を行っているが、年齢や勤務年数による職員構成にばらつきがあり、年によって変動が生じている。</a:t>
          </a:r>
        </a:p>
        <a:p>
          <a:r>
            <a:rPr kumimoji="1" lang="ja-JP" altLang="en-US" sz="1300">
              <a:latin typeface="ＭＳ Ｐゴシック" panose="020B0600070205080204" pitchFamily="50" charset="-128"/>
              <a:ea typeface="ＭＳ Ｐゴシック" panose="020B0600070205080204" pitchFamily="50" charset="-128"/>
            </a:rPr>
            <a:t>　引き続き適正な給与管理を行っていく。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113091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65866"/>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32657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集中改革プランに準じた定員管理の成果に加え、ゴミ処理業務や消防業務を一部事務組合で行っていることで類似団体より少ない数値となっていると考えられる。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　しかし、会計年度任用職員が増えていることから、業務を精査する中で適正な定員管理に努める。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68358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79685"/>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62929</xdr:rowOff>
    </xdr:from>
    <xdr:to>
      <xdr:col>77</xdr:col>
      <xdr:colOff>44450</xdr:colOff>
      <xdr:row>59</xdr:row>
      <xdr:rowOff>68358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7847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58103</xdr:rowOff>
    </xdr:from>
    <xdr:to>
      <xdr:col>72</xdr:col>
      <xdr:colOff>203200</xdr:colOff>
      <xdr:row>59</xdr:row>
      <xdr:rowOff>62929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736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55690</xdr:rowOff>
    </xdr:from>
    <xdr:to>
      <xdr:col>68</xdr:col>
      <xdr:colOff>152400</xdr:colOff>
      <xdr:row>59</xdr:row>
      <xdr:rowOff>58103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712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13335</xdr:rowOff>
    </xdr:from>
    <xdr:to>
      <xdr:col>81</xdr:col>
      <xdr:colOff>95250</xdr:colOff>
      <xdr:row>59</xdr:row>
      <xdr:rowOff>114935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106062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17558</xdr:rowOff>
    </xdr:from>
    <xdr:to>
      <xdr:col>77</xdr:col>
      <xdr:colOff>95250</xdr:colOff>
      <xdr:row>59</xdr:row>
      <xdr:rowOff>119158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129335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0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12129</xdr:rowOff>
    </xdr:from>
    <xdr:to>
      <xdr:col>73</xdr:col>
      <xdr:colOff>44450</xdr:colOff>
      <xdr:row>59</xdr:row>
      <xdr:rowOff>113729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123906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7303</xdr:rowOff>
    </xdr:from>
    <xdr:to>
      <xdr:col>68</xdr:col>
      <xdr:colOff>203200</xdr:colOff>
      <xdr:row>59</xdr:row>
      <xdr:rowOff>108903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119080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4890</xdr:rowOff>
    </xdr:from>
    <xdr:to>
      <xdr:col>64</xdr:col>
      <xdr:colOff>152400</xdr:colOff>
      <xdr:row>59</xdr:row>
      <xdr:rowOff>106490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116667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ここ数年、新規借入額を抑えることで徐々に改善されてきているが、類似団体の中では高い数値となっている。</a:t>
          </a:r>
        </a:p>
        <a:p>
          <a:r>
            <a:rPr kumimoji="1" lang="ja-JP" altLang="en-US" sz="1300">
              <a:latin typeface="ＭＳ Ｐゴシック" panose="020B0600070205080204" pitchFamily="50" charset="-128"/>
              <a:ea typeface="ＭＳ Ｐゴシック" panose="020B0600070205080204" pitchFamily="50" charset="-128"/>
            </a:rPr>
            <a:t>　中長期的には、公営企業償還金（繰入金）がピークを過ぎて、公債費も減額していく見込みであり、２年後には８％台まで改善させたい。</a:t>
          </a:r>
        </a:p>
        <a:p>
          <a:r>
            <a:rPr kumimoji="1" lang="ja-JP" altLang="en-US" sz="1300">
              <a:latin typeface="ＭＳ Ｐゴシック" panose="020B0600070205080204" pitchFamily="50" charset="-128"/>
              <a:ea typeface="ＭＳ Ｐゴシック" panose="020B0600070205080204" pitchFamily="50" charset="-128"/>
            </a:rPr>
            <a:t>　引き続き、計画的な借り入れにより改善を図っていく。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4515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60537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157056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525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106256</xdr:rowOff>
    </xdr:from>
    <xdr:to>
      <xdr:col>64</xdr:col>
      <xdr:colOff>152400</xdr:colOff>
      <xdr:row>45</xdr:row>
      <xdr:rowOff>36406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21183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近年の起債借入の抑制による地方債現在高の減少が進み、比率は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ポイントで推移している。</a:t>
          </a:r>
        </a:p>
        <a:p>
          <a:r>
            <a:rPr kumimoji="1" lang="ja-JP" altLang="en-US" sz="1300">
              <a:latin typeface="ＭＳ Ｐゴシック" panose="020B0600070205080204" pitchFamily="50" charset="-128"/>
              <a:ea typeface="ＭＳ Ｐゴシック" panose="020B0600070205080204" pitchFamily="50" charset="-128"/>
            </a:rPr>
            <a:t>　今後の懸念として、体育館、学校、役場庁舎、水道、下水道施設など公共施設の老朽化が進んでおり、その対応を計画的に行う必要がある他、広域連合の中間ごみ処理施設負担やバイパス関連工事の村負担などが予想されるといったことがある。</a:t>
          </a:r>
        </a:p>
        <a:p>
          <a:r>
            <a:rPr kumimoji="1" lang="ja-JP" altLang="en-US" sz="1300">
              <a:latin typeface="ＭＳ Ｐゴシック" panose="020B0600070205080204" pitchFamily="50" charset="-128"/>
              <a:ea typeface="ＭＳ Ｐゴシック" panose="020B0600070205080204" pitchFamily="50" charset="-128"/>
            </a:rPr>
            <a:t>　そういった点に留意しつつ、起債や基金を安易に頼ることなく財源確保を含め、財政の健全化に努める必要がある。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81365</xdr:rowOff>
    </xdr:from>
    <xdr:to>
      <xdr:col>68</xdr:col>
      <xdr:colOff>152400</xdr:colOff>
      <xdr:row>15</xdr:row>
      <xdr:rowOff>4022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48166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30565</xdr:rowOff>
    </xdr:from>
    <xdr:to>
      <xdr:col>68</xdr:col>
      <xdr:colOff>203200</xdr:colOff>
      <xdr:row>14</xdr:row>
      <xdr:rowOff>132165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116942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1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39599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集中改革プランに準じた定員管理ならびに窓口一本化など業務の多様化にも対応してはいるが、三年連続増加となった。会計年度任用職員制度の導入がその増加要因の一つである。</a:t>
          </a:r>
        </a:p>
        <a:p>
          <a:r>
            <a:rPr kumimoji="1" lang="ja-JP" altLang="en-US" sz="1300">
              <a:latin typeface="ＭＳ Ｐゴシック" panose="020B0600070205080204" pitchFamily="50" charset="-128"/>
              <a:ea typeface="ＭＳ Ｐゴシック" panose="020B0600070205080204" pitchFamily="50" charset="-128"/>
            </a:rPr>
            <a:t>　年齢や勤務年数によるばらつきにより今後も変動があると考えられるが、今後も一層の時間外勤務の縮減など人件費総額の削減を図っていく。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激に数値が動いた要因は会計年度任用職員制度の導入によるものである。新型コロナ感染症対策にかかわる物件費の増加も含まれていることから、その対策経費がなくなれば、さらに数値は動くと予測でき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18</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780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7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7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達障がい者の増加傾向が続いており、療育支援や保育における加配保育士による支援や障がい者自立支援給付費の増加、１８歳までの医療費無料化など、子育て支援策により高い位置となった。少子化が進んでいることが、減少となる要因の一つである。</a:t>
          </a:r>
        </a:p>
        <a:p>
          <a:r>
            <a:rPr kumimoji="1" lang="ja-JP" altLang="en-US" sz="1300">
              <a:latin typeface="ＭＳ Ｐゴシック" panose="020B0600070205080204" pitchFamily="50" charset="-128"/>
              <a:ea typeface="ＭＳ Ｐゴシック" panose="020B0600070205080204" pitchFamily="50" charset="-128"/>
            </a:rPr>
            <a:t>　福祉サービスの充実に対するニーズおよび対象者は今後も増加し、扶助費も比例していくと予想される。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138430</xdr:rowOff>
    </xdr:from>
    <xdr:to>
      <xdr:col>24</xdr:col>
      <xdr:colOff>25400</xdr:colOff>
      <xdr:row>61</xdr:row>
      <xdr:rowOff>138430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2539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92710</xdr:rowOff>
    </xdr:from>
    <xdr:to>
      <xdr:col>19</xdr:col>
      <xdr:colOff>187325</xdr:colOff>
      <xdr:row>61</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55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35560</xdr:rowOff>
    </xdr:from>
    <xdr:to>
      <xdr:col>15</xdr:col>
      <xdr:colOff>98425</xdr:colOff>
      <xdr:row>61</xdr:row>
      <xdr:rowOff>92710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3225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60</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568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59707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87630</xdr:rowOff>
    </xdr:from>
    <xdr:to>
      <xdr:col>20</xdr:col>
      <xdr:colOff>38100</xdr:colOff>
      <xdr:row>62</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2557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63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41910</xdr:rowOff>
    </xdr:from>
    <xdr:to>
      <xdr:col>15</xdr:col>
      <xdr:colOff>149225</xdr:colOff>
      <xdr:row>61</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128287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維持修繕費が前年度より増加したが、その分出資金が減ったため前年同様な比率となっている。</a:t>
          </a:r>
        </a:p>
        <a:p>
          <a:r>
            <a:rPr kumimoji="1" lang="ja-JP" altLang="en-US" sz="1300">
              <a:latin typeface="ＭＳ Ｐゴシック" panose="020B0600070205080204" pitchFamily="50" charset="-128"/>
              <a:ea typeface="ＭＳ Ｐゴシック" panose="020B0600070205080204" pitchFamily="50" charset="-128"/>
            </a:rPr>
            <a:t>　施設の老朽化に伴い維持補修費は増加傾向が予想されることから、引き続き適正管理による経費の削減に努める。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27940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48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248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138430</xdr:rowOff>
    </xdr:from>
    <xdr:to>
      <xdr:col>69</xdr:col>
      <xdr:colOff>92075</xdr:colOff>
      <xdr:row>54</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2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127017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87630</xdr:rowOff>
    </xdr:from>
    <xdr:to>
      <xdr:col>65</xdr:col>
      <xdr:colOff>53975</xdr:colOff>
      <xdr:row>54</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27957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清掃費や病院などの広域連合や伊南行政組合で行う共同事業によるものが多くを占め、大きな減少は期待できない。今後、新ゴミ処理施設建設の償還などが始まることで、増加することが予測される。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031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近年起債の抑制をしてきており、公債費の抑制を図っていることから、継続的な改善が見られた。</a:t>
          </a:r>
        </a:p>
        <a:p>
          <a:r>
            <a:rPr kumimoji="1" lang="ja-JP" altLang="en-US" sz="1300">
              <a:latin typeface="ＭＳ Ｐゴシック" panose="020B0600070205080204" pitchFamily="50" charset="-128"/>
              <a:ea typeface="ＭＳ Ｐゴシック" panose="020B0600070205080204" pitchFamily="50" charset="-128"/>
            </a:rPr>
            <a:t>　今後も計画的な起債を行いつつ、必要な事業を行うための償還計画を見据えた中で最低限の起債活用を行う。　</a:t>
          </a:r>
        </a:p>
        <a:p>
          <a:r>
            <a:rPr kumimoji="1" lang="ja-JP" altLang="en-US" sz="1300">
              <a:latin typeface="ＭＳ Ｐゴシック" panose="020B0600070205080204" pitchFamily="50" charset="-128"/>
              <a:ea typeface="ＭＳ Ｐゴシック" panose="020B0600070205080204" pitchFamily="50" charset="-128"/>
            </a:rPr>
            <a:t>　ただ、中長期的には過去の償還が終了していくため、徐々に減額していくことが見込まれる。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145287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931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168148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60706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投資的経費が前年に比べて減少した。補助事業の減少が大きな要因である。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その分、将来の公共施設改修や更新に向けて積立てを積極的にしていく方向へ舵をきった。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76</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878308"/>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76</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9377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24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41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80981</xdr:rowOff>
    </xdr:from>
    <xdr:to>
      <xdr:col>29</xdr:col>
      <xdr:colOff>127000</xdr:colOff>
      <xdr:row>19</xdr:row>
      <xdr:rowOff>95785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86156"/>
          <a:ext cx="647700" cy="1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94450</xdr:rowOff>
    </xdr:from>
    <xdr:to>
      <xdr:col>26</xdr:col>
      <xdr:colOff>50800</xdr:colOff>
      <xdr:row>19</xdr:row>
      <xdr:rowOff>95785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399625"/>
          <a:ext cx="698500" cy="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94450</xdr:rowOff>
    </xdr:from>
    <xdr:to>
      <xdr:col>22</xdr:col>
      <xdr:colOff>114300</xdr:colOff>
      <xdr:row>19</xdr:row>
      <xdr:rowOff>118133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99625"/>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118133</xdr:rowOff>
    </xdr:from>
    <xdr:to>
      <xdr:col>18</xdr:col>
      <xdr:colOff>177800</xdr:colOff>
      <xdr:row>19</xdr:row>
      <xdr:rowOff>143252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3308"/>
          <a:ext cx="698500" cy="2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30181</xdr:rowOff>
    </xdr:from>
    <xdr:to>
      <xdr:col>29</xdr:col>
      <xdr:colOff>177800</xdr:colOff>
      <xdr:row>19</xdr:row>
      <xdr:rowOff>131781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2258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0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44985</xdr:rowOff>
    </xdr:from>
    <xdr:to>
      <xdr:col>26</xdr:col>
      <xdr:colOff>101600</xdr:colOff>
      <xdr:row>19</xdr:row>
      <xdr:rowOff>146585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50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131362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43650</xdr:rowOff>
    </xdr:from>
    <xdr:to>
      <xdr:col>22</xdr:col>
      <xdr:colOff>165100</xdr:colOff>
      <xdr:row>19</xdr:row>
      <xdr:rowOff>145250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130027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67333</xdr:rowOff>
    </xdr:from>
    <xdr:to>
      <xdr:col>19</xdr:col>
      <xdr:colOff>38100</xdr:colOff>
      <xdr:row>19</xdr:row>
      <xdr:rowOff>168933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153710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92452</xdr:rowOff>
    </xdr:from>
    <xdr:to>
      <xdr:col>15</xdr:col>
      <xdr:colOff>101600</xdr:colOff>
      <xdr:row>20</xdr:row>
      <xdr:rowOff>22602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7379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8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120338</xdr:rowOff>
    </xdr:from>
    <xdr:to>
      <xdr:col>29</xdr:col>
      <xdr:colOff>127000</xdr:colOff>
      <xdr:row>35</xdr:row>
      <xdr:rowOff>308247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30688"/>
          <a:ext cx="647700" cy="18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120338</xdr:rowOff>
    </xdr:from>
    <xdr:to>
      <xdr:col>26</xdr:col>
      <xdr:colOff>50800</xdr:colOff>
      <xdr:row>35</xdr:row>
      <xdr:rowOff>174173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30688"/>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142626</xdr:rowOff>
    </xdr:from>
    <xdr:to>
      <xdr:col>22</xdr:col>
      <xdr:colOff>114300</xdr:colOff>
      <xdr:row>35</xdr:row>
      <xdr:rowOff>174173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52976"/>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114950</xdr:rowOff>
    </xdr:from>
    <xdr:to>
      <xdr:col>18</xdr:col>
      <xdr:colOff>177800</xdr:colOff>
      <xdr:row>35</xdr:row>
      <xdr:rowOff>142626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25300"/>
          <a:ext cx="698500" cy="27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257447</xdr:rowOff>
    </xdr:from>
    <xdr:to>
      <xdr:col>29</xdr:col>
      <xdr:colOff>177800</xdr:colOff>
      <xdr:row>36</xdr:row>
      <xdr:rowOff>16147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229524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69538</xdr:rowOff>
    </xdr:from>
    <xdr:to>
      <xdr:col>26</xdr:col>
      <xdr:colOff>101600</xdr:colOff>
      <xdr:row>35</xdr:row>
      <xdr:rowOff>171138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181315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123373</xdr:rowOff>
    </xdr:from>
    <xdr:to>
      <xdr:col>22</xdr:col>
      <xdr:colOff>165100</xdr:colOff>
      <xdr:row>35</xdr:row>
      <xdr:rowOff>224973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235150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91826</xdr:rowOff>
    </xdr:from>
    <xdr:to>
      <xdr:col>19</xdr:col>
      <xdr:colOff>38100</xdr:colOff>
      <xdr:row>35</xdr:row>
      <xdr:rowOff>193426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0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203603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7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64150</xdr:rowOff>
    </xdr:from>
    <xdr:to>
      <xdr:col>15</xdr:col>
      <xdr:colOff>101600</xdr:colOff>
      <xdr:row>35</xdr:row>
      <xdr:rowOff>165750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7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175927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4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129093</xdr:rowOff>
    </xdr:from>
    <xdr:to>
      <xdr:col>24</xdr:col>
      <xdr:colOff>63500</xdr:colOff>
      <xdr:row>37</xdr:row>
      <xdr:rowOff>130960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1293"/>
          <a:ext cx="838200" cy="1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130960</xdr:rowOff>
    </xdr:from>
    <xdr:to>
      <xdr:col>19</xdr:col>
      <xdr:colOff>177800</xdr:colOff>
      <xdr:row>37</xdr:row>
      <xdr:rowOff>140698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4610"/>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140698</xdr:rowOff>
    </xdr:from>
    <xdr:to>
      <xdr:col>15</xdr:col>
      <xdr:colOff>50800</xdr:colOff>
      <xdr:row>37</xdr:row>
      <xdr:rowOff>150985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434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150985</xdr:rowOff>
    </xdr:from>
    <xdr:to>
      <xdr:col>10</xdr:col>
      <xdr:colOff>114300</xdr:colOff>
      <xdr:row>37</xdr:row>
      <xdr:rowOff>161189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4635"/>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78293</xdr:rowOff>
    </xdr:from>
    <xdr:to>
      <xdr:col>24</xdr:col>
      <xdr:colOff>114300</xdr:colOff>
      <xdr:row>37</xdr:row>
      <xdr:rowOff>8443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56720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80160</xdr:rowOff>
    </xdr:from>
    <xdr:to>
      <xdr:col>20</xdr:col>
      <xdr:colOff>38100</xdr:colOff>
      <xdr:row>38</xdr:row>
      <xdr:rowOff>10309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3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89898</xdr:rowOff>
    </xdr:from>
    <xdr:to>
      <xdr:col>15</xdr:col>
      <xdr:colOff>101600</xdr:colOff>
      <xdr:row>38</xdr:row>
      <xdr:rowOff>20048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100185</xdr:rowOff>
    </xdr:from>
    <xdr:to>
      <xdr:col>10</xdr:col>
      <xdr:colOff>165100</xdr:colOff>
      <xdr:row>38</xdr:row>
      <xdr:rowOff>30335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21462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110388</xdr:rowOff>
    </xdr:from>
    <xdr:to>
      <xdr:col>6</xdr:col>
      <xdr:colOff>38100</xdr:colOff>
      <xdr:row>38</xdr:row>
      <xdr:rowOff>40539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31666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69070</xdr:rowOff>
    </xdr:from>
    <xdr:to>
      <xdr:col>24</xdr:col>
      <xdr:colOff>63500</xdr:colOff>
      <xdr:row>57</xdr:row>
      <xdr:rowOff>154948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41720"/>
          <a:ext cx="8382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69070</xdr:rowOff>
    </xdr:from>
    <xdr:to>
      <xdr:col>19</xdr:col>
      <xdr:colOff>177800</xdr:colOff>
      <xdr:row>57</xdr:row>
      <xdr:rowOff>105173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41720"/>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105173</xdr:rowOff>
    </xdr:from>
    <xdr:to>
      <xdr:col>15</xdr:col>
      <xdr:colOff>50800</xdr:colOff>
      <xdr:row>57</xdr:row>
      <xdr:rowOff>111117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78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108328</xdr:rowOff>
    </xdr:from>
    <xdr:to>
      <xdr:col>10</xdr:col>
      <xdr:colOff>114300</xdr:colOff>
      <xdr:row>57</xdr:row>
      <xdr:rowOff>111117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8097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104148</xdr:rowOff>
    </xdr:from>
    <xdr:to>
      <xdr:col>24</xdr:col>
      <xdr:colOff>114300</xdr:colOff>
      <xdr:row>58</xdr:row>
      <xdr:rowOff>34298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19075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18270</xdr:rowOff>
    </xdr:from>
    <xdr:to>
      <xdr:col>20</xdr:col>
      <xdr:colOff>38100</xdr:colOff>
      <xdr:row>57</xdr:row>
      <xdr:rowOff>119870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110997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54373</xdr:rowOff>
    </xdr:from>
    <xdr:to>
      <xdr:col>15</xdr:col>
      <xdr:colOff>101600</xdr:colOff>
      <xdr:row>57</xdr:row>
      <xdr:rowOff>155973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60317</xdr:rowOff>
    </xdr:from>
    <xdr:to>
      <xdr:col>10</xdr:col>
      <xdr:colOff>165100</xdr:colOff>
      <xdr:row>57</xdr:row>
      <xdr:rowOff>161917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153044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57528</xdr:rowOff>
    </xdr:from>
    <xdr:to>
      <xdr:col>6</xdr:col>
      <xdr:colOff>38100</xdr:colOff>
      <xdr:row>57</xdr:row>
      <xdr:rowOff>159128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150255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130466</xdr:rowOff>
    </xdr:from>
    <xdr:to>
      <xdr:col>24</xdr:col>
      <xdr:colOff>63500</xdr:colOff>
      <xdr:row>78</xdr:row>
      <xdr:rowOff>158432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03566"/>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158432</xdr:rowOff>
    </xdr:from>
    <xdr:to>
      <xdr:col>19</xdr:col>
      <xdr:colOff>177800</xdr:colOff>
      <xdr:row>79</xdr:row>
      <xdr:rowOff>36931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1532"/>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35891</xdr:rowOff>
    </xdr:from>
    <xdr:to>
      <xdr:col>15</xdr:col>
      <xdr:colOff>50800</xdr:colOff>
      <xdr:row>79</xdr:row>
      <xdr:rowOff>36931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80441"/>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34125</xdr:rowOff>
    </xdr:from>
    <xdr:to>
      <xdr:col>10</xdr:col>
      <xdr:colOff>114300</xdr:colOff>
      <xdr:row>79</xdr:row>
      <xdr:rowOff>35891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78675"/>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79666</xdr:rowOff>
    </xdr:from>
    <xdr:to>
      <xdr:col>24</xdr:col>
      <xdr:colOff>114300</xdr:colOff>
      <xdr:row>79</xdr:row>
      <xdr:rowOff>9816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166043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107632</xdr:rowOff>
    </xdr:from>
    <xdr:to>
      <xdr:col>20</xdr:col>
      <xdr:colOff>38100</xdr:colOff>
      <xdr:row>79</xdr:row>
      <xdr:rowOff>37782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28909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157581</xdr:rowOff>
    </xdr:from>
    <xdr:to>
      <xdr:col>15</xdr:col>
      <xdr:colOff>101600</xdr:colOff>
      <xdr:row>79</xdr:row>
      <xdr:rowOff>87731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78858</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2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156541</xdr:rowOff>
    </xdr:from>
    <xdr:to>
      <xdr:col>10</xdr:col>
      <xdr:colOff>165100</xdr:colOff>
      <xdr:row>79</xdr:row>
      <xdr:rowOff>86691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77818</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2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154775</xdr:rowOff>
    </xdr:from>
    <xdr:to>
      <xdr:col>6</xdr:col>
      <xdr:colOff>38100</xdr:colOff>
      <xdr:row>79</xdr:row>
      <xdr:rowOff>84925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76052</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20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161634</xdr:rowOff>
    </xdr:from>
    <xdr:to>
      <xdr:col>24</xdr:col>
      <xdr:colOff>63500</xdr:colOff>
      <xdr:row>97</xdr:row>
      <xdr:rowOff>64681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20834"/>
          <a:ext cx="838200" cy="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161634</xdr:rowOff>
    </xdr:from>
    <xdr:to>
      <xdr:col>19</xdr:col>
      <xdr:colOff>177800</xdr:colOff>
      <xdr:row>97</xdr:row>
      <xdr:rowOff>31217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0834"/>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24028</xdr:rowOff>
    </xdr:from>
    <xdr:to>
      <xdr:col>15</xdr:col>
      <xdr:colOff>50800</xdr:colOff>
      <xdr:row>97</xdr:row>
      <xdr:rowOff>31217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54678"/>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24028</xdr:rowOff>
    </xdr:from>
    <xdr:to>
      <xdr:col>10</xdr:col>
      <xdr:colOff>114300</xdr:colOff>
      <xdr:row>97</xdr:row>
      <xdr:rowOff>85598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54678"/>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13881</xdr:rowOff>
    </xdr:from>
    <xdr:to>
      <xdr:col>24</xdr:col>
      <xdr:colOff>114300</xdr:colOff>
      <xdr:row>97</xdr:row>
      <xdr:rowOff>115481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163758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110834</xdr:rowOff>
    </xdr:from>
    <xdr:to>
      <xdr:col>20</xdr:col>
      <xdr:colOff>38100</xdr:colOff>
      <xdr:row>97</xdr:row>
      <xdr:rowOff>40984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57511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151867</xdr:rowOff>
    </xdr:from>
    <xdr:to>
      <xdr:col>15</xdr:col>
      <xdr:colOff>101600</xdr:colOff>
      <xdr:row>97</xdr:row>
      <xdr:rowOff>82017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73144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144678</xdr:rowOff>
    </xdr:from>
    <xdr:to>
      <xdr:col>10</xdr:col>
      <xdr:colOff>165100</xdr:colOff>
      <xdr:row>97</xdr:row>
      <xdr:rowOff>74828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65955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34798</xdr:rowOff>
    </xdr:from>
    <xdr:to>
      <xdr:col>6</xdr:col>
      <xdr:colOff>38100</xdr:colOff>
      <xdr:row>97</xdr:row>
      <xdr:rowOff>136398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38049</xdr:rowOff>
    </xdr:from>
    <xdr:to>
      <xdr:col>55</xdr:col>
      <xdr:colOff>0</xdr:colOff>
      <xdr:row>38</xdr:row>
      <xdr:rowOff>108216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1699"/>
          <a:ext cx="838200" cy="2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108216</xdr:rowOff>
    </xdr:from>
    <xdr:to>
      <xdr:col>50</xdr:col>
      <xdr:colOff>114300</xdr:colOff>
      <xdr:row>38</xdr:row>
      <xdr:rowOff>113378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23316"/>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110226</xdr:rowOff>
    </xdr:from>
    <xdr:to>
      <xdr:col>45</xdr:col>
      <xdr:colOff>177800</xdr:colOff>
      <xdr:row>38</xdr:row>
      <xdr:rowOff>113378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25326"/>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110226</xdr:rowOff>
    </xdr:from>
    <xdr:to>
      <xdr:col>41</xdr:col>
      <xdr:colOff>50800</xdr:colOff>
      <xdr:row>38</xdr:row>
      <xdr:rowOff>112388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5326"/>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158699</xdr:rowOff>
    </xdr:from>
    <xdr:to>
      <xdr:col>55</xdr:col>
      <xdr:colOff>50800</xdr:colOff>
      <xdr:row>37</xdr:row>
      <xdr:rowOff>88849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73626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57416</xdr:rowOff>
    </xdr:from>
    <xdr:to>
      <xdr:col>50</xdr:col>
      <xdr:colOff>165100</xdr:colOff>
      <xdr:row>38</xdr:row>
      <xdr:rowOff>159016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150143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62578</xdr:rowOff>
    </xdr:from>
    <xdr:to>
      <xdr:col>46</xdr:col>
      <xdr:colOff>38100</xdr:colOff>
      <xdr:row>38</xdr:row>
      <xdr:rowOff>164178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155305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59426</xdr:rowOff>
    </xdr:from>
    <xdr:to>
      <xdr:col>41</xdr:col>
      <xdr:colOff>101600</xdr:colOff>
      <xdr:row>38</xdr:row>
      <xdr:rowOff>161026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152153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61588</xdr:rowOff>
    </xdr:from>
    <xdr:to>
      <xdr:col>36</xdr:col>
      <xdr:colOff>165100</xdr:colOff>
      <xdr:row>38</xdr:row>
      <xdr:rowOff>163188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154315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117537</xdr:rowOff>
    </xdr:from>
    <xdr:to>
      <xdr:col>55</xdr:col>
      <xdr:colOff>0</xdr:colOff>
      <xdr:row>58</xdr:row>
      <xdr:rowOff>123668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61637"/>
          <a:ext cx="8382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117537</xdr:rowOff>
    </xdr:from>
    <xdr:to>
      <xdr:col>50</xdr:col>
      <xdr:colOff>114300</xdr:colOff>
      <xdr:row>58</xdr:row>
      <xdr:rowOff>124616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61637"/>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124490</xdr:rowOff>
    </xdr:from>
    <xdr:to>
      <xdr:col>45</xdr:col>
      <xdr:colOff>177800</xdr:colOff>
      <xdr:row>58</xdr:row>
      <xdr:rowOff>124616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68590"/>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124490</xdr:rowOff>
    </xdr:from>
    <xdr:to>
      <xdr:col>41</xdr:col>
      <xdr:colOff>50800</xdr:colOff>
      <xdr:row>58</xdr:row>
      <xdr:rowOff>127694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8590"/>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72868</xdr:rowOff>
    </xdr:from>
    <xdr:to>
      <xdr:col>55</xdr:col>
      <xdr:colOff>50800</xdr:colOff>
      <xdr:row>59</xdr:row>
      <xdr:rowOff>3018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66737</xdr:rowOff>
    </xdr:from>
    <xdr:to>
      <xdr:col>50</xdr:col>
      <xdr:colOff>165100</xdr:colOff>
      <xdr:row>58</xdr:row>
      <xdr:rowOff>168337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73816</xdr:rowOff>
    </xdr:from>
    <xdr:to>
      <xdr:col>46</xdr:col>
      <xdr:colOff>38100</xdr:colOff>
      <xdr:row>59</xdr:row>
      <xdr:rowOff>3966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166543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73690</xdr:rowOff>
    </xdr:from>
    <xdr:to>
      <xdr:col>41</xdr:col>
      <xdr:colOff>101600</xdr:colOff>
      <xdr:row>59</xdr:row>
      <xdr:rowOff>3840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166417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76894</xdr:rowOff>
    </xdr:from>
    <xdr:to>
      <xdr:col>36</xdr:col>
      <xdr:colOff>165100</xdr:colOff>
      <xdr:row>59</xdr:row>
      <xdr:rowOff>7044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169621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35099</xdr:rowOff>
    </xdr:from>
    <xdr:to>
      <xdr:col>55</xdr:col>
      <xdr:colOff>0</xdr:colOff>
      <xdr:row>79</xdr:row>
      <xdr:rowOff>39556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79649"/>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39556</xdr:rowOff>
    </xdr:from>
    <xdr:to>
      <xdr:col>50</xdr:col>
      <xdr:colOff>114300</xdr:colOff>
      <xdr:row>79</xdr:row>
      <xdr:rowOff>43253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4106"/>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43253</xdr:rowOff>
    </xdr:from>
    <xdr:to>
      <xdr:col>45</xdr:col>
      <xdr:colOff>177800</xdr:colOff>
      <xdr:row>79</xdr:row>
      <xdr:rowOff>44216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87803"/>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42506</xdr:rowOff>
    </xdr:from>
    <xdr:to>
      <xdr:col>41</xdr:col>
      <xdr:colOff>50800</xdr:colOff>
      <xdr:row>79</xdr:row>
      <xdr:rowOff>44216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87056"/>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155749</xdr:rowOff>
    </xdr:from>
    <xdr:to>
      <xdr:col>55</xdr:col>
      <xdr:colOff>50800</xdr:colOff>
      <xdr:row>79</xdr:row>
      <xdr:rowOff>85899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160206</xdr:rowOff>
    </xdr:from>
    <xdr:to>
      <xdr:col>50</xdr:col>
      <xdr:colOff>165100</xdr:colOff>
      <xdr:row>79</xdr:row>
      <xdr:rowOff>90356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81483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163903</xdr:rowOff>
    </xdr:from>
    <xdr:to>
      <xdr:col>46</xdr:col>
      <xdr:colOff>38100</xdr:colOff>
      <xdr:row>79</xdr:row>
      <xdr:rowOff>94053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85180</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61017" y="1362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164866</xdr:rowOff>
    </xdr:from>
    <xdr:to>
      <xdr:col>41</xdr:col>
      <xdr:colOff>101600</xdr:colOff>
      <xdr:row>79</xdr:row>
      <xdr:rowOff>95016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86143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63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163156</xdr:rowOff>
    </xdr:from>
    <xdr:to>
      <xdr:col>36</xdr:col>
      <xdr:colOff>165100</xdr:colOff>
      <xdr:row>79</xdr:row>
      <xdr:rowOff>93306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84433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163168</xdr:rowOff>
    </xdr:from>
    <xdr:to>
      <xdr:col>55</xdr:col>
      <xdr:colOff>0</xdr:colOff>
      <xdr:row>99</xdr:row>
      <xdr:rowOff>12700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65268"/>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163168</xdr:rowOff>
    </xdr:from>
    <xdr:to>
      <xdr:col>50</xdr:col>
      <xdr:colOff>114300</xdr:colOff>
      <xdr:row>99</xdr:row>
      <xdr:rowOff>7520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5268"/>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7520</xdr:rowOff>
    </xdr:from>
    <xdr:to>
      <xdr:col>45</xdr:col>
      <xdr:colOff>177800</xdr:colOff>
      <xdr:row>99</xdr:row>
      <xdr:rowOff>9816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81070"/>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9816</xdr:rowOff>
    </xdr:from>
    <xdr:to>
      <xdr:col>41</xdr:col>
      <xdr:colOff>50800</xdr:colOff>
      <xdr:row>99</xdr:row>
      <xdr:rowOff>18500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83366"/>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133350</xdr:rowOff>
    </xdr:from>
    <xdr:to>
      <xdr:col>55</xdr:col>
      <xdr:colOff>50800</xdr:colOff>
      <xdr:row>99</xdr:row>
      <xdr:rowOff>63500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112368</xdr:rowOff>
    </xdr:from>
    <xdr:to>
      <xdr:col>50</xdr:col>
      <xdr:colOff>165100</xdr:colOff>
      <xdr:row>99</xdr:row>
      <xdr:rowOff>42518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33645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128170</xdr:rowOff>
    </xdr:from>
    <xdr:to>
      <xdr:col>46</xdr:col>
      <xdr:colOff>38100</xdr:colOff>
      <xdr:row>99</xdr:row>
      <xdr:rowOff>58320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49447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130466</xdr:rowOff>
    </xdr:from>
    <xdr:to>
      <xdr:col>41</xdr:col>
      <xdr:colOff>101600</xdr:colOff>
      <xdr:row>99</xdr:row>
      <xdr:rowOff>60616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51743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139150</xdr:rowOff>
    </xdr:from>
    <xdr:to>
      <xdr:col>36</xdr:col>
      <xdr:colOff>165100</xdr:colOff>
      <xdr:row>99</xdr:row>
      <xdr:rowOff>69300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60427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44000</xdr:rowOff>
    </xdr:from>
    <xdr:to>
      <xdr:col>85</xdr:col>
      <xdr:colOff>127000</xdr:colOff>
      <xdr:row>39</xdr:row>
      <xdr:rowOff>44321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30550"/>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44321</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6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164650</xdr:rowOff>
    </xdr:from>
    <xdr:to>
      <xdr:col>85</xdr:col>
      <xdr:colOff>177800</xdr:colOff>
      <xdr:row>39</xdr:row>
      <xdr:rowOff>94800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164971</xdr:rowOff>
    </xdr:from>
    <xdr:to>
      <xdr:col>81</xdr:col>
      <xdr:colOff>101600</xdr:colOff>
      <xdr:row>39</xdr:row>
      <xdr:rowOff>95121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86248</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164700</xdr:rowOff>
    </xdr:from>
    <xdr:to>
      <xdr:col>67</xdr:col>
      <xdr:colOff>101600</xdr:colOff>
      <xdr:row>39</xdr:row>
      <xdr:rowOff>94850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85977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139002</xdr:rowOff>
    </xdr:from>
    <xdr:to>
      <xdr:col>85</xdr:col>
      <xdr:colOff>127000</xdr:colOff>
      <xdr:row>76</xdr:row>
      <xdr:rowOff>158680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69202"/>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125413</xdr:rowOff>
    </xdr:from>
    <xdr:to>
      <xdr:col>81</xdr:col>
      <xdr:colOff>50800</xdr:colOff>
      <xdr:row>76</xdr:row>
      <xdr:rowOff>139002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5561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114931</xdr:rowOff>
    </xdr:from>
    <xdr:to>
      <xdr:col>76</xdr:col>
      <xdr:colOff>114300</xdr:colOff>
      <xdr:row>76</xdr:row>
      <xdr:rowOff>125413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45131"/>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105649</xdr:rowOff>
    </xdr:from>
    <xdr:to>
      <xdr:col>71</xdr:col>
      <xdr:colOff>177800</xdr:colOff>
      <xdr:row>76</xdr:row>
      <xdr:rowOff>114931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35849"/>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107880</xdr:rowOff>
    </xdr:from>
    <xdr:to>
      <xdr:col>85</xdr:col>
      <xdr:colOff>177800</xdr:colOff>
      <xdr:row>77</xdr:row>
      <xdr:rowOff>38030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86307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88202</xdr:rowOff>
    </xdr:from>
    <xdr:to>
      <xdr:col>81</xdr:col>
      <xdr:colOff>101600</xdr:colOff>
      <xdr:row>77</xdr:row>
      <xdr:rowOff>18352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74613</xdr:rowOff>
    </xdr:from>
    <xdr:to>
      <xdr:col>76</xdr:col>
      <xdr:colOff>165100</xdr:colOff>
      <xdr:row>77</xdr:row>
      <xdr:rowOff>4763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167340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64131</xdr:rowOff>
    </xdr:from>
    <xdr:to>
      <xdr:col>72</xdr:col>
      <xdr:colOff>38100</xdr:colOff>
      <xdr:row>76</xdr:row>
      <xdr:rowOff>165731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156858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54849</xdr:rowOff>
    </xdr:from>
    <xdr:to>
      <xdr:col>67</xdr:col>
      <xdr:colOff>101600</xdr:colOff>
      <xdr:row>76</xdr:row>
      <xdr:rowOff>156449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147576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7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138393</xdr:rowOff>
    </xdr:from>
    <xdr:to>
      <xdr:col>85</xdr:col>
      <xdr:colOff>127000</xdr:colOff>
      <xdr:row>99</xdr:row>
      <xdr:rowOff>20701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40493"/>
          <a:ext cx="8382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20701</xdr:rowOff>
    </xdr:from>
    <xdr:to>
      <xdr:col>81</xdr:col>
      <xdr:colOff>50800</xdr:colOff>
      <xdr:row>99</xdr:row>
      <xdr:rowOff>30710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4251"/>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30710</xdr:rowOff>
    </xdr:from>
    <xdr:to>
      <xdr:col>76</xdr:col>
      <xdr:colOff>114300</xdr:colOff>
      <xdr:row>99</xdr:row>
      <xdr:rowOff>50318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4260"/>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16106</xdr:rowOff>
    </xdr:from>
    <xdr:to>
      <xdr:col>71</xdr:col>
      <xdr:colOff>177800</xdr:colOff>
      <xdr:row>99</xdr:row>
      <xdr:rowOff>50318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89656"/>
          <a:ext cx="889000" cy="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87593</xdr:rowOff>
    </xdr:from>
    <xdr:to>
      <xdr:col>85</xdr:col>
      <xdr:colOff>177800</xdr:colOff>
      <xdr:row>99</xdr:row>
      <xdr:rowOff>17743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66020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141351</xdr:rowOff>
    </xdr:from>
    <xdr:to>
      <xdr:col>81</xdr:col>
      <xdr:colOff>101600</xdr:colOff>
      <xdr:row>99</xdr:row>
      <xdr:rowOff>71501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62628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151360</xdr:rowOff>
    </xdr:from>
    <xdr:to>
      <xdr:col>76</xdr:col>
      <xdr:colOff>165100</xdr:colOff>
      <xdr:row>99</xdr:row>
      <xdr:rowOff>81510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72637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170968</xdr:rowOff>
    </xdr:from>
    <xdr:to>
      <xdr:col>72</xdr:col>
      <xdr:colOff>38100</xdr:colOff>
      <xdr:row>99</xdr:row>
      <xdr:rowOff>101118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92245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136756</xdr:rowOff>
    </xdr:from>
    <xdr:to>
      <xdr:col>67</xdr:col>
      <xdr:colOff>101600</xdr:colOff>
      <xdr:row>99</xdr:row>
      <xdr:rowOff>66906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58033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39149</xdr:rowOff>
    </xdr:from>
    <xdr:to>
      <xdr:col>116</xdr:col>
      <xdr:colOff>63500</xdr:colOff>
      <xdr:row>36</xdr:row>
      <xdr:rowOff>73863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211349"/>
          <a:ext cx="8382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57143</xdr:rowOff>
    </xdr:from>
    <xdr:to>
      <xdr:col>111</xdr:col>
      <xdr:colOff>177800</xdr:colOff>
      <xdr:row>36</xdr:row>
      <xdr:rowOff>39149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057893"/>
          <a:ext cx="889000" cy="1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29711</xdr:rowOff>
    </xdr:from>
    <xdr:to>
      <xdr:col>107</xdr:col>
      <xdr:colOff>50800</xdr:colOff>
      <xdr:row>35</xdr:row>
      <xdr:rowOff>57143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03046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162756</xdr:rowOff>
    </xdr:from>
    <xdr:to>
      <xdr:col>102</xdr:col>
      <xdr:colOff>114300</xdr:colOff>
      <xdr:row>35</xdr:row>
      <xdr:rowOff>29711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599205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23063</xdr:rowOff>
    </xdr:from>
    <xdr:to>
      <xdr:col>116</xdr:col>
      <xdr:colOff>114300</xdr:colOff>
      <xdr:row>36</xdr:row>
      <xdr:rowOff>124663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45940</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0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159799</xdr:rowOff>
    </xdr:from>
    <xdr:to>
      <xdr:col>112</xdr:col>
      <xdr:colOff>38100</xdr:colOff>
      <xdr:row>36</xdr:row>
      <xdr:rowOff>89949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1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106476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59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6343</xdr:rowOff>
    </xdr:from>
    <xdr:to>
      <xdr:col>107</xdr:col>
      <xdr:colOff>101600</xdr:colOff>
      <xdr:row>35</xdr:row>
      <xdr:rowOff>107943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0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124470</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57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150361</xdr:rowOff>
    </xdr:from>
    <xdr:to>
      <xdr:col>102</xdr:col>
      <xdr:colOff>165100</xdr:colOff>
      <xdr:row>35</xdr:row>
      <xdr:rowOff>80511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9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97038</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57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111956</xdr:rowOff>
    </xdr:from>
    <xdr:to>
      <xdr:col>98</xdr:col>
      <xdr:colOff>38100</xdr:colOff>
      <xdr:row>35</xdr:row>
      <xdr:rowOff>42106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9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58633</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57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10833</xdr:rowOff>
    </xdr:from>
    <xdr:to>
      <xdr:col>116</xdr:col>
      <xdr:colOff>63500</xdr:colOff>
      <xdr:row>58</xdr:row>
      <xdr:rowOff>11671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5493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11671</xdr:rowOff>
    </xdr:from>
    <xdr:to>
      <xdr:col>111</xdr:col>
      <xdr:colOff>177800</xdr:colOff>
      <xdr:row>58</xdr:row>
      <xdr:rowOff>13474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55771"/>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12941</xdr:rowOff>
    </xdr:from>
    <xdr:to>
      <xdr:col>107</xdr:col>
      <xdr:colOff>50800</xdr:colOff>
      <xdr:row>58</xdr:row>
      <xdr:rowOff>13474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5704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12941</xdr:rowOff>
    </xdr:from>
    <xdr:to>
      <xdr:col>102</xdr:col>
      <xdr:colOff>114300</xdr:colOff>
      <xdr:row>58</xdr:row>
      <xdr:rowOff>13830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5704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131483</xdr:rowOff>
    </xdr:from>
    <xdr:to>
      <xdr:col>116</xdr:col>
      <xdr:colOff>114300</xdr:colOff>
      <xdr:row>58</xdr:row>
      <xdr:rowOff>61633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154360</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132321</xdr:rowOff>
    </xdr:from>
    <xdr:to>
      <xdr:col>112</xdr:col>
      <xdr:colOff>38100</xdr:colOff>
      <xdr:row>58</xdr:row>
      <xdr:rowOff>62471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78998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6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134124</xdr:rowOff>
    </xdr:from>
    <xdr:to>
      <xdr:col>107</xdr:col>
      <xdr:colOff>101600</xdr:colOff>
      <xdr:row>58</xdr:row>
      <xdr:rowOff>64274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80801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6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133591</xdr:rowOff>
    </xdr:from>
    <xdr:to>
      <xdr:col>102</xdr:col>
      <xdr:colOff>165100</xdr:colOff>
      <xdr:row>58</xdr:row>
      <xdr:rowOff>63741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80268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6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134480</xdr:rowOff>
    </xdr:from>
    <xdr:to>
      <xdr:col>98</xdr:col>
      <xdr:colOff>38100</xdr:colOff>
      <xdr:row>58</xdr:row>
      <xdr:rowOff>64630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81157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6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74081</xdr:rowOff>
    </xdr:from>
    <xdr:to>
      <xdr:col>116</xdr:col>
      <xdr:colOff>63500</xdr:colOff>
      <xdr:row>79</xdr:row>
      <xdr:rowOff>85717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618631"/>
          <a:ext cx="8382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85717</xdr:rowOff>
    </xdr:from>
    <xdr:to>
      <xdr:col>111</xdr:col>
      <xdr:colOff>177800</xdr:colOff>
      <xdr:row>79</xdr:row>
      <xdr:rowOff>111288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630267"/>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89365</xdr:rowOff>
    </xdr:from>
    <xdr:to>
      <xdr:col>107</xdr:col>
      <xdr:colOff>50800</xdr:colOff>
      <xdr:row>79</xdr:row>
      <xdr:rowOff>111288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633915"/>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89365</xdr:rowOff>
    </xdr:from>
    <xdr:to>
      <xdr:col>102</xdr:col>
      <xdr:colOff>114300</xdr:colOff>
      <xdr:row>79</xdr:row>
      <xdr:rowOff>115653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6339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23281</xdr:rowOff>
    </xdr:from>
    <xdr:to>
      <xdr:col>116</xdr:col>
      <xdr:colOff>114300</xdr:colOff>
      <xdr:row>79</xdr:row>
      <xdr:rowOff>124881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5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109658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34917</xdr:rowOff>
    </xdr:from>
    <xdr:to>
      <xdr:col>112</xdr:col>
      <xdr:colOff>38100</xdr:colOff>
      <xdr:row>79</xdr:row>
      <xdr:rowOff>136517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127644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6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60488</xdr:rowOff>
    </xdr:from>
    <xdr:to>
      <xdr:col>107</xdr:col>
      <xdr:colOff>101600</xdr:colOff>
      <xdr:row>79</xdr:row>
      <xdr:rowOff>162088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6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153215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38565</xdr:rowOff>
    </xdr:from>
    <xdr:to>
      <xdr:col>102</xdr:col>
      <xdr:colOff>165100</xdr:colOff>
      <xdr:row>79</xdr:row>
      <xdr:rowOff>140165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131292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64853</xdr:rowOff>
    </xdr:from>
    <xdr:to>
      <xdr:col>98</xdr:col>
      <xdr:colOff>38100</xdr:colOff>
      <xdr:row>79</xdr:row>
      <xdr:rowOff>166453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6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157580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7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住民１人あたりの歳出額は、ほとんどの項目で類似団体の平均よりも少なくなっている。村の生活圏域が狭い中に、ある程度の人口がいることから、コンパクトで効率が良いことが要因と考えられる。</a:t>
          </a:r>
        </a:p>
        <a:p>
          <a:r>
            <a:rPr kumimoji="1" lang="ja-JP" altLang="en-US" sz="1300">
              <a:latin typeface="ＭＳ Ｐゴシック" panose="020B0600070205080204" pitchFamily="50" charset="-128"/>
              <a:ea typeface="ＭＳ Ｐゴシック" panose="020B0600070205080204" pitchFamily="50" charset="-128"/>
            </a:rPr>
            <a:t>　投資及び出資金が高いのは、企業会計への企業債償還によるものであるが、償還のピークは過ぎており、減少していくと見込まれる。</a:t>
          </a:r>
        </a:p>
        <a:p>
          <a:r>
            <a:rPr kumimoji="1" lang="ja-JP" altLang="en-US" sz="1300">
              <a:latin typeface="ＭＳ Ｐゴシック" panose="020B0600070205080204" pitchFamily="50" charset="-128"/>
              <a:ea typeface="ＭＳ Ｐゴシック" panose="020B0600070205080204" pitchFamily="50" charset="-128"/>
            </a:rPr>
            <a:t>　扶助費についてほぼ平均額となっており、歳出額に占める扶助費の比率が高くなっている要因である。</a:t>
          </a:r>
        </a:p>
        <a:p>
          <a:r>
            <a:rPr kumimoji="1" lang="ja-JP" altLang="en-US" sz="1300">
              <a:latin typeface="ＭＳ Ｐゴシック" panose="020B0600070205080204" pitchFamily="50" charset="-128"/>
              <a:ea typeface="ＭＳ Ｐゴシック" panose="020B0600070205080204" pitchFamily="50" charset="-128"/>
            </a:rPr>
            <a:t>　維持補修費、普通建設事業費においては、今後施設の修繕や改修など発生するため、増加すると見込まれることから、今後は積極的に基金を積み立てていく方針である。</a:t>
          </a:r>
        </a:p>
        <a:p>
          <a:r>
            <a:rPr kumimoji="1" lang="ja-JP" altLang="en-US" sz="1300">
              <a:latin typeface="ＭＳ Ｐゴシック" panose="020B0600070205080204" pitchFamily="50" charset="-128"/>
              <a:ea typeface="ＭＳ Ｐゴシック" panose="020B0600070205080204" pitchFamily="50" charset="-128"/>
            </a:rPr>
            <a:t>　人件費や物件費を含め、引き続き財政健全化を図っていく。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8,980
8,675
54.50
5,695,903
5,298,981
368,909
2,888,661
2,989,370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84836</xdr:rowOff>
    </xdr:from>
    <xdr:to>
      <xdr:col>24</xdr:col>
      <xdr:colOff>63500</xdr:colOff>
      <xdr:row>38</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99936"/>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68181</xdr:rowOff>
    </xdr:from>
    <xdr:to>
      <xdr:col>19</xdr:col>
      <xdr:colOff>177800</xdr:colOff>
      <xdr:row>38</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83281"/>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31605</xdr:rowOff>
    </xdr:from>
    <xdr:to>
      <xdr:col>15</xdr:col>
      <xdr:colOff>50800</xdr:colOff>
      <xdr:row>38</xdr:row>
      <xdr:rowOff>68181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4670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31605</xdr:rowOff>
    </xdr:from>
    <xdr:to>
      <xdr:col>10</xdr:col>
      <xdr:colOff>114300</xdr:colOff>
      <xdr:row>38</xdr:row>
      <xdr:rowOff>59037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4670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34036</xdr:rowOff>
    </xdr:from>
    <xdr:to>
      <xdr:col>24</xdr:col>
      <xdr:colOff>114300</xdr:colOff>
      <xdr:row>38</xdr:row>
      <xdr:rowOff>135636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69306</xdr:rowOff>
    </xdr:from>
    <xdr:to>
      <xdr:col>20</xdr:col>
      <xdr:colOff>38100</xdr:colOff>
      <xdr:row>38</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17381</xdr:rowOff>
    </xdr:from>
    <xdr:to>
      <xdr:col>15</xdr:col>
      <xdr:colOff>101600</xdr:colOff>
      <xdr:row>38</xdr:row>
      <xdr:rowOff>118981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110108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152255</xdr:rowOff>
    </xdr:from>
    <xdr:to>
      <xdr:col>10</xdr:col>
      <xdr:colOff>165100</xdr:colOff>
      <xdr:row>38</xdr:row>
      <xdr:rowOff>82405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73532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8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8237</xdr:rowOff>
    </xdr:from>
    <xdr:to>
      <xdr:col>6</xdr:col>
      <xdr:colOff>38100</xdr:colOff>
      <xdr:row>38</xdr:row>
      <xdr:rowOff>109837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100964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1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31341</xdr:rowOff>
    </xdr:from>
    <xdr:to>
      <xdr:col>24</xdr:col>
      <xdr:colOff>63500</xdr:colOff>
      <xdr:row>58</xdr:row>
      <xdr:rowOff>162969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75441"/>
          <a:ext cx="8382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162969</xdr:rowOff>
    </xdr:from>
    <xdr:to>
      <xdr:col>19</xdr:col>
      <xdr:colOff>177800</xdr:colOff>
      <xdr:row>59</xdr:row>
      <xdr:rowOff>1022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07069"/>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1022</xdr:rowOff>
    </xdr:from>
    <xdr:to>
      <xdr:col>15</xdr:col>
      <xdr:colOff>50800</xdr:colOff>
      <xdr:row>59</xdr:row>
      <xdr:rowOff>7055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165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167715</xdr:rowOff>
    </xdr:from>
    <xdr:to>
      <xdr:col>10</xdr:col>
      <xdr:colOff>114300</xdr:colOff>
      <xdr:row>59</xdr:row>
      <xdr:rowOff>7055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1181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151991</xdr:rowOff>
    </xdr:from>
    <xdr:to>
      <xdr:col>24</xdr:col>
      <xdr:colOff>114300</xdr:colOff>
      <xdr:row>58</xdr:row>
      <xdr:rowOff>82141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112169</xdr:rowOff>
    </xdr:from>
    <xdr:to>
      <xdr:col>20</xdr:col>
      <xdr:colOff>38100</xdr:colOff>
      <xdr:row>59</xdr:row>
      <xdr:rowOff>42319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33446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121672</xdr:rowOff>
    </xdr:from>
    <xdr:to>
      <xdr:col>15</xdr:col>
      <xdr:colOff>101600</xdr:colOff>
      <xdr:row>59</xdr:row>
      <xdr:rowOff>51822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42949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127705</xdr:rowOff>
    </xdr:from>
    <xdr:to>
      <xdr:col>10</xdr:col>
      <xdr:colOff>165100</xdr:colOff>
      <xdr:row>59</xdr:row>
      <xdr:rowOff>57855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48982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116915</xdr:rowOff>
    </xdr:from>
    <xdr:to>
      <xdr:col>6</xdr:col>
      <xdr:colOff>38100</xdr:colOff>
      <xdr:row>59</xdr:row>
      <xdr:rowOff>47065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38192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164029</xdr:rowOff>
    </xdr:from>
    <xdr:to>
      <xdr:col>24</xdr:col>
      <xdr:colOff>63500</xdr:colOff>
      <xdr:row>77</xdr:row>
      <xdr:rowOff>19331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4229"/>
          <a:ext cx="838200" cy="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19331</xdr:rowOff>
    </xdr:from>
    <xdr:to>
      <xdr:col>19</xdr:col>
      <xdr:colOff>177800</xdr:colOff>
      <xdr:row>77</xdr:row>
      <xdr:rowOff>39470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0981"/>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39470</xdr:rowOff>
    </xdr:from>
    <xdr:to>
      <xdr:col>15</xdr:col>
      <xdr:colOff>50800</xdr:colOff>
      <xdr:row>77</xdr:row>
      <xdr:rowOff>48089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1120"/>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48089</xdr:rowOff>
    </xdr:from>
    <xdr:to>
      <xdr:col>10</xdr:col>
      <xdr:colOff>114300</xdr:colOff>
      <xdr:row>77</xdr:row>
      <xdr:rowOff>93208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9739"/>
          <a:ext cx="889000" cy="4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113229</xdr:rowOff>
    </xdr:from>
    <xdr:to>
      <xdr:col>24</xdr:col>
      <xdr:colOff>114300</xdr:colOff>
      <xdr:row>77</xdr:row>
      <xdr:rowOff>43379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91656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139981</xdr:rowOff>
    </xdr:from>
    <xdr:to>
      <xdr:col>20</xdr:col>
      <xdr:colOff>38100</xdr:colOff>
      <xdr:row>77</xdr:row>
      <xdr:rowOff>70131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61258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160120</xdr:rowOff>
    </xdr:from>
    <xdr:to>
      <xdr:col>15</xdr:col>
      <xdr:colOff>101600</xdr:colOff>
      <xdr:row>77</xdr:row>
      <xdr:rowOff>90270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168739</xdr:rowOff>
    </xdr:from>
    <xdr:to>
      <xdr:col>10</xdr:col>
      <xdr:colOff>165100</xdr:colOff>
      <xdr:row>77</xdr:row>
      <xdr:rowOff>98889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42408</xdr:rowOff>
    </xdr:from>
    <xdr:to>
      <xdr:col>6</xdr:col>
      <xdr:colOff>38100</xdr:colOff>
      <xdr:row>77</xdr:row>
      <xdr:rowOff>144008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135135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80590</xdr:rowOff>
    </xdr:from>
    <xdr:to>
      <xdr:col>24</xdr:col>
      <xdr:colOff>63500</xdr:colOff>
      <xdr:row>97</xdr:row>
      <xdr:rowOff>92689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11240"/>
          <a:ext cx="8382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71800</xdr:rowOff>
    </xdr:from>
    <xdr:to>
      <xdr:col>19</xdr:col>
      <xdr:colOff>177800</xdr:colOff>
      <xdr:row>97</xdr:row>
      <xdr:rowOff>92689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02450"/>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71800</xdr:rowOff>
    </xdr:from>
    <xdr:to>
      <xdr:col>15</xdr:col>
      <xdr:colOff>50800</xdr:colOff>
      <xdr:row>97</xdr:row>
      <xdr:rowOff>75657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02450"/>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69497</xdr:rowOff>
    </xdr:from>
    <xdr:to>
      <xdr:col>10</xdr:col>
      <xdr:colOff>114300</xdr:colOff>
      <xdr:row>97</xdr:row>
      <xdr:rowOff>75657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00147"/>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29790</xdr:rowOff>
    </xdr:from>
    <xdr:to>
      <xdr:col>24</xdr:col>
      <xdr:colOff>114300</xdr:colOff>
      <xdr:row>97</xdr:row>
      <xdr:rowOff>131390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116167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41889</xdr:rowOff>
    </xdr:from>
    <xdr:to>
      <xdr:col>20</xdr:col>
      <xdr:colOff>38100</xdr:colOff>
      <xdr:row>97</xdr:row>
      <xdr:rowOff>143489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134616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21000</xdr:rowOff>
    </xdr:from>
    <xdr:to>
      <xdr:col>15</xdr:col>
      <xdr:colOff>101600</xdr:colOff>
      <xdr:row>97</xdr:row>
      <xdr:rowOff>122600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113727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24857</xdr:rowOff>
    </xdr:from>
    <xdr:to>
      <xdr:col>10</xdr:col>
      <xdr:colOff>165100</xdr:colOff>
      <xdr:row>97</xdr:row>
      <xdr:rowOff>126457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117584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18697</xdr:rowOff>
    </xdr:from>
    <xdr:to>
      <xdr:col>6</xdr:col>
      <xdr:colOff>38100</xdr:colOff>
      <xdr:row>97</xdr:row>
      <xdr:rowOff>120297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111424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134671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49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134671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134671</xdr:rowOff>
    </xdr:from>
    <xdr:to>
      <xdr:col>45</xdr:col>
      <xdr:colOff>177800</xdr:colOff>
      <xdr:row>38</xdr:row>
      <xdr:rowOff>134671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83871</xdr:rowOff>
    </xdr:from>
    <xdr:to>
      <xdr:col>50</xdr:col>
      <xdr:colOff>165100</xdr:colOff>
      <xdr:row>39</xdr:row>
      <xdr:rowOff>14021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5148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83871</xdr:rowOff>
    </xdr:from>
    <xdr:to>
      <xdr:col>41</xdr:col>
      <xdr:colOff>101600</xdr:colOff>
      <xdr:row>39</xdr:row>
      <xdr:rowOff>14021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5148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10327</xdr:rowOff>
    </xdr:from>
    <xdr:to>
      <xdr:col>55</xdr:col>
      <xdr:colOff>0</xdr:colOff>
      <xdr:row>59</xdr:row>
      <xdr:rowOff>16938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125877"/>
          <a:ext cx="8382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10327</xdr:rowOff>
    </xdr:from>
    <xdr:to>
      <xdr:col>50</xdr:col>
      <xdr:colOff>114300</xdr:colOff>
      <xdr:row>59</xdr:row>
      <xdr:rowOff>15708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25877"/>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15708</xdr:rowOff>
    </xdr:from>
    <xdr:to>
      <xdr:col>45</xdr:col>
      <xdr:colOff>177800</xdr:colOff>
      <xdr:row>59</xdr:row>
      <xdr:rowOff>16377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31258"/>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16377</xdr:rowOff>
    </xdr:from>
    <xdr:to>
      <xdr:col>41</xdr:col>
      <xdr:colOff>50800</xdr:colOff>
      <xdr:row>59</xdr:row>
      <xdr:rowOff>21393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31927"/>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137588</xdr:rowOff>
    </xdr:from>
    <xdr:to>
      <xdr:col>55</xdr:col>
      <xdr:colOff>50800</xdr:colOff>
      <xdr:row>59</xdr:row>
      <xdr:rowOff>67738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130977</xdr:rowOff>
    </xdr:from>
    <xdr:to>
      <xdr:col>50</xdr:col>
      <xdr:colOff>165100</xdr:colOff>
      <xdr:row>59</xdr:row>
      <xdr:rowOff>61127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52254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136358</xdr:rowOff>
    </xdr:from>
    <xdr:to>
      <xdr:col>46</xdr:col>
      <xdr:colOff>38100</xdr:colOff>
      <xdr:row>59</xdr:row>
      <xdr:rowOff>66508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57635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7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137027</xdr:rowOff>
    </xdr:from>
    <xdr:to>
      <xdr:col>41</xdr:col>
      <xdr:colOff>101600</xdr:colOff>
      <xdr:row>59</xdr:row>
      <xdr:rowOff>67177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142043</xdr:rowOff>
    </xdr:from>
    <xdr:to>
      <xdr:col>36</xdr:col>
      <xdr:colOff>165100</xdr:colOff>
      <xdr:row>59</xdr:row>
      <xdr:rowOff>72193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63320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111984</xdr:rowOff>
    </xdr:from>
    <xdr:to>
      <xdr:col>55</xdr:col>
      <xdr:colOff>0</xdr:colOff>
      <xdr:row>78</xdr:row>
      <xdr:rowOff>27096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13634"/>
          <a:ext cx="838200" cy="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27096</xdr:rowOff>
    </xdr:from>
    <xdr:to>
      <xdr:col>50</xdr:col>
      <xdr:colOff>114300</xdr:colOff>
      <xdr:row>78</xdr:row>
      <xdr:rowOff>29967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0019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171224</xdr:rowOff>
    </xdr:from>
    <xdr:to>
      <xdr:col>45</xdr:col>
      <xdr:colOff>177800</xdr:colOff>
      <xdr:row>78</xdr:row>
      <xdr:rowOff>29967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72874"/>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171224</xdr:rowOff>
    </xdr:from>
    <xdr:to>
      <xdr:col>41</xdr:col>
      <xdr:colOff>50800</xdr:colOff>
      <xdr:row>78</xdr:row>
      <xdr:rowOff>27591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72874"/>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61184</xdr:rowOff>
    </xdr:from>
    <xdr:to>
      <xdr:col>55</xdr:col>
      <xdr:colOff>50800</xdr:colOff>
      <xdr:row>77</xdr:row>
      <xdr:rowOff>162784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84061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147746</xdr:rowOff>
    </xdr:from>
    <xdr:to>
      <xdr:col>50</xdr:col>
      <xdr:colOff>165100</xdr:colOff>
      <xdr:row>78</xdr:row>
      <xdr:rowOff>77896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94423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150617</xdr:rowOff>
    </xdr:from>
    <xdr:to>
      <xdr:col>46</xdr:col>
      <xdr:colOff>38100</xdr:colOff>
      <xdr:row>78</xdr:row>
      <xdr:rowOff>80767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97294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120424</xdr:rowOff>
    </xdr:from>
    <xdr:to>
      <xdr:col>41</xdr:col>
      <xdr:colOff>101600</xdr:colOff>
      <xdr:row>78</xdr:row>
      <xdr:rowOff>50574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67101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148241</xdr:rowOff>
    </xdr:from>
    <xdr:to>
      <xdr:col>36</xdr:col>
      <xdr:colOff>165100</xdr:colOff>
      <xdr:row>78</xdr:row>
      <xdr:rowOff>78391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94918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94839</xdr:rowOff>
    </xdr:from>
    <xdr:to>
      <xdr:col>55</xdr:col>
      <xdr:colOff>0</xdr:colOff>
      <xdr:row>98</xdr:row>
      <xdr:rowOff>107581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96939"/>
          <a:ext cx="8382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94839</xdr:rowOff>
    </xdr:from>
    <xdr:to>
      <xdr:col>50</xdr:col>
      <xdr:colOff>114300</xdr:colOff>
      <xdr:row>98</xdr:row>
      <xdr:rowOff>110767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96939"/>
          <a:ext cx="8890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107592</xdr:rowOff>
    </xdr:from>
    <xdr:to>
      <xdr:col>45</xdr:col>
      <xdr:colOff>177800</xdr:colOff>
      <xdr:row>98</xdr:row>
      <xdr:rowOff>110767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09692"/>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107592</xdr:rowOff>
    </xdr:from>
    <xdr:to>
      <xdr:col>41</xdr:col>
      <xdr:colOff>50800</xdr:colOff>
      <xdr:row>98</xdr:row>
      <xdr:rowOff>110533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90969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56781</xdr:rowOff>
    </xdr:from>
    <xdr:to>
      <xdr:col>55</xdr:col>
      <xdr:colOff>50800</xdr:colOff>
      <xdr:row>98</xdr:row>
      <xdr:rowOff>158381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44039</xdr:rowOff>
    </xdr:from>
    <xdr:to>
      <xdr:col>50</xdr:col>
      <xdr:colOff>165100</xdr:colOff>
      <xdr:row>98</xdr:row>
      <xdr:rowOff>145639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136766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59967</xdr:rowOff>
    </xdr:from>
    <xdr:to>
      <xdr:col>46</xdr:col>
      <xdr:colOff>38100</xdr:colOff>
      <xdr:row>98</xdr:row>
      <xdr:rowOff>161567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6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56792</xdr:rowOff>
    </xdr:from>
    <xdr:to>
      <xdr:col>41</xdr:col>
      <xdr:colOff>101600</xdr:colOff>
      <xdr:row>98</xdr:row>
      <xdr:rowOff>158392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149519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59733</xdr:rowOff>
    </xdr:from>
    <xdr:to>
      <xdr:col>36</xdr:col>
      <xdr:colOff>165100</xdr:colOff>
      <xdr:row>98</xdr:row>
      <xdr:rowOff>161333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6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5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38320</xdr:rowOff>
    </xdr:from>
    <xdr:to>
      <xdr:col>85</xdr:col>
      <xdr:colOff>127000</xdr:colOff>
      <xdr:row>38</xdr:row>
      <xdr:rowOff>60957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53420"/>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60957</xdr:rowOff>
    </xdr:from>
    <xdr:to>
      <xdr:col>81</xdr:col>
      <xdr:colOff>50800</xdr:colOff>
      <xdr:row>38</xdr:row>
      <xdr:rowOff>62205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76057"/>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58753</xdr:rowOff>
    </xdr:from>
    <xdr:to>
      <xdr:col>76</xdr:col>
      <xdr:colOff>114300</xdr:colOff>
      <xdr:row>38</xdr:row>
      <xdr:rowOff>62205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73853"/>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52484</xdr:rowOff>
    </xdr:from>
    <xdr:to>
      <xdr:col>71</xdr:col>
      <xdr:colOff>177800</xdr:colOff>
      <xdr:row>38</xdr:row>
      <xdr:rowOff>58753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67584"/>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158970</xdr:rowOff>
    </xdr:from>
    <xdr:to>
      <xdr:col>85</xdr:col>
      <xdr:colOff>177800</xdr:colOff>
      <xdr:row>38</xdr:row>
      <xdr:rowOff>89120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5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73898</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10157</xdr:rowOff>
    </xdr:from>
    <xdr:to>
      <xdr:col>81</xdr:col>
      <xdr:colOff>101600</xdr:colOff>
      <xdr:row>38</xdr:row>
      <xdr:rowOff>111757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102884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1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11405</xdr:rowOff>
    </xdr:from>
    <xdr:to>
      <xdr:col>76</xdr:col>
      <xdr:colOff>165100</xdr:colOff>
      <xdr:row>38</xdr:row>
      <xdr:rowOff>113005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104132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7953</xdr:rowOff>
    </xdr:from>
    <xdr:to>
      <xdr:col>72</xdr:col>
      <xdr:colOff>38100</xdr:colOff>
      <xdr:row>38</xdr:row>
      <xdr:rowOff>109553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100680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xdr:rowOff>
    </xdr:from>
    <xdr:to>
      <xdr:col>67</xdr:col>
      <xdr:colOff>101600</xdr:colOff>
      <xdr:row>38</xdr:row>
      <xdr:rowOff>103284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5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14315</xdr:rowOff>
    </xdr:from>
    <xdr:to>
      <xdr:col>85</xdr:col>
      <xdr:colOff>127000</xdr:colOff>
      <xdr:row>59</xdr:row>
      <xdr:rowOff>24395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129865"/>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14315</xdr:rowOff>
    </xdr:from>
    <xdr:to>
      <xdr:col>81</xdr:col>
      <xdr:colOff>50800</xdr:colOff>
      <xdr:row>59</xdr:row>
      <xdr:rowOff>24308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2986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24308</xdr:rowOff>
    </xdr:from>
    <xdr:to>
      <xdr:col>76</xdr:col>
      <xdr:colOff>114300</xdr:colOff>
      <xdr:row>59</xdr:row>
      <xdr:rowOff>34533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39858"/>
          <a:ext cx="88900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28468</xdr:rowOff>
    </xdr:from>
    <xdr:to>
      <xdr:col>71</xdr:col>
      <xdr:colOff>177800</xdr:colOff>
      <xdr:row>59</xdr:row>
      <xdr:rowOff>34533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44018"/>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145045</xdr:rowOff>
    </xdr:from>
    <xdr:to>
      <xdr:col>85</xdr:col>
      <xdr:colOff>177800</xdr:colOff>
      <xdr:row>59</xdr:row>
      <xdr:rowOff>75195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67992</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134965</xdr:rowOff>
    </xdr:from>
    <xdr:to>
      <xdr:col>81</xdr:col>
      <xdr:colOff>101600</xdr:colOff>
      <xdr:row>59</xdr:row>
      <xdr:rowOff>65115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56242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144958</xdr:rowOff>
    </xdr:from>
    <xdr:to>
      <xdr:col>76</xdr:col>
      <xdr:colOff>165100</xdr:colOff>
      <xdr:row>59</xdr:row>
      <xdr:rowOff>75108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66235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155183</xdr:rowOff>
    </xdr:from>
    <xdr:to>
      <xdr:col>72</xdr:col>
      <xdr:colOff>38100</xdr:colOff>
      <xdr:row>59</xdr:row>
      <xdr:rowOff>85333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76460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149118</xdr:rowOff>
    </xdr:from>
    <xdr:to>
      <xdr:col>67</xdr:col>
      <xdr:colOff>101600</xdr:colOff>
      <xdr:row>59</xdr:row>
      <xdr:rowOff>79268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70395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44000</xdr:rowOff>
    </xdr:from>
    <xdr:to>
      <xdr:col>85</xdr:col>
      <xdr:colOff>127000</xdr:colOff>
      <xdr:row>79</xdr:row>
      <xdr:rowOff>44320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855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44320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86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164650</xdr:rowOff>
    </xdr:from>
    <xdr:to>
      <xdr:col>85</xdr:col>
      <xdr:colOff>177800</xdr:colOff>
      <xdr:row>79</xdr:row>
      <xdr:rowOff>94800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164970</xdr:rowOff>
    </xdr:from>
    <xdr:to>
      <xdr:col>81</xdr:col>
      <xdr:colOff>101600</xdr:colOff>
      <xdr:row>79</xdr:row>
      <xdr:rowOff>95120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86247</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24333" y="13630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164700</xdr:rowOff>
    </xdr:from>
    <xdr:to>
      <xdr:col>67</xdr:col>
      <xdr:colOff>101600</xdr:colOff>
      <xdr:row>79</xdr:row>
      <xdr:rowOff>94850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85977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3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139002</xdr:rowOff>
    </xdr:from>
    <xdr:to>
      <xdr:col>85</xdr:col>
      <xdr:colOff>127000</xdr:colOff>
      <xdr:row>96</xdr:row>
      <xdr:rowOff>158680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598202"/>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125413</xdr:rowOff>
    </xdr:from>
    <xdr:to>
      <xdr:col>81</xdr:col>
      <xdr:colOff>50800</xdr:colOff>
      <xdr:row>96</xdr:row>
      <xdr:rowOff>139002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58461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114931</xdr:rowOff>
    </xdr:from>
    <xdr:to>
      <xdr:col>76</xdr:col>
      <xdr:colOff>114300</xdr:colOff>
      <xdr:row>96</xdr:row>
      <xdr:rowOff>125413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574131"/>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105649</xdr:rowOff>
    </xdr:from>
    <xdr:to>
      <xdr:col>71</xdr:col>
      <xdr:colOff>177800</xdr:colOff>
      <xdr:row>96</xdr:row>
      <xdr:rowOff>114931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564849"/>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107880</xdr:rowOff>
    </xdr:from>
    <xdr:to>
      <xdr:col>85</xdr:col>
      <xdr:colOff>177800</xdr:colOff>
      <xdr:row>97</xdr:row>
      <xdr:rowOff>38030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86307</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88202</xdr:rowOff>
    </xdr:from>
    <xdr:to>
      <xdr:col>81</xdr:col>
      <xdr:colOff>101600</xdr:colOff>
      <xdr:row>97</xdr:row>
      <xdr:rowOff>18352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74613</xdr:rowOff>
    </xdr:from>
    <xdr:to>
      <xdr:col>76</xdr:col>
      <xdr:colOff>165100</xdr:colOff>
      <xdr:row>97</xdr:row>
      <xdr:rowOff>4763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167340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64131</xdr:rowOff>
    </xdr:from>
    <xdr:to>
      <xdr:col>72</xdr:col>
      <xdr:colOff>38100</xdr:colOff>
      <xdr:row>96</xdr:row>
      <xdr:rowOff>165731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156858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54849</xdr:rowOff>
    </xdr:from>
    <xdr:to>
      <xdr:col>67</xdr:col>
      <xdr:colOff>101600</xdr:colOff>
      <xdr:row>96</xdr:row>
      <xdr:rowOff>156449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147576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53322</xdr:rowOff>
    </xdr:from>
    <xdr:to>
      <xdr:col>116</xdr:col>
      <xdr:colOff>63500</xdr:colOff>
      <xdr:row>37</xdr:row>
      <xdr:rowOff>53648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39697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53322</xdr:rowOff>
    </xdr:from>
    <xdr:to>
      <xdr:col>111</xdr:col>
      <xdr:colOff>177800</xdr:colOff>
      <xdr:row>37</xdr:row>
      <xdr:rowOff>54792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63969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51852</xdr:rowOff>
    </xdr:from>
    <xdr:to>
      <xdr:col>107</xdr:col>
      <xdr:colOff>50800</xdr:colOff>
      <xdr:row>37</xdr:row>
      <xdr:rowOff>54792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39550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66711</xdr:rowOff>
    </xdr:from>
    <xdr:to>
      <xdr:col>102</xdr:col>
      <xdr:colOff>114300</xdr:colOff>
      <xdr:row>37</xdr:row>
      <xdr:rowOff>51852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238911"/>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114680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2848</xdr:rowOff>
    </xdr:from>
    <xdr:to>
      <xdr:col>116</xdr:col>
      <xdr:colOff>114300</xdr:colOff>
      <xdr:row>37</xdr:row>
      <xdr:rowOff>104448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3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25725</xdr:rowOff>
    </xdr:from>
    <xdr:ext cx="469744"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1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2522</xdr:rowOff>
    </xdr:from>
    <xdr:to>
      <xdr:col>112</xdr:col>
      <xdr:colOff>38100</xdr:colOff>
      <xdr:row>37</xdr:row>
      <xdr:rowOff>104122</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3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120649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612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3992</xdr:rowOff>
    </xdr:from>
    <xdr:to>
      <xdr:col>107</xdr:col>
      <xdr:colOff>101600</xdr:colOff>
      <xdr:row>37</xdr:row>
      <xdr:rowOff>105592</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122119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12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1052</xdr:rowOff>
    </xdr:from>
    <xdr:to>
      <xdr:col>102</xdr:col>
      <xdr:colOff>165100</xdr:colOff>
      <xdr:row>37</xdr:row>
      <xdr:rowOff>102652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119179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11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15911</xdr:rowOff>
    </xdr:from>
    <xdr:to>
      <xdr:col>98</xdr:col>
      <xdr:colOff>38100</xdr:colOff>
      <xdr:row>36</xdr:row>
      <xdr:rowOff>117511</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1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134038</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21428" y="59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各費目とも類似団体に比較して住民１人あたりの歳出額は少なくなっている。村の生活圏域が狭い中に、ある程度の人口がおり、コンパクトで効率が良い集約がされ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商工費については類似団体の中でも多くなっており、これは商工業振興資金の原資預託金や利子補給・保証料負担などの他、商工業に係る補助金等が充実していることが背景にある。</a:t>
          </a:r>
        </a:p>
        <a:p>
          <a:r>
            <a:rPr kumimoji="1" lang="ja-JP" altLang="en-US" sz="1300">
              <a:latin typeface="ＭＳ Ｐゴシック" panose="020B0600070205080204" pitchFamily="50" charset="-128"/>
              <a:ea typeface="ＭＳ Ｐゴシック" panose="020B0600070205080204" pitchFamily="50" charset="-128"/>
            </a:rPr>
            <a:t>　また、諸支出金が多いのは、土地開発公社からの買戻しを毎年約２，１００万円行っているためである。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財政調整基金残高は、適切な財源の確保と歳出の精査により取崩の回避ができている。</a:t>
          </a:r>
        </a:p>
        <a:p>
          <a:r>
            <a:rPr kumimoji="1" lang="ja-JP" altLang="en-US" sz="1400">
              <a:latin typeface="ＭＳ ゴシック" pitchFamily="49" charset="-128"/>
              <a:ea typeface="ＭＳ ゴシック" pitchFamily="49" charset="-128"/>
            </a:rPr>
            <a:t>　引き続き経費削減等に努める中で、財政調整基金と公共施設整備基金を増額させていきたい。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下水道事業については、施設の耐用年数を迎えることから今後大規模な改修・更新が見込まれるので、ストックマネジメント計画や経営戦略に沿って計画的な事業運営を行っていく。</a:t>
          </a:r>
        </a:p>
        <a:p>
          <a:r>
            <a:rPr kumimoji="1" lang="ja-JP" altLang="en-US" sz="1400">
              <a:latin typeface="ＭＳ ゴシック" pitchFamily="49" charset="-128"/>
              <a:ea typeface="ＭＳ ゴシック" pitchFamily="49" charset="-128"/>
            </a:rPr>
            <a:t>　一般会計については、将来の大型施設更新に向けて、公共施設整備基金の積み立てを増して備えていきたい。</a:t>
          </a:r>
        </a:p>
        <a:p>
          <a:r>
            <a:rPr kumimoji="1" lang="ja-JP" altLang="en-US" sz="1400">
              <a:latin typeface="ＭＳ ゴシック" pitchFamily="49" charset="-128"/>
              <a:ea typeface="ＭＳ ゴシック" pitchFamily="49" charset="-128"/>
            </a:rPr>
            <a:t>　水道事業については、施設の更新が今後見込まれるので、水道ビジョンと水道基本計画を策定し、計画的に進めていきたい。また下水道と併せて料金の値上げを検討していく。</a:t>
          </a:r>
        </a:p>
        <a:p>
          <a:r>
            <a:rPr kumimoji="1" lang="ja-JP" altLang="en-US" sz="1400">
              <a:latin typeface="ＭＳ ゴシック" pitchFamily="49" charset="-128"/>
              <a:ea typeface="ＭＳ ゴシック" pitchFamily="49" charset="-128"/>
            </a:rPr>
            <a:t>　その他の特別会計については、一般会計からの繰り入れと利用者負担のバランスを取りながら健全運営を図っていく。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5695903</v>
      </c>
      <c r="BO4" s="433"/>
      <c r="BP4" s="433"/>
      <c r="BQ4" s="433"/>
      <c r="BR4" s="433"/>
      <c r="BS4" s="433"/>
      <c r="BT4" s="433"/>
      <c r="BU4" s="434"/>
      <c r="BV4" s="432">
        <v>4520566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12.8</v>
      </c>
      <c r="CU4" s="439"/>
      <c r="CV4" s="439"/>
      <c r="CW4" s="439"/>
      <c r="CX4" s="439"/>
      <c r="CY4" s="439"/>
      <c r="CZ4" s="439"/>
      <c r="DA4" s="440"/>
      <c r="DB4" s="438">
        <v>9.6999999999999993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5298981</v>
      </c>
      <c r="BO5" s="470"/>
      <c r="BP5" s="470"/>
      <c r="BQ5" s="470"/>
      <c r="BR5" s="470"/>
      <c r="BS5" s="470"/>
      <c r="BT5" s="470"/>
      <c r="BU5" s="471"/>
      <c r="BV5" s="469">
        <v>4210476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77.5</v>
      </c>
      <c r="CU5" s="467"/>
      <c r="CV5" s="467"/>
      <c r="CW5" s="467"/>
      <c r="CX5" s="467"/>
      <c r="CY5" s="467"/>
      <c r="CZ5" s="467"/>
      <c r="DA5" s="468"/>
      <c r="DB5" s="466">
        <v>84.1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396922</v>
      </c>
      <c r="BO6" s="470"/>
      <c r="BP6" s="470"/>
      <c r="BQ6" s="470"/>
      <c r="BR6" s="470"/>
      <c r="BS6" s="470"/>
      <c r="BT6" s="470"/>
      <c r="BU6" s="471"/>
      <c r="BV6" s="469">
        <v>310090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81.3</v>
      </c>
      <c r="CU6" s="507"/>
      <c r="CV6" s="507"/>
      <c r="CW6" s="507"/>
      <c r="CX6" s="507"/>
      <c r="CY6" s="507"/>
      <c r="CZ6" s="507"/>
      <c r="DA6" s="508"/>
      <c r="DB6" s="506">
        <v>88.1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28013</v>
      </c>
      <c r="BO7" s="470"/>
      <c r="BP7" s="470"/>
      <c r="BQ7" s="470"/>
      <c r="BR7" s="470"/>
      <c r="BS7" s="470"/>
      <c r="BT7" s="470"/>
      <c r="BU7" s="471"/>
      <c r="BV7" s="469">
        <v>46940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2888661</v>
      </c>
      <c r="CU7" s="470"/>
      <c r="CV7" s="470"/>
      <c r="CW7" s="470"/>
      <c r="CX7" s="470"/>
      <c r="CY7" s="470"/>
      <c r="CZ7" s="470"/>
      <c r="DA7" s="471"/>
      <c r="DB7" s="469">
        <v>2704554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368909</v>
      </c>
      <c r="BO8" s="470"/>
      <c r="BP8" s="470"/>
      <c r="BQ8" s="470"/>
      <c r="BR8" s="470"/>
      <c r="BS8" s="470"/>
      <c r="BT8" s="470"/>
      <c r="BU8" s="471"/>
      <c r="BV8" s="469">
        <v>263150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0.51</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8569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105759</v>
      </c>
      <c r="BO9" s="470"/>
      <c r="BP9" s="470"/>
      <c r="BQ9" s="470"/>
      <c r="BR9" s="470"/>
      <c r="BS9" s="470"/>
      <c r="BT9" s="470"/>
      <c r="BU9" s="471"/>
      <c r="BV9" s="469">
        <v>96499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11.2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8821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1731</v>
      </c>
      <c r="BO10" s="470"/>
      <c r="BP10" s="470"/>
      <c r="BQ10" s="470"/>
      <c r="BR10" s="470"/>
      <c r="BS10" s="470"/>
      <c r="BT10" s="470"/>
      <c r="BU10" s="471"/>
      <c r="BV10" s="469">
        <v>41695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102</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8980</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8675</v>
      </c>
      <c r="S13" s="554"/>
      <c r="T13" s="554"/>
      <c r="U13" s="554"/>
      <c r="V13" s="555"/>
      <c r="W13" s="485" t="s">
        <v>137</v>
      </c>
      <c r="X13" s="486"/>
      <c r="Y13" s="486"/>
      <c r="Z13" s="486"/>
      <c r="AA13" s="486"/>
      <c r="AB13" s="476"/>
      <c r="AC13" s="520">
        <v>328</v>
      </c>
      <c r="AD13" s="521"/>
      <c r="AE13" s="521"/>
      <c r="AF13" s="521"/>
      <c r="AG13" s="563"/>
      <c r="AH13" s="520">
        <v>304</v>
      </c>
      <c r="AI13" s="521"/>
      <c r="AJ13" s="521"/>
      <c r="AK13" s="521"/>
      <c r="AL13" s="522"/>
      <c r="AM13" s="498" t="s">
        <v>138</v>
      </c>
      <c r="AN13" s="499"/>
      <c r="AO13" s="499"/>
      <c r="AP13" s="499"/>
      <c r="AQ13" s="499"/>
      <c r="AR13" s="499"/>
      <c r="AS13" s="499"/>
      <c r="AT13" s="500"/>
      <c r="AU13" s="501" t="s">
        <v>115</v>
      </c>
      <c r="AV13" s="502"/>
      <c r="AW13" s="502"/>
      <c r="AX13" s="502"/>
      <c r="AY13" s="503" t="s">
        <v>139</v>
      </c>
      <c r="AZ13" s="504"/>
      <c r="BA13" s="504"/>
      <c r="BB13" s="504"/>
      <c r="BC13" s="504"/>
      <c r="BD13" s="504"/>
      <c r="BE13" s="504"/>
      <c r="BF13" s="504"/>
      <c r="BG13" s="504"/>
      <c r="BH13" s="504"/>
      <c r="BI13" s="504"/>
      <c r="BJ13" s="504"/>
      <c r="BK13" s="504"/>
      <c r="BL13" s="504"/>
      <c r="BM13" s="505"/>
      <c r="BN13" s="469">
        <v>107490</v>
      </c>
      <c r="BO13" s="470"/>
      <c r="BP13" s="470"/>
      <c r="BQ13" s="470"/>
      <c r="BR13" s="470"/>
      <c r="BS13" s="470"/>
      <c r="BT13" s="470"/>
      <c r="BU13" s="471"/>
      <c r="BV13" s="469">
        <v>138194</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10.8</v>
      </c>
      <c r="CU13" s="467"/>
      <c r="CV13" s="467"/>
      <c r="CW13" s="467"/>
      <c r="CX13" s="467"/>
      <c r="CY13" s="467"/>
      <c r="CZ13" s="467"/>
      <c r="DA13" s="468"/>
      <c r="DB13" s="466">
        <v>12.4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9017</v>
      </c>
      <c r="S14" s="554"/>
      <c r="T14" s="554"/>
      <c r="U14" s="554"/>
      <c r="V14" s="555"/>
      <c r="W14" s="459"/>
      <c r="X14" s="460"/>
      <c r="Y14" s="460"/>
      <c r="Z14" s="460"/>
      <c r="AA14" s="460"/>
      <c r="AB14" s="449"/>
      <c r="AC14" s="556">
        <v>7.3</v>
      </c>
      <c r="AD14" s="557"/>
      <c r="AE14" s="557"/>
      <c r="AF14" s="557"/>
      <c r="AG14" s="558"/>
      <c r="AH14" s="556">
        <v>6.8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8730</v>
      </c>
      <c r="S15" s="554"/>
      <c r="T15" s="554"/>
      <c r="U15" s="554"/>
      <c r="V15" s="555"/>
      <c r="W15" s="485" t="s">
        <v>144</v>
      </c>
      <c r="X15" s="486"/>
      <c r="Y15" s="486"/>
      <c r="Z15" s="486"/>
      <c r="AA15" s="486"/>
      <c r="AB15" s="476"/>
      <c r="AC15" s="520">
        <v>1904</v>
      </c>
      <c r="AD15" s="521"/>
      <c r="AE15" s="521"/>
      <c r="AF15" s="521"/>
      <c r="AG15" s="563"/>
      <c r="AH15" s="520">
        <v>1971</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1207183</v>
      </c>
      <c r="BO15" s="433"/>
      <c r="BP15" s="433"/>
      <c r="BQ15" s="433"/>
      <c r="BR15" s="433"/>
      <c r="BS15" s="433"/>
      <c r="BT15" s="433"/>
      <c r="BU15" s="434"/>
      <c r="BV15" s="432">
        <v>1185695</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42.5</v>
      </c>
      <c r="AD16" s="557"/>
      <c r="AE16" s="557"/>
      <c r="AF16" s="557"/>
      <c r="AG16" s="558"/>
      <c r="AH16" s="556">
        <v>44.1</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2436269</v>
      </c>
      <c r="BO16" s="470"/>
      <c r="BP16" s="470"/>
      <c r="BQ16" s="470"/>
      <c r="BR16" s="470"/>
      <c r="BS16" s="470"/>
      <c r="BT16" s="470"/>
      <c r="BU16" s="471"/>
      <c r="BV16" s="469">
        <v>2262291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2251</v>
      </c>
      <c r="AD17" s="521"/>
      <c r="AE17" s="521"/>
      <c r="AF17" s="521"/>
      <c r="AG17" s="563"/>
      <c r="AH17" s="520">
        <v>2198</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1525364</v>
      </c>
      <c r="BO17" s="470"/>
      <c r="BP17" s="470"/>
      <c r="BQ17" s="470"/>
      <c r="BR17" s="470"/>
      <c r="BS17" s="470"/>
      <c r="BT17" s="470"/>
      <c r="BU17" s="471"/>
      <c r="BV17" s="469">
        <v>1509962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54.5</v>
      </c>
      <c r="M18" s="585"/>
      <c r="N18" s="585"/>
      <c r="O18" s="585"/>
      <c r="P18" s="585"/>
      <c r="Q18" s="585"/>
      <c r="R18" s="586"/>
      <c r="S18" s="586"/>
      <c r="T18" s="586"/>
      <c r="U18" s="586"/>
      <c r="V18" s="587"/>
      <c r="W18" s="487"/>
      <c r="X18" s="488"/>
      <c r="Y18" s="488"/>
      <c r="Z18" s="488"/>
      <c r="AA18" s="488"/>
      <c r="AB18" s="479"/>
      <c r="AC18" s="588">
        <v>50.2</v>
      </c>
      <c r="AD18" s="589"/>
      <c r="AE18" s="589"/>
      <c r="AF18" s="589"/>
      <c r="AG18" s="590"/>
      <c r="AH18" s="588">
        <v>49.1</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2213603</v>
      </c>
      <c r="BO18" s="470"/>
      <c r="BP18" s="470"/>
      <c r="BQ18" s="470"/>
      <c r="BR18" s="470"/>
      <c r="BS18" s="470"/>
      <c r="BT18" s="470"/>
      <c r="BU18" s="471"/>
      <c r="BV18" s="469">
        <v>2273168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157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3283109</v>
      </c>
      <c r="BO19" s="470"/>
      <c r="BP19" s="470"/>
      <c r="BQ19" s="470"/>
      <c r="BR19" s="470"/>
      <c r="BS19" s="470"/>
      <c r="BT19" s="470"/>
      <c r="BU19" s="471"/>
      <c r="BV19" s="469">
        <v>3126747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3279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2989370</v>
      </c>
      <c r="BO23" s="470"/>
      <c r="BP23" s="470"/>
      <c r="BQ23" s="470"/>
      <c r="BR23" s="470"/>
      <c r="BS23" s="470"/>
      <c r="BT23" s="470"/>
      <c r="BU23" s="471"/>
      <c r="BV23" s="469">
        <v>3118039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7400</v>
      </c>
      <c r="R24" s="521"/>
      <c r="S24" s="521"/>
      <c r="T24" s="521"/>
      <c r="U24" s="521"/>
      <c r="V24" s="563"/>
      <c r="W24" s="622"/>
      <c r="X24" s="610"/>
      <c r="Y24" s="611"/>
      <c r="Z24" s="519" t="s">
        <v>168</v>
      </c>
      <c r="AA24" s="499"/>
      <c r="AB24" s="499"/>
      <c r="AC24" s="499"/>
      <c r="AD24" s="499"/>
      <c r="AE24" s="499"/>
      <c r="AF24" s="499"/>
      <c r="AG24" s="500"/>
      <c r="AH24" s="520">
        <v>88</v>
      </c>
      <c r="AI24" s="521"/>
      <c r="AJ24" s="521"/>
      <c r="AK24" s="521"/>
      <c r="AL24" s="563"/>
      <c r="AM24" s="520">
        <v>260216</v>
      </c>
      <c r="AN24" s="521"/>
      <c r="AO24" s="521"/>
      <c r="AP24" s="521"/>
      <c r="AQ24" s="521"/>
      <c r="AR24" s="563"/>
      <c r="AS24" s="520">
        <v>2957</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1397170</v>
      </c>
      <c r="BO24" s="470"/>
      <c r="BP24" s="470"/>
      <c r="BQ24" s="470"/>
      <c r="BR24" s="470"/>
      <c r="BS24" s="470"/>
      <c r="BT24" s="470"/>
      <c r="BU24" s="471"/>
      <c r="BV24" s="469">
        <v>1598902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6140</v>
      </c>
      <c r="R25" s="521"/>
      <c r="S25" s="521"/>
      <c r="T25" s="521"/>
      <c r="U25" s="521"/>
      <c r="V25" s="563"/>
      <c r="W25" s="622"/>
      <c r="X25" s="610"/>
      <c r="Y25" s="611"/>
      <c r="Z25" s="519" t="s">
        <v>171</v>
      </c>
      <c r="AA25" s="499"/>
      <c r="AB25" s="499"/>
      <c r="AC25" s="499"/>
      <c r="AD25" s="499"/>
      <c r="AE25" s="499"/>
      <c r="AF25" s="499"/>
      <c r="AG25" s="500"/>
      <c r="AH25" s="520" t="s">
        <v>127</v>
      </c>
      <c r="AI25" s="521"/>
      <c r="AJ25" s="521"/>
      <c r="AK25" s="521"/>
      <c r="AL25" s="563"/>
      <c r="AM25" s="520" t="s">
        <v>127</v>
      </c>
      <c r="AN25" s="521"/>
      <c r="AO25" s="521"/>
      <c r="AP25" s="521"/>
      <c r="AQ25" s="521"/>
      <c r="AR25" s="563"/>
      <c r="AS25" s="520" t="s">
        <v>135</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34483</v>
      </c>
      <c r="BO25" s="433"/>
      <c r="BP25" s="433"/>
      <c r="BQ25" s="433"/>
      <c r="BR25" s="433"/>
      <c r="BS25" s="433"/>
      <c r="BT25" s="433"/>
      <c r="BU25" s="434"/>
      <c r="BV25" s="432">
        <v>60337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5320</v>
      </c>
      <c r="R26" s="521"/>
      <c r="S26" s="521"/>
      <c r="T26" s="521"/>
      <c r="U26" s="521"/>
      <c r="V26" s="563"/>
      <c r="W26" s="622"/>
      <c r="X26" s="610"/>
      <c r="Y26" s="611"/>
      <c r="Z26" s="519" t="s">
        <v>174</v>
      </c>
      <c r="AA26" s="632"/>
      <c r="AB26" s="632"/>
      <c r="AC26" s="632"/>
      <c r="AD26" s="632"/>
      <c r="AE26" s="632"/>
      <c r="AF26" s="632"/>
      <c r="AG26" s="633"/>
      <c r="AH26" s="520">
        <v>9</v>
      </c>
      <c r="AI26" s="521"/>
      <c r="AJ26" s="521"/>
      <c r="AK26" s="521"/>
      <c r="AL26" s="563"/>
      <c r="AM26" s="520">
        <v>28044</v>
      </c>
      <c r="AN26" s="521"/>
      <c r="AO26" s="521"/>
      <c r="AP26" s="521"/>
      <c r="AQ26" s="521"/>
      <c r="AR26" s="563"/>
      <c r="AS26" s="520">
        <v>3116</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2870</v>
      </c>
      <c r="R27" s="521"/>
      <c r="S27" s="521"/>
      <c r="T27" s="521"/>
      <c r="U27" s="521"/>
      <c r="V27" s="563"/>
      <c r="W27" s="622"/>
      <c r="X27" s="610"/>
      <c r="Y27" s="611"/>
      <c r="Z27" s="519" t="s">
        <v>177</v>
      </c>
      <c r="AA27" s="499"/>
      <c r="AB27" s="499"/>
      <c r="AC27" s="499"/>
      <c r="AD27" s="499"/>
      <c r="AE27" s="499"/>
      <c r="AF27" s="499"/>
      <c r="AG27" s="500"/>
      <c r="AH27" s="520" t="s">
        <v>135</v>
      </c>
      <c r="AI27" s="521"/>
      <c r="AJ27" s="521"/>
      <c r="AK27" s="521"/>
      <c r="AL27" s="563"/>
      <c r="AM27" s="520" t="s">
        <v>127</v>
      </c>
      <c r="AN27" s="521"/>
      <c r="AO27" s="521"/>
      <c r="AP27" s="521"/>
      <c r="AQ27" s="521"/>
      <c r="AR27" s="563"/>
      <c r="AS27" s="520" t="s">
        <v>127</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135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2190</v>
      </c>
      <c r="R28" s="521"/>
      <c r="S28" s="521"/>
      <c r="T28" s="521"/>
      <c r="U28" s="521"/>
      <c r="V28" s="563"/>
      <c r="W28" s="622"/>
      <c r="X28" s="610"/>
      <c r="Y28" s="611"/>
      <c r="Z28" s="519" t="s">
        <v>180</v>
      </c>
      <c r="AA28" s="499"/>
      <c r="AB28" s="499"/>
      <c r="AC28" s="499"/>
      <c r="AD28" s="499"/>
      <c r="AE28" s="499"/>
      <c r="AF28" s="499"/>
      <c r="AG28" s="500"/>
      <c r="AH28" s="520" t="s">
        <v>135</v>
      </c>
      <c r="AI28" s="521"/>
      <c r="AJ28" s="521"/>
      <c r="AK28" s="521"/>
      <c r="AL28" s="563"/>
      <c r="AM28" s="520" t="s">
        <v>127</v>
      </c>
      <c r="AN28" s="521"/>
      <c r="AO28" s="521"/>
      <c r="AP28" s="521"/>
      <c r="AQ28" s="521"/>
      <c r="AR28" s="563"/>
      <c r="AS28" s="520" t="s">
        <v>127</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1243711</v>
      </c>
      <c r="BO28" s="433"/>
      <c r="BP28" s="433"/>
      <c r="BQ28" s="433"/>
      <c r="BR28" s="433"/>
      <c r="BS28" s="433"/>
      <c r="BT28" s="433"/>
      <c r="BU28" s="434"/>
      <c r="BV28" s="432">
        <v>1241980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10</v>
      </c>
      <c r="M29" s="521"/>
      <c r="N29" s="521"/>
      <c r="O29" s="521"/>
      <c r="P29" s="563"/>
      <c r="Q29" s="520">
        <v>1970</v>
      </c>
      <c r="R29" s="521"/>
      <c r="S29" s="521"/>
      <c r="T29" s="521"/>
      <c r="U29" s="521"/>
      <c r="V29" s="563"/>
      <c r="W29" s="623"/>
      <c r="X29" s="624"/>
      <c r="Y29" s="625"/>
      <c r="Z29" s="519" t="s">
        <v>183</v>
      </c>
      <c r="AA29" s="499"/>
      <c r="AB29" s="499"/>
      <c r="AC29" s="499"/>
      <c r="AD29" s="499"/>
      <c r="AE29" s="499"/>
      <c r="AF29" s="499"/>
      <c r="AG29" s="500"/>
      <c r="AH29" s="520">
        <v>88</v>
      </c>
      <c r="AI29" s="521"/>
      <c r="AJ29" s="521"/>
      <c r="AK29" s="521"/>
      <c r="AL29" s="563"/>
      <c r="AM29" s="520">
        <v>260216</v>
      </c>
      <c r="AN29" s="521"/>
      <c r="AO29" s="521"/>
      <c r="AP29" s="521"/>
      <c r="AQ29" s="521"/>
      <c r="AR29" s="563"/>
      <c r="AS29" s="520">
        <v>2957</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1292</v>
      </c>
      <c r="BO29" s="470"/>
      <c r="BP29" s="470"/>
      <c r="BQ29" s="470"/>
      <c r="BR29" s="470"/>
      <c r="BS29" s="470"/>
      <c r="BT29" s="470"/>
      <c r="BU29" s="471"/>
      <c r="BV29" s="469">
        <v>1290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716741</v>
      </c>
      <c r="BO30" s="646"/>
      <c r="BP30" s="646"/>
      <c r="BQ30" s="646"/>
      <c r="BR30" s="646"/>
      <c r="BS30" s="646"/>
      <c r="BT30" s="646"/>
      <c r="BU30" s="647"/>
      <c r="BV30" s="645">
        <v>495679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192</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上伊那広域連合（一般会計）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宮田村土地開発公社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上伊那広域連合（消防事業特別会計）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宮田村観光開発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上伊那広域連合（ふるさと市町村圏基金事業特別会計）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上伊那広域連合（土木振興事業特別会計）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長野県後期高齢者医療広域連合（一般会計）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長野県後期高齢者医療広域連合（後期高齢者医療事業会計）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長野県上伊那広域水道用水企業団（水道用水供給事業会計）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長野県市町村総合事務組合（一般会計）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長野県市町村総合事務組合（非常勤職員公務災害補償特別会計）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長野県市町村自治振興組合（一般会計）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VgRyve2Vmcao65qAF8fk/lv/XmaQm44dIk6FysKRwFW2A8vIZwj3XV1SgQcvskqhJNFYmmDulh7zOlYd9/RQQ==" saltValue="pEodsYrI1ms8zYtZ123h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50" t="s">
        <v>544</v>
      </c>
      <c r="D34" s="1250"/>
      <c r="E34" s="1251"/>
      <c r="F34" s="32">
        <v>16.059999999999999</v>
      </c>
      <c r="G34" s="33">
        <v>16.75</v>
      </c>
      <c r="H34" s="33">
        <v>16.75</v>
      </c>
      <c r="I34" s="33">
        <v>17.61</v>
      </c>
      <c r="J34" s="34">
        <v>17.190000000000001</v>
      </c>
      <c r="K34" s="22"/>
      <c r="L34" s="22"/>
      <c r="M34" s="22"/>
      <c r="N34" s="22"/>
      <c r="O34" s="22"/>
      <c r="P34" s="22"/>
    </row>
    <row r="35" spans="1:16" ht="39" customHeight="1" x14ac:dyDescent="0.15">
      <c r="A35" s="22"/>
      <c r="B35" s="35"/>
      <c r="C35" s="1244" t="s">
        <v>545</v>
      </c>
      <c r="D35" s="1245"/>
      <c r="E35" s="1246"/>
      <c r="F35" s="36">
        <v>4.9800000000000004</v>
      </c>
      <c r="G35" s="37">
        <v>6.21</v>
      </c>
      <c r="H35" s="37">
        <v>6.15</v>
      </c>
      <c r="I35" s="37">
        <v>9.7200000000000006</v>
      </c>
      <c r="J35" s="38">
        <v>12.77</v>
      </c>
      <c r="K35" s="22"/>
      <c r="L35" s="22"/>
      <c r="M35" s="22"/>
      <c r="N35" s="22"/>
      <c r="O35" s="22"/>
      <c r="P35" s="22"/>
    </row>
    <row r="36" spans="1:16" ht="39" customHeight="1" x14ac:dyDescent="0.15">
      <c r="A36" s="22"/>
      <c r="B36" s="35"/>
      <c r="C36" s="1244" t="s">
        <v>546</v>
      </c>
      <c r="D36" s="1245"/>
      <c r="E36" s="1246"/>
      <c r="F36" s="36">
        <v>5.2</v>
      </c>
      <c r="G36" s="37">
        <v>5.62</v>
      </c>
      <c r="H36" s="37">
        <v>5.43</v>
      </c>
      <c r="I36" s="37">
        <v>5.39</v>
      </c>
      <c r="J36" s="38">
        <v>5.32</v>
      </c>
      <c r="K36" s="22"/>
      <c r="L36" s="22"/>
      <c r="M36" s="22"/>
      <c r="N36" s="22"/>
      <c r="O36" s="22"/>
      <c r="P36" s="22"/>
    </row>
    <row r="37" spans="1:16" ht="39" customHeight="1" x14ac:dyDescent="0.15">
      <c r="A37" s="22"/>
      <c r="B37" s="35"/>
      <c r="C37" s="1244" t="s">
        <v>547</v>
      </c>
      <c r="D37" s="1245"/>
      <c r="E37" s="1246"/>
      <c r="F37" s="36">
        <v>0.8</v>
      </c>
      <c r="G37" s="37">
        <v>0.54</v>
      </c>
      <c r="H37" s="37">
        <v>0.42</v>
      </c>
      <c r="I37" s="37">
        <v>1.68</v>
      </c>
      <c r="J37" s="38">
        <v>1.65</v>
      </c>
      <c r="K37" s="22"/>
      <c r="L37" s="22"/>
      <c r="M37" s="22"/>
      <c r="N37" s="22"/>
      <c r="O37" s="22"/>
      <c r="P37" s="22"/>
    </row>
    <row r="38" spans="1:16" ht="39" customHeight="1" x14ac:dyDescent="0.15">
      <c r="A38" s="22"/>
      <c r="B38" s="35"/>
      <c r="C38" s="1244" t="s">
        <v>548</v>
      </c>
      <c r="D38" s="1245"/>
      <c r="E38" s="1246"/>
      <c r="F38" s="36">
        <v>2.62</v>
      </c>
      <c r="G38" s="37">
        <v>3.01</v>
      </c>
      <c r="H38" s="37">
        <v>1.99</v>
      </c>
      <c r="I38" s="37">
        <v>1.1100000000000001</v>
      </c>
      <c r="J38" s="38">
        <v>0.84</v>
      </c>
      <c r="K38" s="22"/>
      <c r="L38" s="22"/>
      <c r="M38" s="22"/>
      <c r="N38" s="22"/>
      <c r="O38" s="22"/>
      <c r="P38" s="22"/>
    </row>
    <row r="39" spans="1:16" ht="39" customHeight="1" x14ac:dyDescent="0.15">
      <c r="A39" s="22"/>
      <c r="B39" s="35"/>
      <c r="C39" s="1244" t="s">
        <v>549</v>
      </c>
      <c r="D39" s="1245"/>
      <c r="E39" s="1246"/>
      <c r="F39" s="36">
        <v>0.04</v>
      </c>
      <c r="G39" s="37">
        <v>0.04</v>
      </c>
      <c r="H39" s="37">
        <v>0.08</v>
      </c>
      <c r="I39" s="37">
        <v>0.08</v>
      </c>
      <c r="J39" s="38">
        <v>7.0000000000000007E-2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550</v>
      </c>
      <c r="D42" s="1245"/>
      <c r="E42" s="1246"/>
      <c r="F42" s="36" t="s">
        <v>497</v>
      </c>
      <c r="G42" s="37" t="s">
        <v>497</v>
      </c>
      <c r="H42" s="37" t="s">
        <v>497</v>
      </c>
      <c r="I42" s="37" t="s">
        <v>497</v>
      </c>
      <c r="J42" s="38" t="s">
        <v>497</v>
      </c>
      <c r="K42" s="22"/>
      <c r="L42" s="22"/>
      <c r="M42" s="22"/>
      <c r="N42" s="22"/>
      <c r="O42" s="22"/>
      <c r="P42" s="22"/>
    </row>
    <row r="43" spans="1:16" ht="39" customHeight="1" thickBot="1" x14ac:dyDescent="0.2">
      <c r="A43" s="22"/>
      <c r="B43" s="40"/>
      <c r="C43" s="1247" t="s">
        <v>551</v>
      </c>
      <c r="D43" s="1248"/>
      <c r="E43" s="1249"/>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ZZXAQtg0d7Yc2xzVaXNQ/eIVbvQoKER4FiqHgtM9hrEQsvI3nUq334+l2PC2dZoYLKM9yJxv1PZLy2irWdT0w==" saltValue="ZVOVCXnKqic3FJRbN+d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419</v>
      </c>
      <c r="L45" s="60">
        <v>402</v>
      </c>
      <c r="M45" s="60">
        <v>387</v>
      </c>
      <c r="N45" s="60">
        <v>362</v>
      </c>
      <c r="O45" s="61">
        <v>329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497</v>
      </c>
      <c r="L46" s="64" t="s">
        <v>497</v>
      </c>
      <c r="M46" s="64" t="s">
        <v>497</v>
      </c>
      <c r="N46" s="64" t="s">
        <v>497</v>
      </c>
      <c r="O46" s="65" t="s">
        <v>497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497</v>
      </c>
      <c r="L47" s="64" t="s">
        <v>497</v>
      </c>
      <c r="M47" s="64" t="s">
        <v>497</v>
      </c>
      <c r="N47" s="64" t="s">
        <v>497</v>
      </c>
      <c r="O47" s="65" t="s">
        <v>497</v>
      </c>
      <c r="P47" s="48"/>
      <c r="Q47" s="48"/>
      <c r="R47" s="48"/>
      <c r="S47" s="48"/>
      <c r="T47" s="48"/>
      <c r="U47" s="48"/>
    </row>
    <row r="48" spans="1:21" ht="30.75" customHeight="1" x14ac:dyDescent="0.15">
      <c r="A48" s="48"/>
      <c r="B48" s="1254"/>
      <c r="C48" s="1255"/>
      <c r="D48" s="62"/>
      <c r="E48" s="1260" t="s">
        <v>15</v>
      </c>
      <c r="F48" s="1260"/>
      <c r="G48" s="1260"/>
      <c r="H48" s="1260"/>
      <c r="I48" s="1260"/>
      <c r="J48" s="1261"/>
      <c r="K48" s="63">
        <v>222</v>
      </c>
      <c r="L48" s="64">
        <v>209</v>
      </c>
      <c r="M48" s="64">
        <v>202</v>
      </c>
      <c r="N48" s="64">
        <v>158</v>
      </c>
      <c r="O48" s="65">
        <v>148</v>
      </c>
      <c r="P48" s="48"/>
      <c r="Q48" s="48"/>
      <c r="R48" s="48"/>
      <c r="S48" s="48"/>
      <c r="T48" s="48"/>
      <c r="U48" s="48"/>
    </row>
    <row r="49" spans="1:21" ht="30.75" customHeight="1" x14ac:dyDescent="0.15">
      <c r="A49" s="48"/>
      <c r="B49" s="1254"/>
      <c r="C49" s="1255"/>
      <c r="D49" s="62"/>
      <c r="E49" s="1260" t="s">
        <v>16</v>
      </c>
      <c r="F49" s="1260"/>
      <c r="G49" s="1260"/>
      <c r="H49" s="1260"/>
      <c r="I49" s="1260"/>
      <c r="J49" s="1261"/>
      <c r="K49" s="63">
        <v>35</v>
      </c>
      <c r="L49" s="64">
        <v>34</v>
      </c>
      <c r="M49" s="64">
        <v>29</v>
      </c>
      <c r="N49" s="64">
        <v>25</v>
      </c>
      <c r="O49" s="65">
        <v>27</v>
      </c>
      <c r="P49" s="48"/>
      <c r="Q49" s="48"/>
      <c r="R49" s="48"/>
      <c r="S49" s="48"/>
      <c r="T49" s="48"/>
      <c r="U49" s="48"/>
    </row>
    <row r="50" spans="1:21" ht="30.75" customHeight="1" x14ac:dyDescent="0.15">
      <c r="A50" s="48"/>
      <c r="B50" s="1254"/>
      <c r="C50" s="1255"/>
      <c r="D50" s="62"/>
      <c r="E50" s="1260" t="s">
        <v>17</v>
      </c>
      <c r="F50" s="1260"/>
      <c r="G50" s="1260"/>
      <c r="H50" s="1260"/>
      <c r="I50" s="1260"/>
      <c r="J50" s="1261"/>
      <c r="K50" s="63">
        <v>27</v>
      </c>
      <c r="L50" s="64">
        <v>27</v>
      </c>
      <c r="M50" s="64">
        <v>27</v>
      </c>
      <c r="N50" s="64">
        <v>101</v>
      </c>
      <c r="O50" s="65">
        <v>26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497</v>
      </c>
      <c r="L51" s="64" t="s">
        <v>497</v>
      </c>
      <c r="M51" s="64" t="s">
        <v>497</v>
      </c>
      <c r="N51" s="64" t="s">
        <v>497</v>
      </c>
      <c r="O51" s="65" t="s">
        <v>497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391</v>
      </c>
      <c r="L52" s="64">
        <v>378</v>
      </c>
      <c r="M52" s="64">
        <v>367</v>
      </c>
      <c r="N52" s="64">
        <v>340</v>
      </c>
      <c r="O52" s="65">
        <v>329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312</v>
      </c>
      <c r="L53" s="69">
        <v>294</v>
      </c>
      <c r="M53" s="69">
        <v>278</v>
      </c>
      <c r="N53" s="69">
        <v>306</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552</v>
      </c>
      <c r="P55" s="48"/>
      <c r="Q55" s="48"/>
      <c r="R55" s="48"/>
      <c r="S55" s="48"/>
      <c r="T55" s="48"/>
      <c r="U55" s="48"/>
    </row>
    <row r="56" spans="1:21" ht="31.5" customHeight="1" thickBot="1" x14ac:dyDescent="0.2">
      <c r="A56" s="48"/>
      <c r="B56" s="76"/>
      <c r="C56" s="77"/>
      <c r="D56" s="77"/>
      <c r="E56" s="78"/>
      <c r="F56" s="78"/>
      <c r="G56" s="78"/>
      <c r="H56" s="78"/>
      <c r="I56" s="78"/>
      <c r="J56" s="79" t="s">
        <v>2</v>
      </c>
      <c r="K56" s="80" t="s">
        <v>553</v>
      </c>
      <c r="L56" s="81" t="s">
        <v>554</v>
      </c>
      <c r="M56" s="81" t="s">
        <v>555</v>
      </c>
      <c r="N56" s="81" t="s">
        <v>556</v>
      </c>
      <c r="O56" s="82" t="s">
        <v>557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576</v>
      </c>
      <c r="L57" s="84" t="s">
        <v>497</v>
      </c>
      <c r="M57" s="84" t="s">
        <v>497</v>
      </c>
      <c r="N57" s="84" t="s">
        <v>497</v>
      </c>
      <c r="O57" s="85" t="s">
        <v>497</v>
      </c>
    </row>
    <row r="58" spans="1:21" ht="31.5" customHeight="1" thickBot="1" x14ac:dyDescent="0.2">
      <c r="B58" s="1270"/>
      <c r="C58" s="1271"/>
      <c r="D58" s="1275" t="s">
        <v>27</v>
      </c>
      <c r="E58" s="1276"/>
      <c r="F58" s="1276"/>
      <c r="G58" s="1276"/>
      <c r="H58" s="1276"/>
      <c r="I58" s="1276"/>
      <c r="J58" s="1277"/>
      <c r="K58" s="86" t="s">
        <v>497</v>
      </c>
      <c r="L58" s="87" t="s">
        <v>497</v>
      </c>
      <c r="M58" s="87" t="s">
        <v>497</v>
      </c>
      <c r="N58" s="87" t="s">
        <v>497</v>
      </c>
      <c r="O58" s="88" t="s">
        <v>497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hVVhusIchdwvncDFt52P4Bh31gkPt9mZ2EFCBA7g2ArGiC3SARTAZJ1096+3YRvR+1gc/QPV3KuvcxlgyRxg==" saltValue="1ihd615WejebjCxc9QE0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539</v>
      </c>
      <c r="J40" s="100" t="s">
        <v>540</v>
      </c>
      <c r="K40" s="100" t="s">
        <v>541</v>
      </c>
      <c r="L40" s="100" t="s">
        <v>542</v>
      </c>
      <c r="M40" s="101" t="s">
        <v>543</v>
      </c>
    </row>
    <row r="41" spans="2:13" ht="27.75" customHeight="1" x14ac:dyDescent="0.15">
      <c r="B41" s="1278" t="s">
        <v>30</v>
      </c>
      <c r="C41" s="1279"/>
      <c r="D41" s="102"/>
      <c r="E41" s="1284" t="s">
        <v>31</v>
      </c>
      <c r="F41" s="1284"/>
      <c r="G41" s="1284"/>
      <c r="H41" s="1285"/>
      <c r="I41" s="103">
        <v>3525</v>
      </c>
      <c r="J41" s="104">
        <v>3366</v>
      </c>
      <c r="K41" s="104">
        <v>3185</v>
      </c>
      <c r="L41" s="104">
        <v>3118</v>
      </c>
      <c r="M41" s="105">
        <v>2989</v>
      </c>
    </row>
    <row r="42" spans="2:13" ht="27.75" customHeight="1" x14ac:dyDescent="0.15">
      <c r="B42" s="1280"/>
      <c r="C42" s="1281"/>
      <c r="D42" s="106"/>
      <c r="E42" s="1286" t="s">
        <v>32</v>
      </c>
      <c r="F42" s="1286"/>
      <c r="G42" s="1286"/>
      <c r="H42" s="1287"/>
      <c r="I42" s="107">
        <v>162</v>
      </c>
      <c r="J42" s="108">
        <v>113</v>
      </c>
      <c r="K42" s="108">
        <v>86</v>
      </c>
      <c r="L42" s="108">
        <v>60</v>
      </c>
      <c r="M42" s="109">
        <v>34</v>
      </c>
    </row>
    <row r="43" spans="2:13" ht="27.75" customHeight="1" x14ac:dyDescent="0.15">
      <c r="B43" s="1280"/>
      <c r="C43" s="1281"/>
      <c r="D43" s="106"/>
      <c r="E43" s="1286" t="s">
        <v>33</v>
      </c>
      <c r="F43" s="1286"/>
      <c r="G43" s="1286"/>
      <c r="H43" s="1287"/>
      <c r="I43" s="107">
        <v>1082</v>
      </c>
      <c r="J43" s="108">
        <v>905</v>
      </c>
      <c r="K43" s="108">
        <v>751</v>
      </c>
      <c r="L43" s="108">
        <v>645</v>
      </c>
      <c r="M43" s="109">
        <v>583</v>
      </c>
    </row>
    <row r="44" spans="2:13" ht="27.75" customHeight="1" x14ac:dyDescent="0.15">
      <c r="B44" s="1280"/>
      <c r="C44" s="1281"/>
      <c r="D44" s="106"/>
      <c r="E44" s="1286" t="s">
        <v>34</v>
      </c>
      <c r="F44" s="1286"/>
      <c r="G44" s="1286"/>
      <c r="H44" s="1287"/>
      <c r="I44" s="107">
        <v>177</v>
      </c>
      <c r="J44" s="108">
        <v>203</v>
      </c>
      <c r="K44" s="108">
        <v>394</v>
      </c>
      <c r="L44" s="108">
        <v>415</v>
      </c>
      <c r="M44" s="109">
        <v>490</v>
      </c>
    </row>
    <row r="45" spans="2:13" ht="27.75" customHeight="1" x14ac:dyDescent="0.15">
      <c r="B45" s="1280"/>
      <c r="C45" s="1281"/>
      <c r="D45" s="106"/>
      <c r="E45" s="1286" t="s">
        <v>35</v>
      </c>
      <c r="F45" s="1286"/>
      <c r="G45" s="1286"/>
      <c r="H45" s="1287"/>
      <c r="I45" s="107">
        <v>748</v>
      </c>
      <c r="J45" s="108">
        <v>738</v>
      </c>
      <c r="K45" s="108">
        <v>659</v>
      </c>
      <c r="L45" s="108">
        <v>690</v>
      </c>
      <c r="M45" s="109">
        <v>643</v>
      </c>
    </row>
    <row r="46" spans="2:13" ht="27.75" customHeight="1" x14ac:dyDescent="0.15">
      <c r="B46" s="1280"/>
      <c r="C46" s="1281"/>
      <c r="D46" s="110"/>
      <c r="E46" s="1286" t="s">
        <v>36</v>
      </c>
      <c r="F46" s="1286"/>
      <c r="G46" s="1286"/>
      <c r="H46" s="1287"/>
      <c r="I46" s="107">
        <v>60</v>
      </c>
      <c r="J46" s="108">
        <v>166</v>
      </c>
      <c r="K46" s="108">
        <v>113</v>
      </c>
      <c r="L46" s="108">
        <v>81</v>
      </c>
      <c r="M46" s="109">
        <v>108</v>
      </c>
    </row>
    <row r="47" spans="2:13" ht="27.75" customHeight="1" x14ac:dyDescent="0.15">
      <c r="B47" s="1280"/>
      <c r="C47" s="1281"/>
      <c r="D47" s="111"/>
      <c r="E47" s="1288" t="s">
        <v>37</v>
      </c>
      <c r="F47" s="1289"/>
      <c r="G47" s="1289"/>
      <c r="H47" s="1290"/>
      <c r="I47" s="107" t="s">
        <v>497</v>
      </c>
      <c r="J47" s="108" t="s">
        <v>497</v>
      </c>
      <c r="K47" s="108" t="s">
        <v>497</v>
      </c>
      <c r="L47" s="108" t="s">
        <v>497</v>
      </c>
      <c r="M47" s="109" t="s">
        <v>497</v>
      </c>
    </row>
    <row r="48" spans="2:13" ht="27.75" customHeight="1" x14ac:dyDescent="0.15">
      <c r="B48" s="1280"/>
      <c r="C48" s="1281"/>
      <c r="D48" s="106"/>
      <c r="E48" s="1286" t="s">
        <v>38</v>
      </c>
      <c r="F48" s="1286"/>
      <c r="G48" s="1286"/>
      <c r="H48" s="1287"/>
      <c r="I48" s="107" t="s">
        <v>497</v>
      </c>
      <c r="J48" s="108" t="s">
        <v>497</v>
      </c>
      <c r="K48" s="108" t="s">
        <v>497</v>
      </c>
      <c r="L48" s="108" t="s">
        <v>497</v>
      </c>
      <c r="M48" s="109" t="s">
        <v>497</v>
      </c>
    </row>
    <row r="49" spans="2:13" ht="27.75" customHeight="1" x14ac:dyDescent="0.15">
      <c r="B49" s="1282"/>
      <c r="C49" s="1283"/>
      <c r="D49" s="106"/>
      <c r="E49" s="1286" t="s">
        <v>39</v>
      </c>
      <c r="F49" s="1286"/>
      <c r="G49" s="1286"/>
      <c r="H49" s="1287"/>
      <c r="I49" s="107" t="s">
        <v>497</v>
      </c>
      <c r="J49" s="108" t="s">
        <v>497</v>
      </c>
      <c r="K49" s="108" t="s">
        <v>497</v>
      </c>
      <c r="L49" s="108" t="s">
        <v>497</v>
      </c>
      <c r="M49" s="109" t="s">
        <v>497</v>
      </c>
    </row>
    <row r="50" spans="2:13" ht="27.75" customHeight="1" x14ac:dyDescent="0.15">
      <c r="B50" s="1291" t="s">
        <v>40</v>
      </c>
      <c r="C50" s="1292"/>
      <c r="D50" s="112"/>
      <c r="E50" s="1286" t="s">
        <v>41</v>
      </c>
      <c r="F50" s="1286"/>
      <c r="G50" s="1286"/>
      <c r="H50" s="1287"/>
      <c r="I50" s="107">
        <v>1609</v>
      </c>
      <c r="J50" s="108">
        <v>1672</v>
      </c>
      <c r="K50" s="108">
        <v>1768</v>
      </c>
      <c r="L50" s="108">
        <v>1841</v>
      </c>
      <c r="M50" s="109">
        <v>1950</v>
      </c>
    </row>
    <row r="51" spans="2:13" ht="27.75" customHeight="1" x14ac:dyDescent="0.15">
      <c r="B51" s="1280"/>
      <c r="C51" s="1281"/>
      <c r="D51" s="106"/>
      <c r="E51" s="1286" t="s">
        <v>42</v>
      </c>
      <c r="F51" s="1286"/>
      <c r="G51" s="1286"/>
      <c r="H51" s="1287"/>
      <c r="I51" s="107">
        <v>161</v>
      </c>
      <c r="J51" s="108">
        <v>126</v>
      </c>
      <c r="K51" s="108">
        <v>114</v>
      </c>
      <c r="L51" s="108">
        <v>104</v>
      </c>
      <c r="M51" s="109">
        <v>93</v>
      </c>
    </row>
    <row r="52" spans="2:13" ht="27.75" customHeight="1" x14ac:dyDescent="0.15">
      <c r="B52" s="1282"/>
      <c r="C52" s="1283"/>
      <c r="D52" s="106"/>
      <c r="E52" s="1286" t="s">
        <v>43</v>
      </c>
      <c r="F52" s="1286"/>
      <c r="G52" s="1286"/>
      <c r="H52" s="1287"/>
      <c r="I52" s="107">
        <v>3399</v>
      </c>
      <c r="J52" s="108">
        <v>3373</v>
      </c>
      <c r="K52" s="108">
        <v>3385</v>
      </c>
      <c r="L52" s="108">
        <v>3208</v>
      </c>
      <c r="M52" s="109">
        <v>3057</v>
      </c>
    </row>
    <row r="53" spans="2:13" ht="27.75" customHeight="1" thickBot="1" x14ac:dyDescent="0.2">
      <c r="B53" s="1293" t="s">
        <v>44</v>
      </c>
      <c r="C53" s="1294"/>
      <c r="D53" s="113"/>
      <c r="E53" s="1295" t="s">
        <v>45</v>
      </c>
      <c r="F53" s="1295"/>
      <c r="G53" s="1295"/>
      <c r="H53" s="1296"/>
      <c r="I53" s="114">
        <v>587</v>
      </c>
      <c r="J53" s="115">
        <v>321</v>
      </c>
      <c r="K53" s="115">
        <v>-79</v>
      </c>
      <c r="L53" s="115">
        <v>-144</v>
      </c>
      <c r="M53" s="116">
        <v>-253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vlRgsSYI8qI4nbvbcc/kbRkowpZwOfnjGqTNJatPK3RS1nsVuNx3nIWhpIi+thhCSM0t0Ok0JYKsEdNCnoeFQ==" saltValue="R+oqvL7MJ5RRDJ2sqVYs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541</v>
      </c>
      <c r="G54" s="125" t="s">
        <v>542</v>
      </c>
      <c r="H54" s="126" t="s">
        <v>543</v>
      </c>
    </row>
    <row r="55" spans="2:8" ht="52.5" customHeight="1" x14ac:dyDescent="0.15">
      <c r="B55" s="127"/>
      <c r="C55" s="1305" t="s">
        <v>48</v>
      </c>
      <c r="D55" s="1305"/>
      <c r="E55" s="1306"/>
      <c r="F55" s="128">
        <v>1200</v>
      </c>
      <c r="G55" s="128">
        <v>1242</v>
      </c>
      <c r="H55" s="129">
        <v>1244</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495</v>
      </c>
      <c r="G57" s="133">
        <v>496</v>
      </c>
      <c r="H57" s="134">
        <v>717</v>
      </c>
    </row>
    <row r="58" spans="2:8" ht="45.75" customHeight="1" x14ac:dyDescent="0.15">
      <c r="B58" s="135"/>
      <c r="C58" s="1297" t="s">
        <v>558</v>
      </c>
      <c r="D58" s="1298"/>
      <c r="E58" s="1299"/>
      <c r="F58" s="136">
        <v>152</v>
      </c>
      <c r="G58" s="136">
        <v>157</v>
      </c>
      <c r="H58" s="137">
        <v>307</v>
      </c>
    </row>
    <row r="59" spans="2:8" ht="45.75" customHeight="1" x14ac:dyDescent="0.15">
      <c r="B59" s="135"/>
      <c r="C59" s="1297" t="s">
        <v>559</v>
      </c>
      <c r="D59" s="1298"/>
      <c r="E59" s="1299"/>
      <c r="F59" s="136">
        <v>203</v>
      </c>
      <c r="G59" s="136">
        <v>195</v>
      </c>
      <c r="H59" s="137">
        <v>251</v>
      </c>
    </row>
    <row r="60" spans="2:8" ht="45.75" customHeight="1" x14ac:dyDescent="0.15">
      <c r="B60" s="135"/>
      <c r="C60" s="1297" t="s">
        <v>560</v>
      </c>
      <c r="D60" s="1298"/>
      <c r="E60" s="1299"/>
      <c r="F60" s="136">
        <v>122</v>
      </c>
      <c r="G60" s="136">
        <v>122</v>
      </c>
      <c r="H60" s="137">
        <v>122</v>
      </c>
    </row>
    <row r="61" spans="2:8" ht="45.75" customHeight="1" x14ac:dyDescent="0.15">
      <c r="B61" s="135"/>
      <c r="C61" s="1297" t="s">
        <v>561</v>
      </c>
      <c r="D61" s="1298"/>
      <c r="E61" s="1299"/>
      <c r="F61" s="136">
        <v>19</v>
      </c>
      <c r="G61" s="136">
        <v>22</v>
      </c>
      <c r="H61" s="137">
        <v>25</v>
      </c>
    </row>
    <row r="62" spans="2:8" ht="45.75" customHeight="1" thickBot="1" x14ac:dyDescent="0.2">
      <c r="B62" s="138"/>
      <c r="C62" s="1300" t="s">
        <v>580</v>
      </c>
      <c r="D62" s="1301"/>
      <c r="E62" s="1302"/>
      <c r="F62" s="139">
        <v>0</v>
      </c>
      <c r="G62" s="139">
        <v>0</v>
      </c>
      <c r="H62" s="140">
        <v>10</v>
      </c>
    </row>
    <row r="63" spans="2:8" ht="52.5" customHeight="1" thickBot="1" x14ac:dyDescent="0.2">
      <c r="B63" s="141"/>
      <c r="C63" s="1303" t="s">
        <v>51</v>
      </c>
      <c r="D63" s="1303"/>
      <c r="E63" s="1304"/>
      <c r="F63" s="142">
        <v>1696</v>
      </c>
      <c r="G63" s="142">
        <v>1739</v>
      </c>
      <c r="H63" s="143">
        <v>1962</v>
      </c>
    </row>
    <row r="64" spans="2:8" ht="15" customHeight="1" x14ac:dyDescent="0.15"/>
  </sheetData>
  <sheetProtection algorithmName="SHA-512" hashValue="OsMtqQFoKcI9+GcO5EzrxO4rZc1sqlwOsY7oFZ1dUvFg2eFnC8Y1Q4ATO22a2eBpL3ClGja3EKrI4zbTv+b+Gw==" saltValue="Cil8OhfMMNyKJHR8I8Zc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539</v>
      </c>
      <c r="BQ50" s="1324"/>
      <c r="BR50" s="1324"/>
      <c r="BS50" s="1324"/>
      <c r="BT50" s="1324"/>
      <c r="BU50" s="1324"/>
      <c r="BV50" s="1324"/>
      <c r="BW50" s="1324"/>
      <c r="BX50" s="1324" t="s">
        <v>540</v>
      </c>
      <c r="BY50" s="1324"/>
      <c r="BZ50" s="1324"/>
      <c r="CA50" s="1324"/>
      <c r="CB50" s="1324"/>
      <c r="CC50" s="1324"/>
      <c r="CD50" s="1324"/>
      <c r="CE50" s="1324"/>
      <c r="CF50" s="1324" t="s">
        <v>541</v>
      </c>
      <c r="CG50" s="1324"/>
      <c r="CH50" s="1324"/>
      <c r="CI50" s="1324"/>
      <c r="CJ50" s="1324"/>
      <c r="CK50" s="1324"/>
      <c r="CL50" s="1324"/>
      <c r="CM50" s="1324"/>
      <c r="CN50" s="1324" t="s">
        <v>542</v>
      </c>
      <c r="CO50" s="1324"/>
      <c r="CP50" s="1324"/>
      <c r="CQ50" s="1324"/>
      <c r="CR50" s="1324"/>
      <c r="CS50" s="1324"/>
      <c r="CT50" s="1324"/>
      <c r="CU50" s="1324"/>
      <c r="CV50" s="1324" t="s">
        <v>543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585</v>
      </c>
      <c r="AO51" s="1327"/>
      <c r="AP51" s="1327"/>
      <c r="AQ51" s="1327"/>
      <c r="AR51" s="1327"/>
      <c r="AS51" s="1327"/>
      <c r="AT51" s="1327"/>
      <c r="AU51" s="1327"/>
      <c r="AV51" s="1327"/>
      <c r="AW51" s="1327"/>
      <c r="AX51" s="1327"/>
      <c r="AY51" s="1327"/>
      <c r="AZ51" s="1327"/>
      <c r="BA51" s="1327"/>
      <c r="BB51" s="1327" t="s">
        <v>586</v>
      </c>
      <c r="BC51" s="1327"/>
      <c r="BD51" s="1327"/>
      <c r="BE51" s="1327"/>
      <c r="BF51" s="1327"/>
      <c r="BG51" s="1327"/>
      <c r="BH51" s="1327"/>
      <c r="BI51" s="1327"/>
      <c r="BJ51" s="1327"/>
      <c r="BK51" s="1327"/>
      <c r="BL51" s="1327"/>
      <c r="BM51" s="1327"/>
      <c r="BN51" s="1327"/>
      <c r="BO51" s="1327"/>
      <c r="BP51" s="1325">
        <v>25.5</v>
      </c>
      <c r="BQ51" s="1325"/>
      <c r="BR51" s="1325"/>
      <c r="BS51" s="1325"/>
      <c r="BT51" s="1325"/>
      <c r="BU51" s="1325"/>
      <c r="BV51" s="1325"/>
      <c r="BW51" s="1325"/>
      <c r="BX51" s="1325">
        <v>13.8</v>
      </c>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587</v>
      </c>
      <c r="BC53" s="1327"/>
      <c r="BD53" s="1327"/>
      <c r="BE53" s="1327"/>
      <c r="BF53" s="1327"/>
      <c r="BG53" s="1327"/>
      <c r="BH53" s="1327"/>
      <c r="BI53" s="1327"/>
      <c r="BJ53" s="1327"/>
      <c r="BK53" s="1327"/>
      <c r="BL53" s="1327"/>
      <c r="BM53" s="1327"/>
      <c r="BN53" s="1327"/>
      <c r="BO53" s="1327"/>
      <c r="BP53" s="1325">
        <v>64.599999999999994</v>
      </c>
      <c r="BQ53" s="1325"/>
      <c r="BR53" s="1325"/>
      <c r="BS53" s="1325"/>
      <c r="BT53" s="1325"/>
      <c r="BU53" s="1325"/>
      <c r="BV53" s="1325"/>
      <c r="BW53" s="1325"/>
      <c r="BX53" s="1325">
        <v>74</v>
      </c>
      <c r="BY53" s="1325"/>
      <c r="BZ53" s="1325"/>
      <c r="CA53" s="1325"/>
      <c r="CB53" s="1325"/>
      <c r="CC53" s="1325"/>
      <c r="CD53" s="1325"/>
      <c r="CE53" s="1325"/>
      <c r="CF53" s="1325">
        <v>76.2</v>
      </c>
      <c r="CG53" s="1325"/>
      <c r="CH53" s="1325"/>
      <c r="CI53" s="1325"/>
      <c r="CJ53" s="1325"/>
      <c r="CK53" s="1325"/>
      <c r="CL53" s="1325"/>
      <c r="CM53" s="1325"/>
      <c r="CN53" s="1325">
        <v>76.2</v>
      </c>
      <c r="CO53" s="1325"/>
      <c r="CP53" s="1325"/>
      <c r="CQ53" s="1325"/>
      <c r="CR53" s="1325"/>
      <c r="CS53" s="1325"/>
      <c r="CT53" s="1325"/>
      <c r="CU53" s="1325"/>
      <c r="CV53" s="1325">
        <v>77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588</v>
      </c>
      <c r="AO55" s="1324"/>
      <c r="AP55" s="1324"/>
      <c r="AQ55" s="1324"/>
      <c r="AR55" s="1324"/>
      <c r="AS55" s="1324"/>
      <c r="AT55" s="1324"/>
      <c r="AU55" s="1324"/>
      <c r="AV55" s="1324"/>
      <c r="AW55" s="1324"/>
      <c r="AX55" s="1324"/>
      <c r="AY55" s="1324"/>
      <c r="AZ55" s="1324"/>
      <c r="BA55" s="1324"/>
      <c r="BB55" s="1327" t="s">
        <v>589</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587</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590</v>
      </c>
    </row>
    <row r="64" spans="1:109" x14ac:dyDescent="0.15">
      <c r="B64" s="397"/>
      <c r="G64" s="404"/>
      <c r="I64" s="417"/>
      <c r="J64" s="417"/>
      <c r="K64" s="417"/>
      <c r="L64" s="417"/>
      <c r="M64" s="417"/>
      <c r="N64" s="418"/>
      <c r="AM64" s="404"/>
      <c r="AN64" s="404" t="s">
        <v>583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539</v>
      </c>
      <c r="BQ72" s="1324"/>
      <c r="BR72" s="1324"/>
      <c r="BS72" s="1324"/>
      <c r="BT72" s="1324"/>
      <c r="BU72" s="1324"/>
      <c r="BV72" s="1324"/>
      <c r="BW72" s="1324"/>
      <c r="BX72" s="1324" t="s">
        <v>540</v>
      </c>
      <c r="BY72" s="1324"/>
      <c r="BZ72" s="1324"/>
      <c r="CA72" s="1324"/>
      <c r="CB72" s="1324"/>
      <c r="CC72" s="1324"/>
      <c r="CD72" s="1324"/>
      <c r="CE72" s="1324"/>
      <c r="CF72" s="1324" t="s">
        <v>541</v>
      </c>
      <c r="CG72" s="1324"/>
      <c r="CH72" s="1324"/>
      <c r="CI72" s="1324"/>
      <c r="CJ72" s="1324"/>
      <c r="CK72" s="1324"/>
      <c r="CL72" s="1324"/>
      <c r="CM72" s="1324"/>
      <c r="CN72" s="1324" t="s">
        <v>542</v>
      </c>
      <c r="CO72" s="1324"/>
      <c r="CP72" s="1324"/>
      <c r="CQ72" s="1324"/>
      <c r="CR72" s="1324"/>
      <c r="CS72" s="1324"/>
      <c r="CT72" s="1324"/>
      <c r="CU72" s="1324"/>
      <c r="CV72" s="1324" t="s">
        <v>543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585</v>
      </c>
      <c r="AO73" s="1327"/>
      <c r="AP73" s="1327"/>
      <c r="AQ73" s="1327"/>
      <c r="AR73" s="1327"/>
      <c r="AS73" s="1327"/>
      <c r="AT73" s="1327"/>
      <c r="AU73" s="1327"/>
      <c r="AV73" s="1327"/>
      <c r="AW73" s="1327"/>
      <c r="AX73" s="1327"/>
      <c r="AY73" s="1327"/>
      <c r="AZ73" s="1327"/>
      <c r="BA73" s="1327"/>
      <c r="BB73" s="1327" t="s">
        <v>589</v>
      </c>
      <c r="BC73" s="1327"/>
      <c r="BD73" s="1327"/>
      <c r="BE73" s="1327"/>
      <c r="BF73" s="1327"/>
      <c r="BG73" s="1327"/>
      <c r="BH73" s="1327"/>
      <c r="BI73" s="1327"/>
      <c r="BJ73" s="1327"/>
      <c r="BK73" s="1327"/>
      <c r="BL73" s="1327"/>
      <c r="BM73" s="1327"/>
      <c r="BN73" s="1327"/>
      <c r="BO73" s="1327"/>
      <c r="BP73" s="1325">
        <v>25.5</v>
      </c>
      <c r="BQ73" s="1325"/>
      <c r="BR73" s="1325"/>
      <c r="BS73" s="1325"/>
      <c r="BT73" s="1325"/>
      <c r="BU73" s="1325"/>
      <c r="BV73" s="1325"/>
      <c r="BW73" s="1325"/>
      <c r="BX73" s="1325">
        <v>13.8</v>
      </c>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591</v>
      </c>
      <c r="BC75" s="1327"/>
      <c r="BD75" s="1327"/>
      <c r="BE75" s="1327"/>
      <c r="BF75" s="1327"/>
      <c r="BG75" s="1327"/>
      <c r="BH75" s="1327"/>
      <c r="BI75" s="1327"/>
      <c r="BJ75" s="1327"/>
      <c r="BK75" s="1327"/>
      <c r="BL75" s="1327"/>
      <c r="BM75" s="1327"/>
      <c r="BN75" s="1327"/>
      <c r="BO75" s="1327"/>
      <c r="BP75" s="1325">
        <v>13.9</v>
      </c>
      <c r="BQ75" s="1325"/>
      <c r="BR75" s="1325"/>
      <c r="BS75" s="1325"/>
      <c r="BT75" s="1325"/>
      <c r="BU75" s="1325"/>
      <c r="BV75" s="1325"/>
      <c r="BW75" s="1325"/>
      <c r="BX75" s="1325">
        <v>13.3</v>
      </c>
      <c r="BY75" s="1325"/>
      <c r="BZ75" s="1325"/>
      <c r="CA75" s="1325"/>
      <c r="CB75" s="1325"/>
      <c r="CC75" s="1325"/>
      <c r="CD75" s="1325"/>
      <c r="CE75" s="1325"/>
      <c r="CF75" s="1325">
        <v>12.7</v>
      </c>
      <c r="CG75" s="1325"/>
      <c r="CH75" s="1325"/>
      <c r="CI75" s="1325"/>
      <c r="CJ75" s="1325"/>
      <c r="CK75" s="1325"/>
      <c r="CL75" s="1325"/>
      <c r="CM75" s="1325"/>
      <c r="CN75" s="1325">
        <v>12.4</v>
      </c>
      <c r="CO75" s="1325"/>
      <c r="CP75" s="1325"/>
      <c r="CQ75" s="1325"/>
      <c r="CR75" s="1325"/>
      <c r="CS75" s="1325"/>
      <c r="CT75" s="1325"/>
      <c r="CU75" s="1325"/>
      <c r="CV75" s="1325">
        <v>10.8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592</v>
      </c>
      <c r="AO77" s="1324"/>
      <c r="AP77" s="1324"/>
      <c r="AQ77" s="1324"/>
      <c r="AR77" s="1324"/>
      <c r="AS77" s="1324"/>
      <c r="AT77" s="1324"/>
      <c r="AU77" s="1324"/>
      <c r="AV77" s="1324"/>
      <c r="AW77" s="1324"/>
      <c r="AX77" s="1324"/>
      <c r="AY77" s="1324"/>
      <c r="AZ77" s="1324"/>
      <c r="BA77" s="1324"/>
      <c r="BB77" s="1327" t="s">
        <v>593</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594</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3oGDAI1BuRvYwns/qTCyrDBY3yiP4V6xkuDeMidbnqXNgtEoZSzadZa+c0viVOA1UgX4eJymKob2RHpjvc+hg==" saltValue="VRiMeVteLTJizxI2zGUt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595</v>
      </c>
    </row>
  </sheetData>
  <sheetProtection algorithmName="SHA-512" hashValue="79E6LyQMciir8Y2Y/NWUZCL+GBA8c8QUWRABLVRVee9LyadBwIAJfOh9+FhJokM+mBYyR/QAgQRzcHuG3ivxhQ==" saltValue="0OUut1hOHYZeBXeKF5F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596</v>
      </c>
    </row>
  </sheetData>
  <sheetProtection algorithmName="SHA-512" hashValue="8/nUyYgfhDloXzaq17O0RYy3Tg/X2kUoDTlHuPMtdEOztDuQL+ls1wmwr+uUbbL2PkBwuzh8buswJAZXOrKSnw==" saltValue="bbvTPGhGuHg9b3UnH/yY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536</v>
      </c>
      <c r="G2" s="157"/>
      <c r="H2" s="158"/>
    </row>
    <row r="3" spans="1:8" x14ac:dyDescent="0.15">
      <c r="A3" s="154" t="s">
        <v>529</v>
      </c>
      <c r="B3" s="159"/>
      <c r="C3" s="160"/>
      <c r="D3" s="161">
        <v>26261</v>
      </c>
      <c r="E3" s="162"/>
      <c r="F3" s="163">
        <v>138651</v>
      </c>
      <c r="G3" s="164"/>
      <c r="H3" s="165"/>
    </row>
    <row r="4" spans="1:8" x14ac:dyDescent="0.15">
      <c r="A4" s="166"/>
      <c r="B4" s="167"/>
      <c r="C4" s="168"/>
      <c r="D4" s="169">
        <v>12173</v>
      </c>
      <c r="E4" s="170"/>
      <c r="F4" s="171">
        <v>71211</v>
      </c>
      <c r="G4" s="172"/>
      <c r="H4" s="173"/>
    </row>
    <row r="5" spans="1:8" x14ac:dyDescent="0.15">
      <c r="A5" s="154" t="s">
        <v>531</v>
      </c>
      <c r="B5" s="159"/>
      <c r="C5" s="160"/>
      <c r="D5" s="161">
        <v>33267</v>
      </c>
      <c r="E5" s="162"/>
      <c r="F5" s="163">
        <v>122882</v>
      </c>
      <c r="G5" s="164"/>
      <c r="H5" s="165"/>
    </row>
    <row r="6" spans="1:8" x14ac:dyDescent="0.15">
      <c r="A6" s="166"/>
      <c r="B6" s="167"/>
      <c r="C6" s="168"/>
      <c r="D6" s="169">
        <v>17648</v>
      </c>
      <c r="E6" s="170"/>
      <c r="F6" s="171">
        <v>65785</v>
      </c>
      <c r="G6" s="172"/>
      <c r="H6" s="173"/>
    </row>
    <row r="7" spans="1:8" x14ac:dyDescent="0.15">
      <c r="A7" s="154" t="s">
        <v>532</v>
      </c>
      <c r="B7" s="159"/>
      <c r="C7" s="160"/>
      <c r="D7" s="161">
        <v>32991</v>
      </c>
      <c r="E7" s="162"/>
      <c r="F7" s="163">
        <v>114790</v>
      </c>
      <c r="G7" s="164"/>
      <c r="H7" s="165"/>
    </row>
    <row r="8" spans="1:8" x14ac:dyDescent="0.15">
      <c r="A8" s="166"/>
      <c r="B8" s="167"/>
      <c r="C8" s="168"/>
      <c r="D8" s="169">
        <v>25967</v>
      </c>
      <c r="E8" s="170"/>
      <c r="F8" s="171">
        <v>55601</v>
      </c>
      <c r="G8" s="172"/>
      <c r="H8" s="173"/>
    </row>
    <row r="9" spans="1:8" x14ac:dyDescent="0.15">
      <c r="A9" s="154" t="s">
        <v>533</v>
      </c>
      <c r="B9" s="159"/>
      <c r="C9" s="160"/>
      <c r="D9" s="161">
        <v>48476</v>
      </c>
      <c r="E9" s="162"/>
      <c r="F9" s="163">
        <v>126262</v>
      </c>
      <c r="G9" s="164"/>
      <c r="H9" s="165"/>
    </row>
    <row r="10" spans="1:8" x14ac:dyDescent="0.15">
      <c r="A10" s="166"/>
      <c r="B10" s="167"/>
      <c r="C10" s="168"/>
      <c r="D10" s="169">
        <v>14238</v>
      </c>
      <c r="E10" s="170"/>
      <c r="F10" s="171">
        <v>56769</v>
      </c>
      <c r="G10" s="172"/>
      <c r="H10" s="173"/>
    </row>
    <row r="11" spans="1:8" x14ac:dyDescent="0.15">
      <c r="A11" s="154" t="s">
        <v>534</v>
      </c>
      <c r="B11" s="159"/>
      <c r="C11" s="160"/>
      <c r="D11" s="161">
        <v>35067</v>
      </c>
      <c r="E11" s="162"/>
      <c r="F11" s="163">
        <v>126525</v>
      </c>
      <c r="G11" s="164"/>
      <c r="H11" s="165"/>
    </row>
    <row r="12" spans="1:8" x14ac:dyDescent="0.15">
      <c r="A12" s="166"/>
      <c r="B12" s="167"/>
      <c r="C12" s="174"/>
      <c r="D12" s="169">
        <v>12965</v>
      </c>
      <c r="E12" s="170"/>
      <c r="F12" s="171">
        <v>67052</v>
      </c>
      <c r="G12" s="172"/>
      <c r="H12" s="173"/>
    </row>
    <row r="13" spans="1:8" x14ac:dyDescent="0.15">
      <c r="A13" s="154"/>
      <c r="B13" s="159"/>
      <c r="C13" s="175"/>
      <c r="D13" s="176">
        <v>35212</v>
      </c>
      <c r="E13" s="177"/>
      <c r="F13" s="178">
        <v>125822</v>
      </c>
      <c r="G13" s="179"/>
      <c r="H13" s="165"/>
    </row>
    <row r="14" spans="1:8" x14ac:dyDescent="0.15">
      <c r="A14" s="166"/>
      <c r="B14" s="167"/>
      <c r="C14" s="168"/>
      <c r="D14" s="169">
        <v>16598</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4.9800000000000004</v>
      </c>
      <c r="C19" s="180">
        <f>ROUND(VALUE(SUBSTITUTE(実質収支比率等に係る経年分析!G$48,"▲","-")),2)</f>
        <v>6.22</v>
      </c>
      <c r="D19" s="180">
        <f>ROUND(VALUE(SUBSTITUTE(実質収支比率等に係る経年分析!H$48,"▲","-")),2)</f>
        <v>6.15</v>
      </c>
      <c r="E19" s="180">
        <f>ROUND(VALUE(SUBSTITUTE(実質収支比率等に係る経年分析!I$48,"▲","-")),2)</f>
        <v>9.73</v>
      </c>
      <c r="F19" s="180">
        <f>ROUND(VALUE(SUBSTITUTE(実質収支比率等に係る経年分析!J$48,"▲","-")),2)</f>
        <v>12.77</v>
      </c>
    </row>
    <row r="20" spans="1:11" x14ac:dyDescent="0.15">
      <c r="A20" s="180" t="s">
        <v>55</v>
      </c>
      <c r="B20" s="180">
        <f>ROUND(VALUE(SUBSTITUTE(実質収支比率等に係る経年分析!F$47,"▲","-")),2)</f>
        <v>42.56</v>
      </c>
      <c r="C20" s="180">
        <f>ROUND(VALUE(SUBSTITUTE(実質収支比率等に係る経年分析!G$47,"▲","-")),2)</f>
        <v>42.58</v>
      </c>
      <c r="D20" s="180">
        <f>ROUND(VALUE(SUBSTITUTE(実質収支比率等に係る経年分析!H$47,"▲","-")),2)</f>
        <v>44.32</v>
      </c>
      <c r="E20" s="180">
        <f>ROUND(VALUE(SUBSTITUTE(実質収支比率等に係る経年分析!I$47,"▲","-")),2)</f>
        <v>45.92</v>
      </c>
      <c r="F20" s="180">
        <f>ROUND(VALUE(SUBSTITUTE(実質収支比率等に係る経年分析!J$47,"▲","-")),2)</f>
        <v>43.05</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5.1100000000000003</v>
      </c>
      <c r="F21" s="180">
        <f>IF(ISNUMBER(VALUE(SUBSTITUTE(実質収支比率等に係る経年分析!J$49,"▲","-"))),ROUND(VALUE(SUBSTITUTE(実質収支比率等に係る経年分析!J$49,"▲","-")),2),NA())</f>
        <v>3.72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1.1100000000000001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12.77</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17.190000000000001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391</v>
      </c>
      <c r="E42" s="182"/>
      <c r="F42" s="182"/>
      <c r="G42" s="182">
        <f>'実質公債費比率（分子）の構造'!L$52</f>
        <v>378</v>
      </c>
      <c r="H42" s="182"/>
      <c r="I42" s="182"/>
      <c r="J42" s="182">
        <f>'実質公債費比率（分子）の構造'!M$52</f>
        <v>367</v>
      </c>
      <c r="K42" s="182"/>
      <c r="L42" s="182"/>
      <c r="M42" s="182">
        <f>'実質公債費比率（分子）の構造'!N$52</f>
        <v>340</v>
      </c>
      <c r="N42" s="182"/>
      <c r="O42" s="182"/>
      <c r="P42" s="182">
        <f>'実質公債費比率（分子）の構造'!O$52</f>
        <v>329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27</v>
      </c>
      <c r="F44" s="182"/>
      <c r="G44" s="182"/>
      <c r="H44" s="182">
        <f>'実質公債費比率（分子）の構造'!M$50</f>
        <v>27</v>
      </c>
      <c r="I44" s="182"/>
      <c r="J44" s="182"/>
      <c r="K44" s="182">
        <f>'実質公債費比率（分子）の構造'!N$50</f>
        <v>101</v>
      </c>
      <c r="L44" s="182"/>
      <c r="M44" s="182"/>
      <c r="N44" s="182">
        <f>'実質公債費比率（分子）の構造'!O$50</f>
        <v>26</v>
      </c>
      <c r="O44" s="182"/>
      <c r="P44" s="182"/>
    </row>
    <row r="45" spans="1:16" x14ac:dyDescent="0.15">
      <c r="A45" s="182" t="s">
        <v>66</v>
      </c>
      <c r="B45" s="182">
        <f>'実質公債費比率（分子）の構造'!K$49</f>
        <v>35</v>
      </c>
      <c r="C45" s="182"/>
      <c r="D45" s="182"/>
      <c r="E45" s="182">
        <f>'実質公債費比率（分子）の構造'!L$49</f>
        <v>34</v>
      </c>
      <c r="F45" s="182"/>
      <c r="G45" s="182"/>
      <c r="H45" s="182">
        <f>'実質公債費比率（分子）の構造'!M$49</f>
        <v>29</v>
      </c>
      <c r="I45" s="182"/>
      <c r="J45" s="182"/>
      <c r="K45" s="182">
        <f>'実質公債費比率（分子）の構造'!N$49</f>
        <v>25</v>
      </c>
      <c r="L45" s="182"/>
      <c r="M45" s="182"/>
      <c r="N45" s="182">
        <f>'実質公債費比率（分子）の構造'!O$49</f>
        <v>27</v>
      </c>
      <c r="O45" s="182"/>
      <c r="P45" s="182"/>
    </row>
    <row r="46" spans="1:16" x14ac:dyDescent="0.15">
      <c r="A46" s="182" t="s">
        <v>67</v>
      </c>
      <c r="B46" s="182">
        <f>'実質公債費比率（分子）の構造'!K$48</f>
        <v>222</v>
      </c>
      <c r="C46" s="182"/>
      <c r="D46" s="182"/>
      <c r="E46" s="182">
        <f>'実質公債費比率（分子）の構造'!L$48</f>
        <v>209</v>
      </c>
      <c r="F46" s="182"/>
      <c r="G46" s="182"/>
      <c r="H46" s="182">
        <f>'実質公債費比率（分子）の構造'!M$48</f>
        <v>202</v>
      </c>
      <c r="I46" s="182"/>
      <c r="J46" s="182"/>
      <c r="K46" s="182">
        <f>'実質公債費比率（分子）の構造'!N$48</f>
        <v>158</v>
      </c>
      <c r="L46" s="182"/>
      <c r="M46" s="182"/>
      <c r="N46" s="182">
        <f>'実質公債費比率（分子）の構造'!O$48</f>
        <v>148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402</v>
      </c>
      <c r="F49" s="182"/>
      <c r="G49" s="182"/>
      <c r="H49" s="182">
        <f>'実質公債費比率（分子）の構造'!M$45</f>
        <v>387</v>
      </c>
      <c r="I49" s="182"/>
      <c r="J49" s="182"/>
      <c r="K49" s="182">
        <f>'実質公債費比率（分子）の構造'!N$45</f>
        <v>362</v>
      </c>
      <c r="L49" s="182"/>
      <c r="M49" s="182"/>
      <c r="N49" s="182">
        <f>'実質公債費比率（分子）の構造'!O$45</f>
        <v>329</v>
      </c>
      <c r="O49" s="182"/>
      <c r="P49" s="182"/>
    </row>
    <row r="50" spans="1:16" x14ac:dyDescent="0.15">
      <c r="A50" s="182" t="s">
        <v>71</v>
      </c>
      <c r="B50" s="182" t="e">
        <f>NA()</f>
        <v>#N/A</v>
      </c>
      <c r="C50" s="182">
        <f>IF(ISNUMBER('実質公債費比率（分子）の構造'!K$53),'実質公債費比率（分子）の構造'!K$53,NA())</f>
        <v>312</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278</v>
      </c>
      <c r="J50" s="182" t="e">
        <f>NA()</f>
        <v>#N/A</v>
      </c>
      <c r="K50" s="182" t="e">
        <f>NA()</f>
        <v>#N/A</v>
      </c>
      <c r="L50" s="182">
        <f>IF(ISNUMBER('実質公債費比率（分子）の構造'!N$53),'実質公債費比率（分子）の構造'!N$53,NA())</f>
        <v>306</v>
      </c>
      <c r="M50" s="182" t="e">
        <f>NA()</f>
        <v>#N/A</v>
      </c>
      <c r="N50" s="182" t="e">
        <f>NA()</f>
        <v>#N/A</v>
      </c>
      <c r="O50" s="182">
        <f>IF(ISNUMBER('実質公債費比率（分子）の構造'!O$53),'実質公債費比率（分子）の構造'!O$53,NA())</f>
        <v>201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3399</v>
      </c>
      <c r="E56" s="181"/>
      <c r="F56" s="181"/>
      <c r="G56" s="181">
        <f>'将来負担比率（分子）の構造'!J$52</f>
        <v>3373</v>
      </c>
      <c r="H56" s="181"/>
      <c r="I56" s="181"/>
      <c r="J56" s="181">
        <f>'将来負担比率（分子）の構造'!K$52</f>
        <v>3385</v>
      </c>
      <c r="K56" s="181"/>
      <c r="L56" s="181"/>
      <c r="M56" s="181">
        <f>'将来負担比率（分子）の構造'!L$52</f>
        <v>3208</v>
      </c>
      <c r="N56" s="181"/>
      <c r="O56" s="181"/>
      <c r="P56" s="181">
        <f>'将来負担比率（分子）の構造'!M$52</f>
        <v>3057</v>
      </c>
    </row>
    <row r="57" spans="1:16" x14ac:dyDescent="0.15">
      <c r="A57" s="181" t="s">
        <v>42</v>
      </c>
      <c r="B57" s="181"/>
      <c r="C57" s="181"/>
      <c r="D57" s="181">
        <f>'将来負担比率（分子）の構造'!I$51</f>
        <v>161</v>
      </c>
      <c r="E57" s="181"/>
      <c r="F57" s="181"/>
      <c r="G57" s="181">
        <f>'将来負担比率（分子）の構造'!J$51</f>
        <v>126</v>
      </c>
      <c r="H57" s="181"/>
      <c r="I57" s="181"/>
      <c r="J57" s="181">
        <f>'将来負担比率（分子）の構造'!K$51</f>
        <v>114</v>
      </c>
      <c r="K57" s="181"/>
      <c r="L57" s="181"/>
      <c r="M57" s="181">
        <f>'将来負担比率（分子）の構造'!L$51</f>
        <v>104</v>
      </c>
      <c r="N57" s="181"/>
      <c r="O57" s="181"/>
      <c r="P57" s="181">
        <f>'将来負担比率（分子）の構造'!M$51</f>
        <v>93</v>
      </c>
    </row>
    <row r="58" spans="1:16" x14ac:dyDescent="0.15">
      <c r="A58" s="181" t="s">
        <v>41</v>
      </c>
      <c r="B58" s="181"/>
      <c r="C58" s="181"/>
      <c r="D58" s="181">
        <f>'将来負担比率（分子）の構造'!I$50</f>
        <v>1609</v>
      </c>
      <c r="E58" s="181"/>
      <c r="F58" s="181"/>
      <c r="G58" s="181">
        <f>'将来負担比率（分子）の構造'!J$50</f>
        <v>1672</v>
      </c>
      <c r="H58" s="181"/>
      <c r="I58" s="181"/>
      <c r="J58" s="181">
        <f>'将来負担比率（分子）の構造'!K$50</f>
        <v>1768</v>
      </c>
      <c r="K58" s="181"/>
      <c r="L58" s="181"/>
      <c r="M58" s="181">
        <f>'将来負担比率（分子）の構造'!L$50</f>
        <v>1841</v>
      </c>
      <c r="N58" s="181"/>
      <c r="O58" s="181"/>
      <c r="P58" s="181">
        <f>'将来負担比率（分子）の構造'!M$50</f>
        <v>1950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60</v>
      </c>
      <c r="C61" s="181"/>
      <c r="D61" s="181"/>
      <c r="E61" s="181">
        <f>'将来負担比率（分子）の構造'!J$46</f>
        <v>166</v>
      </c>
      <c r="F61" s="181"/>
      <c r="G61" s="181"/>
      <c r="H61" s="181">
        <f>'将来負担比率（分子）の構造'!K$46</f>
        <v>113</v>
      </c>
      <c r="I61" s="181"/>
      <c r="J61" s="181"/>
      <c r="K61" s="181">
        <f>'将来負担比率（分子）の構造'!L$46</f>
        <v>81</v>
      </c>
      <c r="L61" s="181"/>
      <c r="M61" s="181"/>
      <c r="N61" s="181">
        <f>'将来負担比率（分子）の構造'!M$46</f>
        <v>108</v>
      </c>
      <c r="O61" s="181"/>
      <c r="P61" s="181"/>
    </row>
    <row r="62" spans="1:16" x14ac:dyDescent="0.15">
      <c r="A62" s="181" t="s">
        <v>35</v>
      </c>
      <c r="B62" s="181">
        <f>'将来負担比率（分子）の構造'!I$45</f>
        <v>748</v>
      </c>
      <c r="C62" s="181"/>
      <c r="D62" s="181"/>
      <c r="E62" s="181">
        <f>'将来負担比率（分子）の構造'!J$45</f>
        <v>738</v>
      </c>
      <c r="F62" s="181"/>
      <c r="G62" s="181"/>
      <c r="H62" s="181">
        <f>'将来負担比率（分子）の構造'!K$45</f>
        <v>659</v>
      </c>
      <c r="I62" s="181"/>
      <c r="J62" s="181"/>
      <c r="K62" s="181">
        <f>'将来負担比率（分子）の構造'!L$45</f>
        <v>690</v>
      </c>
      <c r="L62" s="181"/>
      <c r="M62" s="181"/>
      <c r="N62" s="181">
        <f>'将来負担比率（分子）の構造'!M$45</f>
        <v>643</v>
      </c>
      <c r="O62" s="181"/>
      <c r="P62" s="181"/>
    </row>
    <row r="63" spans="1:16" x14ac:dyDescent="0.15">
      <c r="A63" s="181" t="s">
        <v>34</v>
      </c>
      <c r="B63" s="181">
        <f>'将来負担比率（分子）の構造'!I$44</f>
        <v>177</v>
      </c>
      <c r="C63" s="181"/>
      <c r="D63" s="181"/>
      <c r="E63" s="181">
        <f>'将来負担比率（分子）の構造'!J$44</f>
        <v>203</v>
      </c>
      <c r="F63" s="181"/>
      <c r="G63" s="181"/>
      <c r="H63" s="181">
        <f>'将来負担比率（分子）の構造'!K$44</f>
        <v>394</v>
      </c>
      <c r="I63" s="181"/>
      <c r="J63" s="181"/>
      <c r="K63" s="181">
        <f>'将来負担比率（分子）の構造'!L$44</f>
        <v>415</v>
      </c>
      <c r="L63" s="181"/>
      <c r="M63" s="181"/>
      <c r="N63" s="181">
        <f>'将来負担比率（分子）の構造'!M$44</f>
        <v>490</v>
      </c>
      <c r="O63" s="181"/>
      <c r="P63" s="181"/>
    </row>
    <row r="64" spans="1:16" x14ac:dyDescent="0.15">
      <c r="A64" s="181" t="s">
        <v>33</v>
      </c>
      <c r="B64" s="181">
        <f>'将来負担比率（分子）の構造'!I$43</f>
        <v>1082</v>
      </c>
      <c r="C64" s="181"/>
      <c r="D64" s="181"/>
      <c r="E64" s="181">
        <f>'将来負担比率（分子）の構造'!J$43</f>
        <v>905</v>
      </c>
      <c r="F64" s="181"/>
      <c r="G64" s="181"/>
      <c r="H64" s="181">
        <f>'将来負担比率（分子）の構造'!K$43</f>
        <v>751</v>
      </c>
      <c r="I64" s="181"/>
      <c r="J64" s="181"/>
      <c r="K64" s="181">
        <f>'将来負担比率（分子）の構造'!L$43</f>
        <v>645</v>
      </c>
      <c r="L64" s="181"/>
      <c r="M64" s="181"/>
      <c r="N64" s="181">
        <f>'将来負担比率（分子）の構造'!M$43</f>
        <v>583</v>
      </c>
      <c r="O64" s="181"/>
      <c r="P64" s="181"/>
    </row>
    <row r="65" spans="1:16" x14ac:dyDescent="0.15">
      <c r="A65" s="181" t="s">
        <v>32</v>
      </c>
      <c r="B65" s="181">
        <f>'将来負担比率（分子）の構造'!I$42</f>
        <v>162</v>
      </c>
      <c r="C65" s="181"/>
      <c r="D65" s="181"/>
      <c r="E65" s="181">
        <f>'将来負担比率（分子）の構造'!J$42</f>
        <v>113</v>
      </c>
      <c r="F65" s="181"/>
      <c r="G65" s="181"/>
      <c r="H65" s="181">
        <f>'将来負担比率（分子）の構造'!K$42</f>
        <v>86</v>
      </c>
      <c r="I65" s="181"/>
      <c r="J65" s="181"/>
      <c r="K65" s="181">
        <f>'将来負担比率（分子）の構造'!L$42</f>
        <v>60</v>
      </c>
      <c r="L65" s="181"/>
      <c r="M65" s="181"/>
      <c r="N65" s="181">
        <f>'将来負担比率（分子）の構造'!M$42</f>
        <v>34</v>
      </c>
      <c r="O65" s="181"/>
      <c r="P65" s="181"/>
    </row>
    <row r="66" spans="1:16" x14ac:dyDescent="0.15">
      <c r="A66" s="181" t="s">
        <v>31</v>
      </c>
      <c r="B66" s="181">
        <f>'将来負担比率（分子）の構造'!I$41</f>
        <v>3525</v>
      </c>
      <c r="C66" s="181"/>
      <c r="D66" s="181"/>
      <c r="E66" s="181">
        <f>'将来負担比率（分子）の構造'!J$41</f>
        <v>3366</v>
      </c>
      <c r="F66" s="181"/>
      <c r="G66" s="181"/>
      <c r="H66" s="181">
        <f>'将来負担比率（分子）の構造'!K$41</f>
        <v>3185</v>
      </c>
      <c r="I66" s="181"/>
      <c r="J66" s="181"/>
      <c r="K66" s="181">
        <f>'将来負担比率（分子）の構造'!L$41</f>
        <v>3118</v>
      </c>
      <c r="L66" s="181"/>
      <c r="M66" s="181"/>
      <c r="N66" s="181">
        <f>'将来負担比率（分子）の構造'!M$41</f>
        <v>2989</v>
      </c>
      <c r="O66" s="181"/>
      <c r="P66" s="181"/>
    </row>
    <row r="67" spans="1:16" x14ac:dyDescent="0.15">
      <c r="A67" s="181" t="s">
        <v>75</v>
      </c>
      <c r="B67" s="181" t="e">
        <f>NA()</f>
        <v>#N/A</v>
      </c>
      <c r="C67" s="181">
        <f>IF(ISNUMBER('将来負担比率（分子）の構造'!I$53), IF('将来負担比率（分子）の構造'!I$53 &lt; 0, 0, '将来負担比率（分子）の構造'!I$53), NA())</f>
        <v>587</v>
      </c>
      <c r="D67" s="181" t="e">
        <f>NA()</f>
        <v>#N/A</v>
      </c>
      <c r="E67" s="181" t="e">
        <f>NA()</f>
        <v>#N/A</v>
      </c>
      <c r="F67" s="181">
        <f>IF(ISNUMBER('将来負担比率（分子）の構造'!J$53), IF('将来負担比率（分子）の構造'!J$53 &lt; 0, 0, '将来負担比率（分子）の構造'!J$53), NA())</f>
        <v>321</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1200</v>
      </c>
      <c r="C72" s="185">
        <f>基金残高に係る経年分析!G55</f>
        <v>1242</v>
      </c>
      <c r="D72" s="185">
        <f>基金残高に係る経年分析!H55</f>
        <v>1244</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495</v>
      </c>
      <c r="C74" s="185">
        <f>基金残高に係る経年分析!G57</f>
        <v>496</v>
      </c>
      <c r="D74" s="185">
        <f>基金残高に係る経年分析!H57</f>
        <v>717</v>
      </c>
    </row>
  </sheetData>
  <sheetProtection algorithmName="SHA-512" hashValue="qPHfp1YmyojiD4guT/c3/+PVR5eTpKB6p4DqmxcF9WTFDPtUorAkr+1Dphs2NJ6CFsrZdDE6GkmnS2kyXvwhMQ==" saltValue="CMcHBxb54tGIPpn7/hFz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1197941</v>
      </c>
      <c r="S5" s="675"/>
      <c r="T5" s="675"/>
      <c r="U5" s="675"/>
      <c r="V5" s="675"/>
      <c r="W5" s="675"/>
      <c r="X5" s="675"/>
      <c r="Y5" s="676"/>
      <c r="Z5" s="677">
        <v>21</v>
      </c>
      <c r="AA5" s="677"/>
      <c r="AB5" s="677"/>
      <c r="AC5" s="677"/>
      <c r="AD5" s="678">
        <v>1197941</v>
      </c>
      <c r="AE5" s="678"/>
      <c r="AF5" s="678"/>
      <c r="AG5" s="678"/>
      <c r="AH5" s="678"/>
      <c r="AI5" s="678"/>
      <c r="AJ5" s="678"/>
      <c r="AK5" s="678"/>
      <c r="AL5" s="679">
        <v>44</v>
      </c>
      <c r="AM5" s="680"/>
      <c r="AN5" s="680"/>
      <c r="AO5" s="681"/>
      <c r="AP5" s="671" t="s">
        <v>221</v>
      </c>
      <c r="AQ5" s="672"/>
      <c r="AR5" s="672"/>
      <c r="AS5" s="672"/>
      <c r="AT5" s="672"/>
      <c r="AU5" s="672"/>
      <c r="AV5" s="672"/>
      <c r="AW5" s="672"/>
      <c r="AX5" s="672"/>
      <c r="AY5" s="672"/>
      <c r="AZ5" s="672"/>
      <c r="BA5" s="672"/>
      <c r="BB5" s="672"/>
      <c r="BC5" s="672"/>
      <c r="BD5" s="672"/>
      <c r="BE5" s="672"/>
      <c r="BF5" s="673"/>
      <c r="BG5" s="685">
        <v>1195774</v>
      </c>
      <c r="BH5" s="686"/>
      <c r="BI5" s="686"/>
      <c r="BJ5" s="686"/>
      <c r="BK5" s="686"/>
      <c r="BL5" s="686"/>
      <c r="BM5" s="686"/>
      <c r="BN5" s="687"/>
      <c r="BO5" s="688">
        <v>99.8</v>
      </c>
      <c r="BP5" s="688"/>
      <c r="BQ5" s="688"/>
      <c r="BR5" s="688"/>
      <c r="BS5" s="689" t="s">
        <v>127</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56354</v>
      </c>
      <c r="S6" s="686"/>
      <c r="T6" s="686"/>
      <c r="U6" s="686"/>
      <c r="V6" s="686"/>
      <c r="W6" s="686"/>
      <c r="X6" s="686"/>
      <c r="Y6" s="687"/>
      <c r="Z6" s="688">
        <v>1</v>
      </c>
      <c r="AA6" s="688"/>
      <c r="AB6" s="688"/>
      <c r="AC6" s="688"/>
      <c r="AD6" s="689">
        <v>56354</v>
      </c>
      <c r="AE6" s="689"/>
      <c r="AF6" s="689"/>
      <c r="AG6" s="689"/>
      <c r="AH6" s="689"/>
      <c r="AI6" s="689"/>
      <c r="AJ6" s="689"/>
      <c r="AK6" s="689"/>
      <c r="AL6" s="690">
        <v>2.1</v>
      </c>
      <c r="AM6" s="691"/>
      <c r="AN6" s="691"/>
      <c r="AO6" s="692"/>
      <c r="AP6" s="682" t="s">
        <v>226</v>
      </c>
      <c r="AQ6" s="683"/>
      <c r="AR6" s="683"/>
      <c r="AS6" s="683"/>
      <c r="AT6" s="683"/>
      <c r="AU6" s="683"/>
      <c r="AV6" s="683"/>
      <c r="AW6" s="683"/>
      <c r="AX6" s="683"/>
      <c r="AY6" s="683"/>
      <c r="AZ6" s="683"/>
      <c r="BA6" s="683"/>
      <c r="BB6" s="683"/>
      <c r="BC6" s="683"/>
      <c r="BD6" s="683"/>
      <c r="BE6" s="683"/>
      <c r="BF6" s="684"/>
      <c r="BG6" s="685">
        <v>1195774</v>
      </c>
      <c r="BH6" s="686"/>
      <c r="BI6" s="686"/>
      <c r="BJ6" s="686"/>
      <c r="BK6" s="686"/>
      <c r="BL6" s="686"/>
      <c r="BM6" s="686"/>
      <c r="BN6" s="687"/>
      <c r="BO6" s="688">
        <v>99.8</v>
      </c>
      <c r="BP6" s="688"/>
      <c r="BQ6" s="688"/>
      <c r="BR6" s="688"/>
      <c r="BS6" s="689" t="s">
        <v>127</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64084</v>
      </c>
      <c r="CS6" s="686"/>
      <c r="CT6" s="686"/>
      <c r="CU6" s="686"/>
      <c r="CV6" s="686"/>
      <c r="CW6" s="686"/>
      <c r="CX6" s="686"/>
      <c r="CY6" s="687"/>
      <c r="CZ6" s="679">
        <v>1.2</v>
      </c>
      <c r="DA6" s="680"/>
      <c r="DB6" s="680"/>
      <c r="DC6" s="699"/>
      <c r="DD6" s="694" t="s">
        <v>127</v>
      </c>
      <c r="DE6" s="686"/>
      <c r="DF6" s="686"/>
      <c r="DG6" s="686"/>
      <c r="DH6" s="686"/>
      <c r="DI6" s="686"/>
      <c r="DJ6" s="686"/>
      <c r="DK6" s="686"/>
      <c r="DL6" s="686"/>
      <c r="DM6" s="686"/>
      <c r="DN6" s="686"/>
      <c r="DO6" s="686"/>
      <c r="DP6" s="687"/>
      <c r="DQ6" s="694">
        <v>64084</v>
      </c>
      <c r="DR6" s="686"/>
      <c r="DS6" s="686"/>
      <c r="DT6" s="686"/>
      <c r="DU6" s="686"/>
      <c r="DV6" s="686"/>
      <c r="DW6" s="686"/>
      <c r="DX6" s="686"/>
      <c r="DY6" s="686"/>
      <c r="DZ6" s="686"/>
      <c r="EA6" s="686"/>
      <c r="EB6" s="686"/>
      <c r="EC6" s="695"/>
    </row>
    <row r="7" spans="2:143" ht="11.25" customHeight="1" x14ac:dyDescent="0.15">
      <c r="B7" s="682" t="s">
        <v>228</v>
      </c>
      <c r="C7" s="683"/>
      <c r="D7" s="683"/>
      <c r="E7" s="683"/>
      <c r="F7" s="683"/>
      <c r="G7" s="683"/>
      <c r="H7" s="683"/>
      <c r="I7" s="683"/>
      <c r="J7" s="683"/>
      <c r="K7" s="683"/>
      <c r="L7" s="683"/>
      <c r="M7" s="683"/>
      <c r="N7" s="683"/>
      <c r="O7" s="683"/>
      <c r="P7" s="683"/>
      <c r="Q7" s="684"/>
      <c r="R7" s="685">
        <v>1019</v>
      </c>
      <c r="S7" s="686"/>
      <c r="T7" s="686"/>
      <c r="U7" s="686"/>
      <c r="V7" s="686"/>
      <c r="W7" s="686"/>
      <c r="X7" s="686"/>
      <c r="Y7" s="687"/>
      <c r="Z7" s="688">
        <v>0</v>
      </c>
      <c r="AA7" s="688"/>
      <c r="AB7" s="688"/>
      <c r="AC7" s="688"/>
      <c r="AD7" s="689">
        <v>1019</v>
      </c>
      <c r="AE7" s="689"/>
      <c r="AF7" s="689"/>
      <c r="AG7" s="689"/>
      <c r="AH7" s="689"/>
      <c r="AI7" s="689"/>
      <c r="AJ7" s="689"/>
      <c r="AK7" s="689"/>
      <c r="AL7" s="690">
        <v>0</v>
      </c>
      <c r="AM7" s="691"/>
      <c r="AN7" s="691"/>
      <c r="AO7" s="692"/>
      <c r="AP7" s="682" t="s">
        <v>229</v>
      </c>
      <c r="AQ7" s="683"/>
      <c r="AR7" s="683"/>
      <c r="AS7" s="683"/>
      <c r="AT7" s="683"/>
      <c r="AU7" s="683"/>
      <c r="AV7" s="683"/>
      <c r="AW7" s="683"/>
      <c r="AX7" s="683"/>
      <c r="AY7" s="683"/>
      <c r="AZ7" s="683"/>
      <c r="BA7" s="683"/>
      <c r="BB7" s="683"/>
      <c r="BC7" s="683"/>
      <c r="BD7" s="683"/>
      <c r="BE7" s="683"/>
      <c r="BF7" s="684"/>
      <c r="BG7" s="685">
        <v>528172</v>
      </c>
      <c r="BH7" s="686"/>
      <c r="BI7" s="686"/>
      <c r="BJ7" s="686"/>
      <c r="BK7" s="686"/>
      <c r="BL7" s="686"/>
      <c r="BM7" s="686"/>
      <c r="BN7" s="687"/>
      <c r="BO7" s="688">
        <v>44.1</v>
      </c>
      <c r="BP7" s="688"/>
      <c r="BQ7" s="688"/>
      <c r="BR7" s="688"/>
      <c r="BS7" s="689" t="s">
        <v>127</v>
      </c>
      <c r="BT7" s="689"/>
      <c r="BU7" s="689"/>
      <c r="BV7" s="689"/>
      <c r="BW7" s="689"/>
      <c r="BX7" s="689"/>
      <c r="BY7" s="689"/>
      <c r="BZ7" s="689"/>
      <c r="CA7" s="689"/>
      <c r="CB7" s="693"/>
      <c r="CD7" s="700" t="s">
        <v>230</v>
      </c>
      <c r="CE7" s="701"/>
      <c r="CF7" s="701"/>
      <c r="CG7" s="701"/>
      <c r="CH7" s="701"/>
      <c r="CI7" s="701"/>
      <c r="CJ7" s="701"/>
      <c r="CK7" s="701"/>
      <c r="CL7" s="701"/>
      <c r="CM7" s="701"/>
      <c r="CN7" s="701"/>
      <c r="CO7" s="701"/>
      <c r="CP7" s="701"/>
      <c r="CQ7" s="702"/>
      <c r="CR7" s="685">
        <v>1971486</v>
      </c>
      <c r="CS7" s="686"/>
      <c r="CT7" s="686"/>
      <c r="CU7" s="686"/>
      <c r="CV7" s="686"/>
      <c r="CW7" s="686"/>
      <c r="CX7" s="686"/>
      <c r="CY7" s="687"/>
      <c r="CZ7" s="688">
        <v>37.200000000000003</v>
      </c>
      <c r="DA7" s="688"/>
      <c r="DB7" s="688"/>
      <c r="DC7" s="688"/>
      <c r="DD7" s="694">
        <v>28048</v>
      </c>
      <c r="DE7" s="686"/>
      <c r="DF7" s="686"/>
      <c r="DG7" s="686"/>
      <c r="DH7" s="686"/>
      <c r="DI7" s="686"/>
      <c r="DJ7" s="686"/>
      <c r="DK7" s="686"/>
      <c r="DL7" s="686"/>
      <c r="DM7" s="686"/>
      <c r="DN7" s="686"/>
      <c r="DO7" s="686"/>
      <c r="DP7" s="687"/>
      <c r="DQ7" s="694">
        <v>704765</v>
      </c>
      <c r="DR7" s="686"/>
      <c r="DS7" s="686"/>
      <c r="DT7" s="686"/>
      <c r="DU7" s="686"/>
      <c r="DV7" s="686"/>
      <c r="DW7" s="686"/>
      <c r="DX7" s="686"/>
      <c r="DY7" s="686"/>
      <c r="DZ7" s="686"/>
      <c r="EA7" s="686"/>
      <c r="EB7" s="686"/>
      <c r="EC7" s="695"/>
    </row>
    <row r="8" spans="2:143" ht="11.25" customHeight="1" x14ac:dyDescent="0.15">
      <c r="B8" s="682" t="s">
        <v>231</v>
      </c>
      <c r="C8" s="683"/>
      <c r="D8" s="683"/>
      <c r="E8" s="683"/>
      <c r="F8" s="683"/>
      <c r="G8" s="683"/>
      <c r="H8" s="683"/>
      <c r="I8" s="683"/>
      <c r="J8" s="683"/>
      <c r="K8" s="683"/>
      <c r="L8" s="683"/>
      <c r="M8" s="683"/>
      <c r="N8" s="683"/>
      <c r="O8" s="683"/>
      <c r="P8" s="683"/>
      <c r="Q8" s="684"/>
      <c r="R8" s="685">
        <v>4499</v>
      </c>
      <c r="S8" s="686"/>
      <c r="T8" s="686"/>
      <c r="U8" s="686"/>
      <c r="V8" s="686"/>
      <c r="W8" s="686"/>
      <c r="X8" s="686"/>
      <c r="Y8" s="687"/>
      <c r="Z8" s="688">
        <v>0.1</v>
      </c>
      <c r="AA8" s="688"/>
      <c r="AB8" s="688"/>
      <c r="AC8" s="688"/>
      <c r="AD8" s="689">
        <v>4499</v>
      </c>
      <c r="AE8" s="689"/>
      <c r="AF8" s="689"/>
      <c r="AG8" s="689"/>
      <c r="AH8" s="689"/>
      <c r="AI8" s="689"/>
      <c r="AJ8" s="689"/>
      <c r="AK8" s="689"/>
      <c r="AL8" s="690">
        <v>0.2</v>
      </c>
      <c r="AM8" s="691"/>
      <c r="AN8" s="691"/>
      <c r="AO8" s="692"/>
      <c r="AP8" s="682" t="s">
        <v>232</v>
      </c>
      <c r="AQ8" s="683"/>
      <c r="AR8" s="683"/>
      <c r="AS8" s="683"/>
      <c r="AT8" s="683"/>
      <c r="AU8" s="683"/>
      <c r="AV8" s="683"/>
      <c r="AW8" s="683"/>
      <c r="AX8" s="683"/>
      <c r="AY8" s="683"/>
      <c r="AZ8" s="683"/>
      <c r="BA8" s="683"/>
      <c r="BB8" s="683"/>
      <c r="BC8" s="683"/>
      <c r="BD8" s="683"/>
      <c r="BE8" s="683"/>
      <c r="BF8" s="684"/>
      <c r="BG8" s="685">
        <v>16497</v>
      </c>
      <c r="BH8" s="686"/>
      <c r="BI8" s="686"/>
      <c r="BJ8" s="686"/>
      <c r="BK8" s="686"/>
      <c r="BL8" s="686"/>
      <c r="BM8" s="686"/>
      <c r="BN8" s="687"/>
      <c r="BO8" s="688">
        <v>1.4</v>
      </c>
      <c r="BP8" s="688"/>
      <c r="BQ8" s="688"/>
      <c r="BR8" s="688"/>
      <c r="BS8" s="694" t="s">
        <v>127</v>
      </c>
      <c r="BT8" s="686"/>
      <c r="BU8" s="686"/>
      <c r="BV8" s="686"/>
      <c r="BW8" s="686"/>
      <c r="BX8" s="686"/>
      <c r="BY8" s="686"/>
      <c r="BZ8" s="686"/>
      <c r="CA8" s="686"/>
      <c r="CB8" s="695"/>
      <c r="CD8" s="700" t="s">
        <v>233</v>
      </c>
      <c r="CE8" s="701"/>
      <c r="CF8" s="701"/>
      <c r="CG8" s="701"/>
      <c r="CH8" s="701"/>
      <c r="CI8" s="701"/>
      <c r="CJ8" s="701"/>
      <c r="CK8" s="701"/>
      <c r="CL8" s="701"/>
      <c r="CM8" s="701"/>
      <c r="CN8" s="701"/>
      <c r="CO8" s="701"/>
      <c r="CP8" s="701"/>
      <c r="CQ8" s="702"/>
      <c r="CR8" s="685">
        <v>1218975</v>
      </c>
      <c r="CS8" s="686"/>
      <c r="CT8" s="686"/>
      <c r="CU8" s="686"/>
      <c r="CV8" s="686"/>
      <c r="CW8" s="686"/>
      <c r="CX8" s="686"/>
      <c r="CY8" s="687"/>
      <c r="CZ8" s="688">
        <v>23</v>
      </c>
      <c r="DA8" s="688"/>
      <c r="DB8" s="688"/>
      <c r="DC8" s="688"/>
      <c r="DD8" s="694">
        <v>22443</v>
      </c>
      <c r="DE8" s="686"/>
      <c r="DF8" s="686"/>
      <c r="DG8" s="686"/>
      <c r="DH8" s="686"/>
      <c r="DI8" s="686"/>
      <c r="DJ8" s="686"/>
      <c r="DK8" s="686"/>
      <c r="DL8" s="686"/>
      <c r="DM8" s="686"/>
      <c r="DN8" s="686"/>
      <c r="DO8" s="686"/>
      <c r="DP8" s="687"/>
      <c r="DQ8" s="694">
        <v>756827</v>
      </c>
      <c r="DR8" s="686"/>
      <c r="DS8" s="686"/>
      <c r="DT8" s="686"/>
      <c r="DU8" s="686"/>
      <c r="DV8" s="686"/>
      <c r="DW8" s="686"/>
      <c r="DX8" s="686"/>
      <c r="DY8" s="686"/>
      <c r="DZ8" s="686"/>
      <c r="EA8" s="686"/>
      <c r="EB8" s="686"/>
      <c r="EC8" s="695"/>
    </row>
    <row r="9" spans="2:143" ht="11.25" customHeight="1" x14ac:dyDescent="0.15">
      <c r="B9" s="682" t="s">
        <v>234</v>
      </c>
      <c r="C9" s="683"/>
      <c r="D9" s="683"/>
      <c r="E9" s="683"/>
      <c r="F9" s="683"/>
      <c r="G9" s="683"/>
      <c r="H9" s="683"/>
      <c r="I9" s="683"/>
      <c r="J9" s="683"/>
      <c r="K9" s="683"/>
      <c r="L9" s="683"/>
      <c r="M9" s="683"/>
      <c r="N9" s="683"/>
      <c r="O9" s="683"/>
      <c r="P9" s="683"/>
      <c r="Q9" s="684"/>
      <c r="R9" s="685">
        <v>5208</v>
      </c>
      <c r="S9" s="686"/>
      <c r="T9" s="686"/>
      <c r="U9" s="686"/>
      <c r="V9" s="686"/>
      <c r="W9" s="686"/>
      <c r="X9" s="686"/>
      <c r="Y9" s="687"/>
      <c r="Z9" s="688">
        <v>0.1</v>
      </c>
      <c r="AA9" s="688"/>
      <c r="AB9" s="688"/>
      <c r="AC9" s="688"/>
      <c r="AD9" s="689">
        <v>5208</v>
      </c>
      <c r="AE9" s="689"/>
      <c r="AF9" s="689"/>
      <c r="AG9" s="689"/>
      <c r="AH9" s="689"/>
      <c r="AI9" s="689"/>
      <c r="AJ9" s="689"/>
      <c r="AK9" s="689"/>
      <c r="AL9" s="690">
        <v>0.2</v>
      </c>
      <c r="AM9" s="691"/>
      <c r="AN9" s="691"/>
      <c r="AO9" s="692"/>
      <c r="AP9" s="682" t="s">
        <v>235</v>
      </c>
      <c r="AQ9" s="683"/>
      <c r="AR9" s="683"/>
      <c r="AS9" s="683"/>
      <c r="AT9" s="683"/>
      <c r="AU9" s="683"/>
      <c r="AV9" s="683"/>
      <c r="AW9" s="683"/>
      <c r="AX9" s="683"/>
      <c r="AY9" s="683"/>
      <c r="AZ9" s="683"/>
      <c r="BA9" s="683"/>
      <c r="BB9" s="683"/>
      <c r="BC9" s="683"/>
      <c r="BD9" s="683"/>
      <c r="BE9" s="683"/>
      <c r="BF9" s="684"/>
      <c r="BG9" s="685">
        <v>447946</v>
      </c>
      <c r="BH9" s="686"/>
      <c r="BI9" s="686"/>
      <c r="BJ9" s="686"/>
      <c r="BK9" s="686"/>
      <c r="BL9" s="686"/>
      <c r="BM9" s="686"/>
      <c r="BN9" s="687"/>
      <c r="BO9" s="688">
        <v>37.4</v>
      </c>
      <c r="BP9" s="688"/>
      <c r="BQ9" s="688"/>
      <c r="BR9" s="688"/>
      <c r="BS9" s="694" t="s">
        <v>236</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182680</v>
      </c>
      <c r="CS9" s="686"/>
      <c r="CT9" s="686"/>
      <c r="CU9" s="686"/>
      <c r="CV9" s="686"/>
      <c r="CW9" s="686"/>
      <c r="CX9" s="686"/>
      <c r="CY9" s="687"/>
      <c r="CZ9" s="688">
        <v>3.4</v>
      </c>
      <c r="DA9" s="688"/>
      <c r="DB9" s="688"/>
      <c r="DC9" s="688"/>
      <c r="DD9" s="694">
        <v>55</v>
      </c>
      <c r="DE9" s="686"/>
      <c r="DF9" s="686"/>
      <c r="DG9" s="686"/>
      <c r="DH9" s="686"/>
      <c r="DI9" s="686"/>
      <c r="DJ9" s="686"/>
      <c r="DK9" s="686"/>
      <c r="DL9" s="686"/>
      <c r="DM9" s="686"/>
      <c r="DN9" s="686"/>
      <c r="DO9" s="686"/>
      <c r="DP9" s="687"/>
      <c r="DQ9" s="694">
        <v>144970</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236</v>
      </c>
      <c r="AA10" s="688"/>
      <c r="AB10" s="688"/>
      <c r="AC10" s="688"/>
      <c r="AD10" s="689" t="s">
        <v>127</v>
      </c>
      <c r="AE10" s="689"/>
      <c r="AF10" s="689"/>
      <c r="AG10" s="689"/>
      <c r="AH10" s="689"/>
      <c r="AI10" s="689"/>
      <c r="AJ10" s="689"/>
      <c r="AK10" s="689"/>
      <c r="AL10" s="690" t="s">
        <v>127</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31767</v>
      </c>
      <c r="BH10" s="686"/>
      <c r="BI10" s="686"/>
      <c r="BJ10" s="686"/>
      <c r="BK10" s="686"/>
      <c r="BL10" s="686"/>
      <c r="BM10" s="686"/>
      <c r="BN10" s="687"/>
      <c r="BO10" s="688">
        <v>2.7</v>
      </c>
      <c r="BP10" s="688"/>
      <c r="BQ10" s="688"/>
      <c r="BR10" s="688"/>
      <c r="BS10" s="694" t="s">
        <v>127</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100</v>
      </c>
      <c r="CS10" s="686"/>
      <c r="CT10" s="686"/>
      <c r="CU10" s="686"/>
      <c r="CV10" s="686"/>
      <c r="CW10" s="686"/>
      <c r="CX10" s="686"/>
      <c r="CY10" s="687"/>
      <c r="CZ10" s="688">
        <v>0</v>
      </c>
      <c r="DA10" s="688"/>
      <c r="DB10" s="688"/>
      <c r="DC10" s="688"/>
      <c r="DD10" s="694" t="s">
        <v>127</v>
      </c>
      <c r="DE10" s="686"/>
      <c r="DF10" s="686"/>
      <c r="DG10" s="686"/>
      <c r="DH10" s="686"/>
      <c r="DI10" s="686"/>
      <c r="DJ10" s="686"/>
      <c r="DK10" s="686"/>
      <c r="DL10" s="686"/>
      <c r="DM10" s="686"/>
      <c r="DN10" s="686"/>
      <c r="DO10" s="686"/>
      <c r="DP10" s="687"/>
      <c r="DQ10" s="694">
        <v>100</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201460</v>
      </c>
      <c r="S11" s="686"/>
      <c r="T11" s="686"/>
      <c r="U11" s="686"/>
      <c r="V11" s="686"/>
      <c r="W11" s="686"/>
      <c r="X11" s="686"/>
      <c r="Y11" s="687"/>
      <c r="Z11" s="690">
        <v>3.5</v>
      </c>
      <c r="AA11" s="691"/>
      <c r="AB11" s="691"/>
      <c r="AC11" s="703"/>
      <c r="AD11" s="694">
        <v>201460</v>
      </c>
      <c r="AE11" s="686"/>
      <c r="AF11" s="686"/>
      <c r="AG11" s="686"/>
      <c r="AH11" s="686"/>
      <c r="AI11" s="686"/>
      <c r="AJ11" s="686"/>
      <c r="AK11" s="687"/>
      <c r="AL11" s="690">
        <v>7.4</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31962</v>
      </c>
      <c r="BH11" s="686"/>
      <c r="BI11" s="686"/>
      <c r="BJ11" s="686"/>
      <c r="BK11" s="686"/>
      <c r="BL11" s="686"/>
      <c r="BM11" s="686"/>
      <c r="BN11" s="687"/>
      <c r="BO11" s="688">
        <v>2.7</v>
      </c>
      <c r="BP11" s="688"/>
      <c r="BQ11" s="688"/>
      <c r="BR11" s="688"/>
      <c r="BS11" s="694" t="s">
        <v>127</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194530</v>
      </c>
      <c r="CS11" s="686"/>
      <c r="CT11" s="686"/>
      <c r="CU11" s="686"/>
      <c r="CV11" s="686"/>
      <c r="CW11" s="686"/>
      <c r="CX11" s="686"/>
      <c r="CY11" s="687"/>
      <c r="CZ11" s="688">
        <v>3.7</v>
      </c>
      <c r="DA11" s="688"/>
      <c r="DB11" s="688"/>
      <c r="DC11" s="688"/>
      <c r="DD11" s="694">
        <v>52498</v>
      </c>
      <c r="DE11" s="686"/>
      <c r="DF11" s="686"/>
      <c r="DG11" s="686"/>
      <c r="DH11" s="686"/>
      <c r="DI11" s="686"/>
      <c r="DJ11" s="686"/>
      <c r="DK11" s="686"/>
      <c r="DL11" s="686"/>
      <c r="DM11" s="686"/>
      <c r="DN11" s="686"/>
      <c r="DO11" s="686"/>
      <c r="DP11" s="687"/>
      <c r="DQ11" s="694">
        <v>114276</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127</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595440</v>
      </c>
      <c r="BH12" s="686"/>
      <c r="BI12" s="686"/>
      <c r="BJ12" s="686"/>
      <c r="BK12" s="686"/>
      <c r="BL12" s="686"/>
      <c r="BM12" s="686"/>
      <c r="BN12" s="687"/>
      <c r="BO12" s="688">
        <v>49.7</v>
      </c>
      <c r="BP12" s="688"/>
      <c r="BQ12" s="688"/>
      <c r="BR12" s="688"/>
      <c r="BS12" s="694" t="s">
        <v>127</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391188</v>
      </c>
      <c r="CS12" s="686"/>
      <c r="CT12" s="686"/>
      <c r="CU12" s="686"/>
      <c r="CV12" s="686"/>
      <c r="CW12" s="686"/>
      <c r="CX12" s="686"/>
      <c r="CY12" s="687"/>
      <c r="CZ12" s="688">
        <v>7.4</v>
      </c>
      <c r="DA12" s="688"/>
      <c r="DB12" s="688"/>
      <c r="DC12" s="688"/>
      <c r="DD12" s="694">
        <v>6079</v>
      </c>
      <c r="DE12" s="686"/>
      <c r="DF12" s="686"/>
      <c r="DG12" s="686"/>
      <c r="DH12" s="686"/>
      <c r="DI12" s="686"/>
      <c r="DJ12" s="686"/>
      <c r="DK12" s="686"/>
      <c r="DL12" s="686"/>
      <c r="DM12" s="686"/>
      <c r="DN12" s="686"/>
      <c r="DO12" s="686"/>
      <c r="DP12" s="687"/>
      <c r="DQ12" s="694">
        <v>47529</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236</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590711</v>
      </c>
      <c r="BH13" s="686"/>
      <c r="BI13" s="686"/>
      <c r="BJ13" s="686"/>
      <c r="BK13" s="686"/>
      <c r="BL13" s="686"/>
      <c r="BM13" s="686"/>
      <c r="BN13" s="687"/>
      <c r="BO13" s="688">
        <v>49.3</v>
      </c>
      <c r="BP13" s="688"/>
      <c r="BQ13" s="688"/>
      <c r="BR13" s="688"/>
      <c r="BS13" s="694" t="s">
        <v>127</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315421</v>
      </c>
      <c r="CS13" s="686"/>
      <c r="CT13" s="686"/>
      <c r="CU13" s="686"/>
      <c r="CV13" s="686"/>
      <c r="CW13" s="686"/>
      <c r="CX13" s="686"/>
      <c r="CY13" s="687"/>
      <c r="CZ13" s="688">
        <v>6</v>
      </c>
      <c r="DA13" s="688"/>
      <c r="DB13" s="688"/>
      <c r="DC13" s="688"/>
      <c r="DD13" s="694">
        <v>105524</v>
      </c>
      <c r="DE13" s="686"/>
      <c r="DF13" s="686"/>
      <c r="DG13" s="686"/>
      <c r="DH13" s="686"/>
      <c r="DI13" s="686"/>
      <c r="DJ13" s="686"/>
      <c r="DK13" s="686"/>
      <c r="DL13" s="686"/>
      <c r="DM13" s="686"/>
      <c r="DN13" s="686"/>
      <c r="DO13" s="686"/>
      <c r="DP13" s="687"/>
      <c r="DQ13" s="694">
        <v>232569</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33908</v>
      </c>
      <c r="BH14" s="686"/>
      <c r="BI14" s="686"/>
      <c r="BJ14" s="686"/>
      <c r="BK14" s="686"/>
      <c r="BL14" s="686"/>
      <c r="BM14" s="686"/>
      <c r="BN14" s="687"/>
      <c r="BO14" s="688">
        <v>2.8</v>
      </c>
      <c r="BP14" s="688"/>
      <c r="BQ14" s="688"/>
      <c r="BR14" s="688"/>
      <c r="BS14" s="694" t="s">
        <v>127</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199119</v>
      </c>
      <c r="CS14" s="686"/>
      <c r="CT14" s="686"/>
      <c r="CU14" s="686"/>
      <c r="CV14" s="686"/>
      <c r="CW14" s="686"/>
      <c r="CX14" s="686"/>
      <c r="CY14" s="687"/>
      <c r="CZ14" s="688">
        <v>3.8</v>
      </c>
      <c r="DA14" s="688"/>
      <c r="DB14" s="688"/>
      <c r="DC14" s="688"/>
      <c r="DD14" s="694">
        <v>23094</v>
      </c>
      <c r="DE14" s="686"/>
      <c r="DF14" s="686"/>
      <c r="DG14" s="686"/>
      <c r="DH14" s="686"/>
      <c r="DI14" s="686"/>
      <c r="DJ14" s="686"/>
      <c r="DK14" s="686"/>
      <c r="DL14" s="686"/>
      <c r="DM14" s="686"/>
      <c r="DN14" s="686"/>
      <c r="DO14" s="686"/>
      <c r="DP14" s="687"/>
      <c r="DQ14" s="694">
        <v>151696</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236</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38254</v>
      </c>
      <c r="BH15" s="686"/>
      <c r="BI15" s="686"/>
      <c r="BJ15" s="686"/>
      <c r="BK15" s="686"/>
      <c r="BL15" s="686"/>
      <c r="BM15" s="686"/>
      <c r="BN15" s="687"/>
      <c r="BO15" s="688">
        <v>3.2</v>
      </c>
      <c r="BP15" s="688"/>
      <c r="BQ15" s="688"/>
      <c r="BR15" s="688"/>
      <c r="BS15" s="694" t="s">
        <v>236</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409623</v>
      </c>
      <c r="CS15" s="686"/>
      <c r="CT15" s="686"/>
      <c r="CU15" s="686"/>
      <c r="CV15" s="686"/>
      <c r="CW15" s="686"/>
      <c r="CX15" s="686"/>
      <c r="CY15" s="687"/>
      <c r="CZ15" s="688">
        <v>7.7</v>
      </c>
      <c r="DA15" s="688"/>
      <c r="DB15" s="688"/>
      <c r="DC15" s="688"/>
      <c r="DD15" s="694">
        <v>55811</v>
      </c>
      <c r="DE15" s="686"/>
      <c r="DF15" s="686"/>
      <c r="DG15" s="686"/>
      <c r="DH15" s="686"/>
      <c r="DI15" s="686"/>
      <c r="DJ15" s="686"/>
      <c r="DK15" s="686"/>
      <c r="DL15" s="686"/>
      <c r="DM15" s="686"/>
      <c r="DN15" s="686"/>
      <c r="DO15" s="686"/>
      <c r="DP15" s="687"/>
      <c r="DQ15" s="694">
        <v>329696</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3786</v>
      </c>
      <c r="S16" s="686"/>
      <c r="T16" s="686"/>
      <c r="U16" s="686"/>
      <c r="V16" s="686"/>
      <c r="W16" s="686"/>
      <c r="X16" s="686"/>
      <c r="Y16" s="687"/>
      <c r="Z16" s="688">
        <v>0.1</v>
      </c>
      <c r="AA16" s="688"/>
      <c r="AB16" s="688"/>
      <c r="AC16" s="688"/>
      <c r="AD16" s="689">
        <v>3786</v>
      </c>
      <c r="AE16" s="689"/>
      <c r="AF16" s="689"/>
      <c r="AG16" s="689"/>
      <c r="AH16" s="689"/>
      <c r="AI16" s="689"/>
      <c r="AJ16" s="689"/>
      <c r="AK16" s="689"/>
      <c r="AL16" s="690">
        <v>0.1</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236</v>
      </c>
      <c r="BP16" s="688"/>
      <c r="BQ16" s="688"/>
      <c r="BR16" s="688"/>
      <c r="BS16" s="694" t="s">
        <v>127</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1056</v>
      </c>
      <c r="CS16" s="686"/>
      <c r="CT16" s="686"/>
      <c r="CU16" s="686"/>
      <c r="CV16" s="686"/>
      <c r="CW16" s="686"/>
      <c r="CX16" s="686"/>
      <c r="CY16" s="687"/>
      <c r="CZ16" s="688">
        <v>0</v>
      </c>
      <c r="DA16" s="688"/>
      <c r="DB16" s="688"/>
      <c r="DC16" s="688"/>
      <c r="DD16" s="694" t="s">
        <v>127</v>
      </c>
      <c r="DE16" s="686"/>
      <c r="DF16" s="686"/>
      <c r="DG16" s="686"/>
      <c r="DH16" s="686"/>
      <c r="DI16" s="686"/>
      <c r="DJ16" s="686"/>
      <c r="DK16" s="686"/>
      <c r="DL16" s="686"/>
      <c r="DM16" s="686"/>
      <c r="DN16" s="686"/>
      <c r="DO16" s="686"/>
      <c r="DP16" s="687"/>
      <c r="DQ16" s="694">
        <v>1056</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11616</v>
      </c>
      <c r="S17" s="686"/>
      <c r="T17" s="686"/>
      <c r="U17" s="686"/>
      <c r="V17" s="686"/>
      <c r="W17" s="686"/>
      <c r="X17" s="686"/>
      <c r="Y17" s="687"/>
      <c r="Z17" s="688">
        <v>0.2</v>
      </c>
      <c r="AA17" s="688"/>
      <c r="AB17" s="688"/>
      <c r="AC17" s="688"/>
      <c r="AD17" s="689">
        <v>11616</v>
      </c>
      <c r="AE17" s="689"/>
      <c r="AF17" s="689"/>
      <c r="AG17" s="689"/>
      <c r="AH17" s="689"/>
      <c r="AI17" s="689"/>
      <c r="AJ17" s="689"/>
      <c r="AK17" s="689"/>
      <c r="AL17" s="690">
        <v>0.4</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329373</v>
      </c>
      <c r="CS17" s="686"/>
      <c r="CT17" s="686"/>
      <c r="CU17" s="686"/>
      <c r="CV17" s="686"/>
      <c r="CW17" s="686"/>
      <c r="CX17" s="686"/>
      <c r="CY17" s="687"/>
      <c r="CZ17" s="688">
        <v>6.2</v>
      </c>
      <c r="DA17" s="688"/>
      <c r="DB17" s="688"/>
      <c r="DC17" s="688"/>
      <c r="DD17" s="694" t="s">
        <v>127</v>
      </c>
      <c r="DE17" s="686"/>
      <c r="DF17" s="686"/>
      <c r="DG17" s="686"/>
      <c r="DH17" s="686"/>
      <c r="DI17" s="686"/>
      <c r="DJ17" s="686"/>
      <c r="DK17" s="686"/>
      <c r="DL17" s="686"/>
      <c r="DM17" s="686"/>
      <c r="DN17" s="686"/>
      <c r="DO17" s="686"/>
      <c r="DP17" s="687"/>
      <c r="DQ17" s="694">
        <v>317273</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11583</v>
      </c>
      <c r="S18" s="686"/>
      <c r="T18" s="686"/>
      <c r="U18" s="686"/>
      <c r="V18" s="686"/>
      <c r="W18" s="686"/>
      <c r="X18" s="686"/>
      <c r="Y18" s="687"/>
      <c r="Z18" s="688">
        <v>0.2</v>
      </c>
      <c r="AA18" s="688"/>
      <c r="AB18" s="688"/>
      <c r="AC18" s="688"/>
      <c r="AD18" s="689">
        <v>11583</v>
      </c>
      <c r="AE18" s="689"/>
      <c r="AF18" s="689"/>
      <c r="AG18" s="689"/>
      <c r="AH18" s="689"/>
      <c r="AI18" s="689"/>
      <c r="AJ18" s="689"/>
      <c r="AK18" s="689"/>
      <c r="AL18" s="690">
        <v>0.4</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v>21346</v>
      </c>
      <c r="CS18" s="686"/>
      <c r="CT18" s="686"/>
      <c r="CU18" s="686"/>
      <c r="CV18" s="686"/>
      <c r="CW18" s="686"/>
      <c r="CX18" s="686"/>
      <c r="CY18" s="687"/>
      <c r="CZ18" s="688">
        <v>0.4</v>
      </c>
      <c r="DA18" s="688"/>
      <c r="DB18" s="688"/>
      <c r="DC18" s="688"/>
      <c r="DD18" s="694">
        <v>21346</v>
      </c>
      <c r="DE18" s="686"/>
      <c r="DF18" s="686"/>
      <c r="DG18" s="686"/>
      <c r="DH18" s="686"/>
      <c r="DI18" s="686"/>
      <c r="DJ18" s="686"/>
      <c r="DK18" s="686"/>
      <c r="DL18" s="686"/>
      <c r="DM18" s="686"/>
      <c r="DN18" s="686"/>
      <c r="DO18" s="686"/>
      <c r="DP18" s="687"/>
      <c r="DQ18" s="694">
        <v>21346</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8524</v>
      </c>
      <c r="S19" s="686"/>
      <c r="T19" s="686"/>
      <c r="U19" s="686"/>
      <c r="V19" s="686"/>
      <c r="W19" s="686"/>
      <c r="X19" s="686"/>
      <c r="Y19" s="687"/>
      <c r="Z19" s="688">
        <v>0.1</v>
      </c>
      <c r="AA19" s="688"/>
      <c r="AB19" s="688"/>
      <c r="AC19" s="688"/>
      <c r="AD19" s="689">
        <v>8524</v>
      </c>
      <c r="AE19" s="689"/>
      <c r="AF19" s="689"/>
      <c r="AG19" s="689"/>
      <c r="AH19" s="689"/>
      <c r="AI19" s="689"/>
      <c r="AJ19" s="689"/>
      <c r="AK19" s="689"/>
      <c r="AL19" s="690">
        <v>0.3</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2167</v>
      </c>
      <c r="BH19" s="686"/>
      <c r="BI19" s="686"/>
      <c r="BJ19" s="686"/>
      <c r="BK19" s="686"/>
      <c r="BL19" s="686"/>
      <c r="BM19" s="686"/>
      <c r="BN19" s="687"/>
      <c r="BO19" s="688">
        <v>0.2</v>
      </c>
      <c r="BP19" s="688"/>
      <c r="BQ19" s="688"/>
      <c r="BR19" s="688"/>
      <c r="BS19" s="694" t="s">
        <v>127</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236</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1867</v>
      </c>
      <c r="S20" s="686"/>
      <c r="T20" s="686"/>
      <c r="U20" s="686"/>
      <c r="V20" s="686"/>
      <c r="W20" s="686"/>
      <c r="X20" s="686"/>
      <c r="Y20" s="687"/>
      <c r="Z20" s="688">
        <v>0</v>
      </c>
      <c r="AA20" s="688"/>
      <c r="AB20" s="688"/>
      <c r="AC20" s="688"/>
      <c r="AD20" s="689">
        <v>1867</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2167</v>
      </c>
      <c r="BH20" s="686"/>
      <c r="BI20" s="686"/>
      <c r="BJ20" s="686"/>
      <c r="BK20" s="686"/>
      <c r="BL20" s="686"/>
      <c r="BM20" s="686"/>
      <c r="BN20" s="687"/>
      <c r="BO20" s="688">
        <v>0.2</v>
      </c>
      <c r="BP20" s="688"/>
      <c r="BQ20" s="688"/>
      <c r="BR20" s="688"/>
      <c r="BS20" s="694" t="s">
        <v>127</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5298981</v>
      </c>
      <c r="CS20" s="686"/>
      <c r="CT20" s="686"/>
      <c r="CU20" s="686"/>
      <c r="CV20" s="686"/>
      <c r="CW20" s="686"/>
      <c r="CX20" s="686"/>
      <c r="CY20" s="687"/>
      <c r="CZ20" s="688">
        <v>100</v>
      </c>
      <c r="DA20" s="688"/>
      <c r="DB20" s="688"/>
      <c r="DC20" s="688"/>
      <c r="DD20" s="694">
        <v>314898</v>
      </c>
      <c r="DE20" s="686"/>
      <c r="DF20" s="686"/>
      <c r="DG20" s="686"/>
      <c r="DH20" s="686"/>
      <c r="DI20" s="686"/>
      <c r="DJ20" s="686"/>
      <c r="DK20" s="686"/>
      <c r="DL20" s="686"/>
      <c r="DM20" s="686"/>
      <c r="DN20" s="686"/>
      <c r="DO20" s="686"/>
      <c r="DP20" s="687"/>
      <c r="DQ20" s="694">
        <v>2886187</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1192</v>
      </c>
      <c r="S21" s="686"/>
      <c r="T21" s="686"/>
      <c r="U21" s="686"/>
      <c r="V21" s="686"/>
      <c r="W21" s="686"/>
      <c r="X21" s="686"/>
      <c r="Y21" s="687"/>
      <c r="Z21" s="688">
        <v>0</v>
      </c>
      <c r="AA21" s="688"/>
      <c r="AB21" s="688"/>
      <c r="AC21" s="688"/>
      <c r="AD21" s="689">
        <v>1192</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2167</v>
      </c>
      <c r="BH21" s="686"/>
      <c r="BI21" s="686"/>
      <c r="BJ21" s="686"/>
      <c r="BK21" s="686"/>
      <c r="BL21" s="686"/>
      <c r="BM21" s="686"/>
      <c r="BN21" s="687"/>
      <c r="BO21" s="688">
        <v>0.2</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1323822</v>
      </c>
      <c r="S22" s="686"/>
      <c r="T22" s="686"/>
      <c r="U22" s="686"/>
      <c r="V22" s="686"/>
      <c r="W22" s="686"/>
      <c r="X22" s="686"/>
      <c r="Y22" s="687"/>
      <c r="Z22" s="688">
        <v>23.2</v>
      </c>
      <c r="AA22" s="688"/>
      <c r="AB22" s="688"/>
      <c r="AC22" s="688"/>
      <c r="AD22" s="689">
        <v>1227841</v>
      </c>
      <c r="AE22" s="689"/>
      <c r="AF22" s="689"/>
      <c r="AG22" s="689"/>
      <c r="AH22" s="689"/>
      <c r="AI22" s="689"/>
      <c r="AJ22" s="689"/>
      <c r="AK22" s="689"/>
      <c r="AL22" s="690">
        <v>45.1</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1227841</v>
      </c>
      <c r="S23" s="686"/>
      <c r="T23" s="686"/>
      <c r="U23" s="686"/>
      <c r="V23" s="686"/>
      <c r="W23" s="686"/>
      <c r="X23" s="686"/>
      <c r="Y23" s="687"/>
      <c r="Z23" s="688">
        <v>21.6</v>
      </c>
      <c r="AA23" s="688"/>
      <c r="AB23" s="688"/>
      <c r="AC23" s="688"/>
      <c r="AD23" s="689">
        <v>1227841</v>
      </c>
      <c r="AE23" s="689"/>
      <c r="AF23" s="689"/>
      <c r="AG23" s="689"/>
      <c r="AH23" s="689"/>
      <c r="AI23" s="689"/>
      <c r="AJ23" s="689"/>
      <c r="AK23" s="689"/>
      <c r="AL23" s="690">
        <v>45.1</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95928</v>
      </c>
      <c r="S24" s="686"/>
      <c r="T24" s="686"/>
      <c r="U24" s="686"/>
      <c r="V24" s="686"/>
      <c r="W24" s="686"/>
      <c r="X24" s="686"/>
      <c r="Y24" s="687"/>
      <c r="Z24" s="688">
        <v>1.7</v>
      </c>
      <c r="AA24" s="688"/>
      <c r="AB24" s="688"/>
      <c r="AC24" s="688"/>
      <c r="AD24" s="689" t="s">
        <v>127</v>
      </c>
      <c r="AE24" s="689"/>
      <c r="AF24" s="689"/>
      <c r="AG24" s="689"/>
      <c r="AH24" s="689"/>
      <c r="AI24" s="689"/>
      <c r="AJ24" s="689"/>
      <c r="AK24" s="689"/>
      <c r="AL24" s="690" t="s">
        <v>127</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127</v>
      </c>
      <c r="BP24" s="688"/>
      <c r="BQ24" s="688"/>
      <c r="BR24" s="688"/>
      <c r="BS24" s="694" t="s">
        <v>236</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1782327</v>
      </c>
      <c r="CS24" s="675"/>
      <c r="CT24" s="675"/>
      <c r="CU24" s="675"/>
      <c r="CV24" s="675"/>
      <c r="CW24" s="675"/>
      <c r="CX24" s="675"/>
      <c r="CY24" s="676"/>
      <c r="CZ24" s="679">
        <v>33.6</v>
      </c>
      <c r="DA24" s="680"/>
      <c r="DB24" s="680"/>
      <c r="DC24" s="699"/>
      <c r="DD24" s="724">
        <v>1389258</v>
      </c>
      <c r="DE24" s="675"/>
      <c r="DF24" s="675"/>
      <c r="DG24" s="675"/>
      <c r="DH24" s="675"/>
      <c r="DI24" s="675"/>
      <c r="DJ24" s="675"/>
      <c r="DK24" s="676"/>
      <c r="DL24" s="724">
        <v>1382175</v>
      </c>
      <c r="DM24" s="675"/>
      <c r="DN24" s="675"/>
      <c r="DO24" s="675"/>
      <c r="DP24" s="675"/>
      <c r="DQ24" s="675"/>
      <c r="DR24" s="675"/>
      <c r="DS24" s="675"/>
      <c r="DT24" s="675"/>
      <c r="DU24" s="675"/>
      <c r="DV24" s="676"/>
      <c r="DW24" s="679">
        <v>48.4</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v>53</v>
      </c>
      <c r="S25" s="686"/>
      <c r="T25" s="686"/>
      <c r="U25" s="686"/>
      <c r="V25" s="686"/>
      <c r="W25" s="686"/>
      <c r="X25" s="686"/>
      <c r="Y25" s="687"/>
      <c r="Z25" s="688">
        <v>0</v>
      </c>
      <c r="AA25" s="688"/>
      <c r="AB25" s="688"/>
      <c r="AC25" s="688"/>
      <c r="AD25" s="689" t="s">
        <v>236</v>
      </c>
      <c r="AE25" s="689"/>
      <c r="AF25" s="689"/>
      <c r="AG25" s="689"/>
      <c r="AH25" s="689"/>
      <c r="AI25" s="689"/>
      <c r="AJ25" s="689"/>
      <c r="AK25" s="689"/>
      <c r="AL25" s="690" t="s">
        <v>236</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955396</v>
      </c>
      <c r="CS25" s="721"/>
      <c r="CT25" s="721"/>
      <c r="CU25" s="721"/>
      <c r="CV25" s="721"/>
      <c r="CW25" s="721"/>
      <c r="CX25" s="721"/>
      <c r="CY25" s="722"/>
      <c r="CZ25" s="690">
        <v>18</v>
      </c>
      <c r="DA25" s="719"/>
      <c r="DB25" s="719"/>
      <c r="DC25" s="723"/>
      <c r="DD25" s="694">
        <v>873001</v>
      </c>
      <c r="DE25" s="721"/>
      <c r="DF25" s="721"/>
      <c r="DG25" s="721"/>
      <c r="DH25" s="721"/>
      <c r="DI25" s="721"/>
      <c r="DJ25" s="721"/>
      <c r="DK25" s="722"/>
      <c r="DL25" s="694">
        <v>870587</v>
      </c>
      <c r="DM25" s="721"/>
      <c r="DN25" s="721"/>
      <c r="DO25" s="721"/>
      <c r="DP25" s="721"/>
      <c r="DQ25" s="721"/>
      <c r="DR25" s="721"/>
      <c r="DS25" s="721"/>
      <c r="DT25" s="721"/>
      <c r="DU25" s="721"/>
      <c r="DV25" s="722"/>
      <c r="DW25" s="690">
        <v>30.5</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2817288</v>
      </c>
      <c r="S26" s="686"/>
      <c r="T26" s="686"/>
      <c r="U26" s="686"/>
      <c r="V26" s="686"/>
      <c r="W26" s="686"/>
      <c r="X26" s="686"/>
      <c r="Y26" s="687"/>
      <c r="Z26" s="688">
        <v>49.5</v>
      </c>
      <c r="AA26" s="688"/>
      <c r="AB26" s="688"/>
      <c r="AC26" s="688"/>
      <c r="AD26" s="689">
        <v>2721307</v>
      </c>
      <c r="AE26" s="689"/>
      <c r="AF26" s="689"/>
      <c r="AG26" s="689"/>
      <c r="AH26" s="689"/>
      <c r="AI26" s="689"/>
      <c r="AJ26" s="689"/>
      <c r="AK26" s="689"/>
      <c r="AL26" s="690">
        <v>100</v>
      </c>
      <c r="AM26" s="691"/>
      <c r="AN26" s="691"/>
      <c r="AO26" s="692"/>
      <c r="AP26" s="704" t="s">
        <v>290</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127</v>
      </c>
      <c r="BP26" s="688"/>
      <c r="BQ26" s="688"/>
      <c r="BR26" s="688"/>
      <c r="BS26" s="694" t="s">
        <v>236</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501068</v>
      </c>
      <c r="CS26" s="686"/>
      <c r="CT26" s="686"/>
      <c r="CU26" s="686"/>
      <c r="CV26" s="686"/>
      <c r="CW26" s="686"/>
      <c r="CX26" s="686"/>
      <c r="CY26" s="687"/>
      <c r="CZ26" s="690">
        <v>9.5</v>
      </c>
      <c r="DA26" s="719"/>
      <c r="DB26" s="719"/>
      <c r="DC26" s="723"/>
      <c r="DD26" s="694">
        <v>447025</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853</v>
      </c>
      <c r="S27" s="686"/>
      <c r="T27" s="686"/>
      <c r="U27" s="686"/>
      <c r="V27" s="686"/>
      <c r="W27" s="686"/>
      <c r="X27" s="686"/>
      <c r="Y27" s="687"/>
      <c r="Z27" s="688">
        <v>0</v>
      </c>
      <c r="AA27" s="688"/>
      <c r="AB27" s="688"/>
      <c r="AC27" s="688"/>
      <c r="AD27" s="689">
        <v>853</v>
      </c>
      <c r="AE27" s="689"/>
      <c r="AF27" s="689"/>
      <c r="AG27" s="689"/>
      <c r="AH27" s="689"/>
      <c r="AI27" s="689"/>
      <c r="AJ27" s="689"/>
      <c r="AK27" s="689"/>
      <c r="AL27" s="690">
        <v>0</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1197941</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497558</v>
      </c>
      <c r="CS27" s="721"/>
      <c r="CT27" s="721"/>
      <c r="CU27" s="721"/>
      <c r="CV27" s="721"/>
      <c r="CW27" s="721"/>
      <c r="CX27" s="721"/>
      <c r="CY27" s="722"/>
      <c r="CZ27" s="690">
        <v>9.4</v>
      </c>
      <c r="DA27" s="719"/>
      <c r="DB27" s="719"/>
      <c r="DC27" s="723"/>
      <c r="DD27" s="694">
        <v>198984</v>
      </c>
      <c r="DE27" s="721"/>
      <c r="DF27" s="721"/>
      <c r="DG27" s="721"/>
      <c r="DH27" s="721"/>
      <c r="DI27" s="721"/>
      <c r="DJ27" s="721"/>
      <c r="DK27" s="722"/>
      <c r="DL27" s="694">
        <v>194315</v>
      </c>
      <c r="DM27" s="721"/>
      <c r="DN27" s="721"/>
      <c r="DO27" s="721"/>
      <c r="DP27" s="721"/>
      <c r="DQ27" s="721"/>
      <c r="DR27" s="721"/>
      <c r="DS27" s="721"/>
      <c r="DT27" s="721"/>
      <c r="DU27" s="721"/>
      <c r="DV27" s="722"/>
      <c r="DW27" s="690">
        <v>6.8</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15865</v>
      </c>
      <c r="S28" s="686"/>
      <c r="T28" s="686"/>
      <c r="U28" s="686"/>
      <c r="V28" s="686"/>
      <c r="W28" s="686"/>
      <c r="X28" s="686"/>
      <c r="Y28" s="687"/>
      <c r="Z28" s="688">
        <v>0.3</v>
      </c>
      <c r="AA28" s="688"/>
      <c r="AB28" s="688"/>
      <c r="AC28" s="688"/>
      <c r="AD28" s="689" t="s">
        <v>127</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329373</v>
      </c>
      <c r="CS28" s="686"/>
      <c r="CT28" s="686"/>
      <c r="CU28" s="686"/>
      <c r="CV28" s="686"/>
      <c r="CW28" s="686"/>
      <c r="CX28" s="686"/>
      <c r="CY28" s="687"/>
      <c r="CZ28" s="690">
        <v>6.2</v>
      </c>
      <c r="DA28" s="719"/>
      <c r="DB28" s="719"/>
      <c r="DC28" s="723"/>
      <c r="DD28" s="694">
        <v>317273</v>
      </c>
      <c r="DE28" s="686"/>
      <c r="DF28" s="686"/>
      <c r="DG28" s="686"/>
      <c r="DH28" s="686"/>
      <c r="DI28" s="686"/>
      <c r="DJ28" s="686"/>
      <c r="DK28" s="687"/>
      <c r="DL28" s="694">
        <v>317273</v>
      </c>
      <c r="DM28" s="686"/>
      <c r="DN28" s="686"/>
      <c r="DO28" s="686"/>
      <c r="DP28" s="686"/>
      <c r="DQ28" s="686"/>
      <c r="DR28" s="686"/>
      <c r="DS28" s="686"/>
      <c r="DT28" s="686"/>
      <c r="DU28" s="686"/>
      <c r="DV28" s="687"/>
      <c r="DW28" s="690">
        <v>11.1</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54619</v>
      </c>
      <c r="S29" s="686"/>
      <c r="T29" s="686"/>
      <c r="U29" s="686"/>
      <c r="V29" s="686"/>
      <c r="W29" s="686"/>
      <c r="X29" s="686"/>
      <c r="Y29" s="687"/>
      <c r="Z29" s="688">
        <v>1</v>
      </c>
      <c r="AA29" s="688"/>
      <c r="AB29" s="688"/>
      <c r="AC29" s="688"/>
      <c r="AD29" s="689" t="s">
        <v>127</v>
      </c>
      <c r="AE29" s="689"/>
      <c r="AF29" s="689"/>
      <c r="AG29" s="689"/>
      <c r="AH29" s="689"/>
      <c r="AI29" s="689"/>
      <c r="AJ29" s="689"/>
      <c r="AK29" s="689"/>
      <c r="AL29" s="690" t="s">
        <v>127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298</v>
      </c>
      <c r="CE29" s="730"/>
      <c r="CF29" s="700" t="s">
        <v>299</v>
      </c>
      <c r="CG29" s="701"/>
      <c r="CH29" s="701"/>
      <c r="CI29" s="701"/>
      <c r="CJ29" s="701"/>
      <c r="CK29" s="701"/>
      <c r="CL29" s="701"/>
      <c r="CM29" s="701"/>
      <c r="CN29" s="701"/>
      <c r="CO29" s="701"/>
      <c r="CP29" s="701"/>
      <c r="CQ29" s="702"/>
      <c r="CR29" s="685">
        <v>329373</v>
      </c>
      <c r="CS29" s="721"/>
      <c r="CT29" s="721"/>
      <c r="CU29" s="721"/>
      <c r="CV29" s="721"/>
      <c r="CW29" s="721"/>
      <c r="CX29" s="721"/>
      <c r="CY29" s="722"/>
      <c r="CZ29" s="690">
        <v>6.2</v>
      </c>
      <c r="DA29" s="719"/>
      <c r="DB29" s="719"/>
      <c r="DC29" s="723"/>
      <c r="DD29" s="694">
        <v>317273</v>
      </c>
      <c r="DE29" s="721"/>
      <c r="DF29" s="721"/>
      <c r="DG29" s="721"/>
      <c r="DH29" s="721"/>
      <c r="DI29" s="721"/>
      <c r="DJ29" s="721"/>
      <c r="DK29" s="722"/>
      <c r="DL29" s="694">
        <v>317273</v>
      </c>
      <c r="DM29" s="721"/>
      <c r="DN29" s="721"/>
      <c r="DO29" s="721"/>
      <c r="DP29" s="721"/>
      <c r="DQ29" s="721"/>
      <c r="DR29" s="721"/>
      <c r="DS29" s="721"/>
      <c r="DT29" s="721"/>
      <c r="DU29" s="721"/>
      <c r="DV29" s="722"/>
      <c r="DW29" s="690">
        <v>11.1</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13198</v>
      </c>
      <c r="S30" s="686"/>
      <c r="T30" s="686"/>
      <c r="U30" s="686"/>
      <c r="V30" s="686"/>
      <c r="W30" s="686"/>
      <c r="X30" s="686"/>
      <c r="Y30" s="687"/>
      <c r="Z30" s="688">
        <v>0.2</v>
      </c>
      <c r="AA30" s="688"/>
      <c r="AB30" s="688"/>
      <c r="AC30" s="688"/>
      <c r="AD30" s="689" t="s">
        <v>127</v>
      </c>
      <c r="AE30" s="689"/>
      <c r="AF30" s="689"/>
      <c r="AG30" s="689"/>
      <c r="AH30" s="689"/>
      <c r="AI30" s="689"/>
      <c r="AJ30" s="689"/>
      <c r="AK30" s="689"/>
      <c r="AL30" s="690" t="s">
        <v>127</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31"/>
      <c r="CE30" s="732"/>
      <c r="CF30" s="700" t="s">
        <v>303</v>
      </c>
      <c r="CG30" s="701"/>
      <c r="CH30" s="701"/>
      <c r="CI30" s="701"/>
      <c r="CJ30" s="701"/>
      <c r="CK30" s="701"/>
      <c r="CL30" s="701"/>
      <c r="CM30" s="701"/>
      <c r="CN30" s="701"/>
      <c r="CO30" s="701"/>
      <c r="CP30" s="701"/>
      <c r="CQ30" s="702"/>
      <c r="CR30" s="685">
        <v>312680</v>
      </c>
      <c r="CS30" s="686"/>
      <c r="CT30" s="686"/>
      <c r="CU30" s="686"/>
      <c r="CV30" s="686"/>
      <c r="CW30" s="686"/>
      <c r="CX30" s="686"/>
      <c r="CY30" s="687"/>
      <c r="CZ30" s="690">
        <v>5.9</v>
      </c>
      <c r="DA30" s="719"/>
      <c r="DB30" s="719"/>
      <c r="DC30" s="723"/>
      <c r="DD30" s="694">
        <v>302456</v>
      </c>
      <c r="DE30" s="686"/>
      <c r="DF30" s="686"/>
      <c r="DG30" s="686"/>
      <c r="DH30" s="686"/>
      <c r="DI30" s="686"/>
      <c r="DJ30" s="686"/>
      <c r="DK30" s="687"/>
      <c r="DL30" s="694">
        <v>302456</v>
      </c>
      <c r="DM30" s="686"/>
      <c r="DN30" s="686"/>
      <c r="DO30" s="686"/>
      <c r="DP30" s="686"/>
      <c r="DQ30" s="686"/>
      <c r="DR30" s="686"/>
      <c r="DS30" s="686"/>
      <c r="DT30" s="686"/>
      <c r="DU30" s="686"/>
      <c r="DV30" s="687"/>
      <c r="DW30" s="690">
        <v>10.6</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1435466</v>
      </c>
      <c r="S31" s="686"/>
      <c r="T31" s="686"/>
      <c r="U31" s="686"/>
      <c r="V31" s="686"/>
      <c r="W31" s="686"/>
      <c r="X31" s="686"/>
      <c r="Y31" s="687"/>
      <c r="Z31" s="688">
        <v>25.2</v>
      </c>
      <c r="AA31" s="688"/>
      <c r="AB31" s="688"/>
      <c r="AC31" s="688"/>
      <c r="AD31" s="689" t="s">
        <v>127</v>
      </c>
      <c r="AE31" s="689"/>
      <c r="AF31" s="689"/>
      <c r="AG31" s="689"/>
      <c r="AH31" s="689"/>
      <c r="AI31" s="689"/>
      <c r="AJ31" s="689"/>
      <c r="AK31" s="689"/>
      <c r="AL31" s="690" t="s">
        <v>127</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99.9</v>
      </c>
      <c r="BH31" s="740"/>
      <c r="BI31" s="740"/>
      <c r="BJ31" s="740"/>
      <c r="BK31" s="740"/>
      <c r="BL31" s="740"/>
      <c r="BM31" s="680">
        <v>99.7</v>
      </c>
      <c r="BN31" s="740"/>
      <c r="BO31" s="740"/>
      <c r="BP31" s="740"/>
      <c r="BQ31" s="741"/>
      <c r="BR31" s="753">
        <v>99.9</v>
      </c>
      <c r="BS31" s="740"/>
      <c r="BT31" s="740"/>
      <c r="BU31" s="740"/>
      <c r="BV31" s="740"/>
      <c r="BW31" s="740"/>
      <c r="BX31" s="680">
        <v>99.7</v>
      </c>
      <c r="BY31" s="740"/>
      <c r="BZ31" s="740"/>
      <c r="CA31" s="740"/>
      <c r="CB31" s="741"/>
      <c r="CD31" s="731"/>
      <c r="CE31" s="732"/>
      <c r="CF31" s="700" t="s">
        <v>307</v>
      </c>
      <c r="CG31" s="701"/>
      <c r="CH31" s="701"/>
      <c r="CI31" s="701"/>
      <c r="CJ31" s="701"/>
      <c r="CK31" s="701"/>
      <c r="CL31" s="701"/>
      <c r="CM31" s="701"/>
      <c r="CN31" s="701"/>
      <c r="CO31" s="701"/>
      <c r="CP31" s="701"/>
      <c r="CQ31" s="702"/>
      <c r="CR31" s="685">
        <v>16693</v>
      </c>
      <c r="CS31" s="721"/>
      <c r="CT31" s="721"/>
      <c r="CU31" s="721"/>
      <c r="CV31" s="721"/>
      <c r="CW31" s="721"/>
      <c r="CX31" s="721"/>
      <c r="CY31" s="722"/>
      <c r="CZ31" s="690">
        <v>0.3</v>
      </c>
      <c r="DA31" s="719"/>
      <c r="DB31" s="719"/>
      <c r="DC31" s="723"/>
      <c r="DD31" s="694">
        <v>14817</v>
      </c>
      <c r="DE31" s="721"/>
      <c r="DF31" s="721"/>
      <c r="DG31" s="721"/>
      <c r="DH31" s="721"/>
      <c r="DI31" s="721"/>
      <c r="DJ31" s="721"/>
      <c r="DK31" s="722"/>
      <c r="DL31" s="694">
        <v>14817</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308</v>
      </c>
      <c r="C32" s="736"/>
      <c r="D32" s="736"/>
      <c r="E32" s="736"/>
      <c r="F32" s="736"/>
      <c r="G32" s="736"/>
      <c r="H32" s="736"/>
      <c r="I32" s="736"/>
      <c r="J32" s="736"/>
      <c r="K32" s="736"/>
      <c r="L32" s="736"/>
      <c r="M32" s="736"/>
      <c r="N32" s="736"/>
      <c r="O32" s="736"/>
      <c r="P32" s="736"/>
      <c r="Q32" s="737"/>
      <c r="R32" s="685" t="s">
        <v>127</v>
      </c>
      <c r="S32" s="686"/>
      <c r="T32" s="686"/>
      <c r="U32" s="686"/>
      <c r="V32" s="686"/>
      <c r="W32" s="686"/>
      <c r="X32" s="686"/>
      <c r="Y32" s="687"/>
      <c r="Z32" s="688" t="s">
        <v>236</v>
      </c>
      <c r="AA32" s="688"/>
      <c r="AB32" s="688"/>
      <c r="AC32" s="688"/>
      <c r="AD32" s="689" t="s">
        <v>236</v>
      </c>
      <c r="AE32" s="689"/>
      <c r="AF32" s="689"/>
      <c r="AG32" s="689"/>
      <c r="AH32" s="689"/>
      <c r="AI32" s="689"/>
      <c r="AJ32" s="689"/>
      <c r="AK32" s="689"/>
      <c r="AL32" s="690" t="s">
        <v>127</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99.9</v>
      </c>
      <c r="BH32" s="721"/>
      <c r="BI32" s="721"/>
      <c r="BJ32" s="721"/>
      <c r="BK32" s="721"/>
      <c r="BL32" s="721"/>
      <c r="BM32" s="691">
        <v>99.8</v>
      </c>
      <c r="BN32" s="751"/>
      <c r="BO32" s="751"/>
      <c r="BP32" s="751"/>
      <c r="BQ32" s="752"/>
      <c r="BR32" s="754">
        <v>99.9</v>
      </c>
      <c r="BS32" s="721"/>
      <c r="BT32" s="721"/>
      <c r="BU32" s="721"/>
      <c r="BV32" s="721"/>
      <c r="BW32" s="721"/>
      <c r="BX32" s="691">
        <v>99.8</v>
      </c>
      <c r="BY32" s="751"/>
      <c r="BZ32" s="751"/>
      <c r="CA32" s="751"/>
      <c r="CB32" s="752"/>
      <c r="CD32" s="733"/>
      <c r="CE32" s="734"/>
      <c r="CF32" s="700" t="s">
        <v>311</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19"/>
      <c r="DB32" s="719"/>
      <c r="DC32" s="723"/>
      <c r="DD32" s="694" t="s">
        <v>236</v>
      </c>
      <c r="DE32" s="686"/>
      <c r="DF32" s="686"/>
      <c r="DG32" s="686"/>
      <c r="DH32" s="686"/>
      <c r="DI32" s="686"/>
      <c r="DJ32" s="686"/>
      <c r="DK32" s="687"/>
      <c r="DL32" s="694" t="s">
        <v>127</v>
      </c>
      <c r="DM32" s="686"/>
      <c r="DN32" s="686"/>
      <c r="DO32" s="686"/>
      <c r="DP32" s="686"/>
      <c r="DQ32" s="686"/>
      <c r="DR32" s="686"/>
      <c r="DS32" s="686"/>
      <c r="DT32" s="686"/>
      <c r="DU32" s="686"/>
      <c r="DV32" s="687"/>
      <c r="DW32" s="690" t="s">
        <v>236</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296026</v>
      </c>
      <c r="S33" s="686"/>
      <c r="T33" s="686"/>
      <c r="U33" s="686"/>
      <c r="V33" s="686"/>
      <c r="W33" s="686"/>
      <c r="X33" s="686"/>
      <c r="Y33" s="687"/>
      <c r="Z33" s="688">
        <v>5.2</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26" t="s">
        <v>313</v>
      </c>
      <c r="AY33" s="727"/>
      <c r="AZ33" s="727"/>
      <c r="BA33" s="727"/>
      <c r="BB33" s="727"/>
      <c r="BC33" s="727"/>
      <c r="BD33" s="727"/>
      <c r="BE33" s="727"/>
      <c r="BF33" s="728"/>
      <c r="BG33" s="755">
        <v>99.8</v>
      </c>
      <c r="BH33" s="756"/>
      <c r="BI33" s="756"/>
      <c r="BJ33" s="756"/>
      <c r="BK33" s="756"/>
      <c r="BL33" s="756"/>
      <c r="BM33" s="757">
        <v>99.6</v>
      </c>
      <c r="BN33" s="756"/>
      <c r="BO33" s="756"/>
      <c r="BP33" s="756"/>
      <c r="BQ33" s="758"/>
      <c r="BR33" s="755">
        <v>99.9</v>
      </c>
      <c r="BS33" s="756"/>
      <c r="BT33" s="756"/>
      <c r="BU33" s="756"/>
      <c r="BV33" s="756"/>
      <c r="BW33" s="756"/>
      <c r="BX33" s="757">
        <v>99.6</v>
      </c>
      <c r="BY33" s="756"/>
      <c r="BZ33" s="756"/>
      <c r="CA33" s="756"/>
      <c r="CB33" s="758"/>
      <c r="CD33" s="700" t="s">
        <v>314</v>
      </c>
      <c r="CE33" s="701"/>
      <c r="CF33" s="701"/>
      <c r="CG33" s="701"/>
      <c r="CH33" s="701"/>
      <c r="CI33" s="701"/>
      <c r="CJ33" s="701"/>
      <c r="CK33" s="701"/>
      <c r="CL33" s="701"/>
      <c r="CM33" s="701"/>
      <c r="CN33" s="701"/>
      <c r="CO33" s="701"/>
      <c r="CP33" s="701"/>
      <c r="CQ33" s="702"/>
      <c r="CR33" s="685">
        <v>3200700</v>
      </c>
      <c r="CS33" s="721"/>
      <c r="CT33" s="721"/>
      <c r="CU33" s="721"/>
      <c r="CV33" s="721"/>
      <c r="CW33" s="721"/>
      <c r="CX33" s="721"/>
      <c r="CY33" s="722"/>
      <c r="CZ33" s="690">
        <v>60.4</v>
      </c>
      <c r="DA33" s="719"/>
      <c r="DB33" s="719"/>
      <c r="DC33" s="723"/>
      <c r="DD33" s="694">
        <v>1348651</v>
      </c>
      <c r="DE33" s="721"/>
      <c r="DF33" s="721"/>
      <c r="DG33" s="721"/>
      <c r="DH33" s="721"/>
      <c r="DI33" s="721"/>
      <c r="DJ33" s="721"/>
      <c r="DK33" s="722"/>
      <c r="DL33" s="694">
        <v>831428</v>
      </c>
      <c r="DM33" s="721"/>
      <c r="DN33" s="721"/>
      <c r="DO33" s="721"/>
      <c r="DP33" s="721"/>
      <c r="DQ33" s="721"/>
      <c r="DR33" s="721"/>
      <c r="DS33" s="721"/>
      <c r="DT33" s="721"/>
      <c r="DU33" s="721"/>
      <c r="DV33" s="722"/>
      <c r="DW33" s="690">
        <v>29.1</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12109</v>
      </c>
      <c r="S34" s="686"/>
      <c r="T34" s="686"/>
      <c r="U34" s="686"/>
      <c r="V34" s="686"/>
      <c r="W34" s="686"/>
      <c r="X34" s="686"/>
      <c r="Y34" s="687"/>
      <c r="Z34" s="688">
        <v>0.2</v>
      </c>
      <c r="AA34" s="688"/>
      <c r="AB34" s="688"/>
      <c r="AC34" s="688"/>
      <c r="AD34" s="689" t="s">
        <v>127</v>
      </c>
      <c r="AE34" s="689"/>
      <c r="AF34" s="689"/>
      <c r="AG34" s="689"/>
      <c r="AH34" s="689"/>
      <c r="AI34" s="689"/>
      <c r="AJ34" s="689"/>
      <c r="AK34" s="689"/>
      <c r="AL34" s="690" t="s">
        <v>236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547763</v>
      </c>
      <c r="CS34" s="686"/>
      <c r="CT34" s="686"/>
      <c r="CU34" s="686"/>
      <c r="CV34" s="686"/>
      <c r="CW34" s="686"/>
      <c r="CX34" s="686"/>
      <c r="CY34" s="687"/>
      <c r="CZ34" s="690">
        <v>10.3</v>
      </c>
      <c r="DA34" s="719"/>
      <c r="DB34" s="719"/>
      <c r="DC34" s="723"/>
      <c r="DD34" s="694">
        <v>368105</v>
      </c>
      <c r="DE34" s="686"/>
      <c r="DF34" s="686"/>
      <c r="DG34" s="686"/>
      <c r="DH34" s="686"/>
      <c r="DI34" s="686"/>
      <c r="DJ34" s="686"/>
      <c r="DK34" s="687"/>
      <c r="DL34" s="694">
        <v>328858</v>
      </c>
      <c r="DM34" s="686"/>
      <c r="DN34" s="686"/>
      <c r="DO34" s="686"/>
      <c r="DP34" s="686"/>
      <c r="DQ34" s="686"/>
      <c r="DR34" s="686"/>
      <c r="DS34" s="686"/>
      <c r="DT34" s="686"/>
      <c r="DU34" s="686"/>
      <c r="DV34" s="687"/>
      <c r="DW34" s="690">
        <v>11.5</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208313</v>
      </c>
      <c r="S35" s="686"/>
      <c r="T35" s="686"/>
      <c r="U35" s="686"/>
      <c r="V35" s="686"/>
      <c r="W35" s="686"/>
      <c r="X35" s="686"/>
      <c r="Y35" s="687"/>
      <c r="Z35" s="688">
        <v>3.7</v>
      </c>
      <c r="AA35" s="688"/>
      <c r="AB35" s="688"/>
      <c r="AC35" s="688"/>
      <c r="AD35" s="689" t="s">
        <v>127</v>
      </c>
      <c r="AE35" s="689"/>
      <c r="AF35" s="689"/>
      <c r="AG35" s="689"/>
      <c r="AH35" s="689"/>
      <c r="AI35" s="689"/>
      <c r="AJ35" s="689"/>
      <c r="AK35" s="689"/>
      <c r="AL35" s="690" t="s">
        <v>127</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60409</v>
      </c>
      <c r="CS35" s="721"/>
      <c r="CT35" s="721"/>
      <c r="CU35" s="721"/>
      <c r="CV35" s="721"/>
      <c r="CW35" s="721"/>
      <c r="CX35" s="721"/>
      <c r="CY35" s="722"/>
      <c r="CZ35" s="690">
        <v>1.1000000000000001</v>
      </c>
      <c r="DA35" s="719"/>
      <c r="DB35" s="719"/>
      <c r="DC35" s="723"/>
      <c r="DD35" s="694">
        <v>29865</v>
      </c>
      <c r="DE35" s="721"/>
      <c r="DF35" s="721"/>
      <c r="DG35" s="721"/>
      <c r="DH35" s="721"/>
      <c r="DI35" s="721"/>
      <c r="DJ35" s="721"/>
      <c r="DK35" s="722"/>
      <c r="DL35" s="694">
        <v>1899</v>
      </c>
      <c r="DM35" s="721"/>
      <c r="DN35" s="721"/>
      <c r="DO35" s="721"/>
      <c r="DP35" s="721"/>
      <c r="DQ35" s="721"/>
      <c r="DR35" s="721"/>
      <c r="DS35" s="721"/>
      <c r="DT35" s="721"/>
      <c r="DU35" s="721"/>
      <c r="DV35" s="722"/>
      <c r="DW35" s="690">
        <v>0.1</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140000</v>
      </c>
      <c r="S36" s="686"/>
      <c r="T36" s="686"/>
      <c r="U36" s="686"/>
      <c r="V36" s="686"/>
      <c r="W36" s="686"/>
      <c r="X36" s="686"/>
      <c r="Y36" s="687"/>
      <c r="Z36" s="688">
        <v>2.5</v>
      </c>
      <c r="AA36" s="688"/>
      <c r="AB36" s="688"/>
      <c r="AC36" s="688"/>
      <c r="AD36" s="689" t="s">
        <v>236</v>
      </c>
      <c r="AE36" s="689"/>
      <c r="AF36" s="689"/>
      <c r="AG36" s="689"/>
      <c r="AH36" s="689"/>
      <c r="AI36" s="689"/>
      <c r="AJ36" s="689"/>
      <c r="AK36" s="689"/>
      <c r="AL36" s="690" t="s">
        <v>236</v>
      </c>
      <c r="AM36" s="691"/>
      <c r="AN36" s="691"/>
      <c r="AO36" s="692"/>
      <c r="AP36" s="235"/>
      <c r="AQ36" s="759" t="s">
        <v>322</v>
      </c>
      <c r="AR36" s="760"/>
      <c r="AS36" s="760"/>
      <c r="AT36" s="760"/>
      <c r="AU36" s="760"/>
      <c r="AV36" s="760"/>
      <c r="AW36" s="760"/>
      <c r="AX36" s="760"/>
      <c r="AY36" s="761"/>
      <c r="AZ36" s="674">
        <v>478751</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24380</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1646570</v>
      </c>
      <c r="CS36" s="686"/>
      <c r="CT36" s="686"/>
      <c r="CU36" s="686"/>
      <c r="CV36" s="686"/>
      <c r="CW36" s="686"/>
      <c r="CX36" s="686"/>
      <c r="CY36" s="687"/>
      <c r="CZ36" s="690">
        <v>31.1</v>
      </c>
      <c r="DA36" s="719"/>
      <c r="DB36" s="719"/>
      <c r="DC36" s="723"/>
      <c r="DD36" s="694">
        <v>409413</v>
      </c>
      <c r="DE36" s="686"/>
      <c r="DF36" s="686"/>
      <c r="DG36" s="686"/>
      <c r="DH36" s="686"/>
      <c r="DI36" s="686"/>
      <c r="DJ36" s="686"/>
      <c r="DK36" s="687"/>
      <c r="DL36" s="694">
        <v>296438</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310090</v>
      </c>
      <c r="S37" s="686"/>
      <c r="T37" s="686"/>
      <c r="U37" s="686"/>
      <c r="V37" s="686"/>
      <c r="W37" s="686"/>
      <c r="X37" s="686"/>
      <c r="Y37" s="687"/>
      <c r="Z37" s="688">
        <v>5.4</v>
      </c>
      <c r="AA37" s="688"/>
      <c r="AB37" s="688"/>
      <c r="AC37" s="688"/>
      <c r="AD37" s="689" t="s">
        <v>127</v>
      </c>
      <c r="AE37" s="689"/>
      <c r="AF37" s="689"/>
      <c r="AG37" s="689"/>
      <c r="AH37" s="689"/>
      <c r="AI37" s="689"/>
      <c r="AJ37" s="689"/>
      <c r="AK37" s="689"/>
      <c r="AL37" s="690" t="s">
        <v>127</v>
      </c>
      <c r="AM37" s="691"/>
      <c r="AN37" s="691"/>
      <c r="AO37" s="692"/>
      <c r="AQ37" s="763" t="s">
        <v>326</v>
      </c>
      <c r="AR37" s="764"/>
      <c r="AS37" s="764"/>
      <c r="AT37" s="764"/>
      <c r="AU37" s="764"/>
      <c r="AV37" s="764"/>
      <c r="AW37" s="764"/>
      <c r="AX37" s="764"/>
      <c r="AY37" s="765"/>
      <c r="AZ37" s="685">
        <v>119509</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22180</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191179</v>
      </c>
      <c r="CS37" s="721"/>
      <c r="CT37" s="721"/>
      <c r="CU37" s="721"/>
      <c r="CV37" s="721"/>
      <c r="CW37" s="721"/>
      <c r="CX37" s="721"/>
      <c r="CY37" s="722"/>
      <c r="CZ37" s="690">
        <v>3.6</v>
      </c>
      <c r="DA37" s="719"/>
      <c r="DB37" s="719"/>
      <c r="DC37" s="723"/>
      <c r="DD37" s="694">
        <v>185941</v>
      </c>
      <c r="DE37" s="721"/>
      <c r="DF37" s="721"/>
      <c r="DG37" s="721"/>
      <c r="DH37" s="721"/>
      <c r="DI37" s="721"/>
      <c r="DJ37" s="721"/>
      <c r="DK37" s="722"/>
      <c r="DL37" s="694">
        <v>175147</v>
      </c>
      <c r="DM37" s="721"/>
      <c r="DN37" s="721"/>
      <c r="DO37" s="721"/>
      <c r="DP37" s="721"/>
      <c r="DQ37" s="721"/>
      <c r="DR37" s="721"/>
      <c r="DS37" s="721"/>
      <c r="DT37" s="721"/>
      <c r="DU37" s="721"/>
      <c r="DV37" s="722"/>
      <c r="DW37" s="690">
        <v>6.1</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208065</v>
      </c>
      <c r="S38" s="686"/>
      <c r="T38" s="686"/>
      <c r="U38" s="686"/>
      <c r="V38" s="686"/>
      <c r="W38" s="686"/>
      <c r="X38" s="686"/>
      <c r="Y38" s="687"/>
      <c r="Z38" s="688">
        <v>3.7</v>
      </c>
      <c r="AA38" s="688"/>
      <c r="AB38" s="688"/>
      <c r="AC38" s="688"/>
      <c r="AD38" s="689">
        <v>216</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36921</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1032</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289853</v>
      </c>
      <c r="CS38" s="686"/>
      <c r="CT38" s="686"/>
      <c r="CU38" s="686"/>
      <c r="CV38" s="686"/>
      <c r="CW38" s="686"/>
      <c r="CX38" s="686"/>
      <c r="CY38" s="687"/>
      <c r="CZ38" s="690">
        <v>5.5</v>
      </c>
      <c r="DA38" s="719"/>
      <c r="DB38" s="719"/>
      <c r="DC38" s="723"/>
      <c r="DD38" s="694">
        <v>241155</v>
      </c>
      <c r="DE38" s="686"/>
      <c r="DF38" s="686"/>
      <c r="DG38" s="686"/>
      <c r="DH38" s="686"/>
      <c r="DI38" s="686"/>
      <c r="DJ38" s="686"/>
      <c r="DK38" s="687"/>
      <c r="DL38" s="694">
        <v>204233</v>
      </c>
      <c r="DM38" s="686"/>
      <c r="DN38" s="686"/>
      <c r="DO38" s="686"/>
      <c r="DP38" s="686"/>
      <c r="DQ38" s="686"/>
      <c r="DR38" s="686"/>
      <c r="DS38" s="686"/>
      <c r="DT38" s="686"/>
      <c r="DU38" s="686"/>
      <c r="DV38" s="687"/>
      <c r="DW38" s="690">
        <v>7.1</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184011</v>
      </c>
      <c r="S39" s="686"/>
      <c r="T39" s="686"/>
      <c r="U39" s="686"/>
      <c r="V39" s="686"/>
      <c r="W39" s="686"/>
      <c r="X39" s="686"/>
      <c r="Y39" s="687"/>
      <c r="Z39" s="688">
        <v>3.2</v>
      </c>
      <c r="AA39" s="688"/>
      <c r="AB39" s="688"/>
      <c r="AC39" s="688"/>
      <c r="AD39" s="689" t="s">
        <v>127</v>
      </c>
      <c r="AE39" s="689"/>
      <c r="AF39" s="689"/>
      <c r="AG39" s="689"/>
      <c r="AH39" s="689"/>
      <c r="AI39" s="689"/>
      <c r="AJ39" s="689"/>
      <c r="AK39" s="689"/>
      <c r="AL39" s="690" t="s">
        <v>127</v>
      </c>
      <c r="AM39" s="691"/>
      <c r="AN39" s="691"/>
      <c r="AO39" s="692"/>
      <c r="AQ39" s="763" t="s">
        <v>334</v>
      </c>
      <c r="AR39" s="764"/>
      <c r="AS39" s="764"/>
      <c r="AT39" s="764"/>
      <c r="AU39" s="764"/>
      <c r="AV39" s="764"/>
      <c r="AW39" s="764"/>
      <c r="AX39" s="764"/>
      <c r="AY39" s="765"/>
      <c r="AZ39" s="685">
        <v>28801</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1618</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362795</v>
      </c>
      <c r="CS39" s="721"/>
      <c r="CT39" s="721"/>
      <c r="CU39" s="721"/>
      <c r="CV39" s="721"/>
      <c r="CW39" s="721"/>
      <c r="CX39" s="721"/>
      <c r="CY39" s="722"/>
      <c r="CZ39" s="690">
        <v>6.8</v>
      </c>
      <c r="DA39" s="719"/>
      <c r="DB39" s="719"/>
      <c r="DC39" s="723"/>
      <c r="DD39" s="694">
        <v>151803</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338</v>
      </c>
      <c r="AR40" s="764"/>
      <c r="AS40" s="764"/>
      <c r="AT40" s="764"/>
      <c r="AU40" s="764"/>
      <c r="AV40" s="764"/>
      <c r="AW40" s="764"/>
      <c r="AX40" s="764"/>
      <c r="AY40" s="765"/>
      <c r="AZ40" s="685">
        <v>3667</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97</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293310</v>
      </c>
      <c r="CS40" s="686"/>
      <c r="CT40" s="686"/>
      <c r="CU40" s="686"/>
      <c r="CV40" s="686"/>
      <c r="CW40" s="686"/>
      <c r="CX40" s="686"/>
      <c r="CY40" s="687"/>
      <c r="CZ40" s="690">
        <v>5.5</v>
      </c>
      <c r="DA40" s="719"/>
      <c r="DB40" s="719"/>
      <c r="DC40" s="723"/>
      <c r="DD40" s="694">
        <v>148310</v>
      </c>
      <c r="DE40" s="686"/>
      <c r="DF40" s="686"/>
      <c r="DG40" s="686"/>
      <c r="DH40" s="686"/>
      <c r="DI40" s="686"/>
      <c r="DJ40" s="686"/>
      <c r="DK40" s="687"/>
      <c r="DL40" s="694" t="s">
        <v>127</v>
      </c>
      <c r="DM40" s="686"/>
      <c r="DN40" s="686"/>
      <c r="DO40" s="686"/>
      <c r="DP40" s="686"/>
      <c r="DQ40" s="686"/>
      <c r="DR40" s="686"/>
      <c r="DS40" s="686"/>
      <c r="DT40" s="686"/>
      <c r="DU40" s="686"/>
      <c r="DV40" s="687"/>
      <c r="DW40" s="690" t="s">
        <v>236</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343</v>
      </c>
      <c r="AR41" s="764"/>
      <c r="AS41" s="764"/>
      <c r="AT41" s="764"/>
      <c r="AU41" s="764"/>
      <c r="AV41" s="764"/>
      <c r="AW41" s="764"/>
      <c r="AX41" s="764"/>
      <c r="AY41" s="765"/>
      <c r="AZ41" s="685">
        <v>54750</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1</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236</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135000</v>
      </c>
      <c r="S42" s="686"/>
      <c r="T42" s="686"/>
      <c r="U42" s="686"/>
      <c r="V42" s="686"/>
      <c r="W42" s="686"/>
      <c r="X42" s="686"/>
      <c r="Y42" s="687"/>
      <c r="Z42" s="688">
        <v>2.4</v>
      </c>
      <c r="AA42" s="688"/>
      <c r="AB42" s="688"/>
      <c r="AC42" s="688"/>
      <c r="AD42" s="689" t="s">
        <v>127</v>
      </c>
      <c r="AE42" s="689"/>
      <c r="AF42" s="689"/>
      <c r="AG42" s="689"/>
      <c r="AH42" s="689"/>
      <c r="AI42" s="689"/>
      <c r="AJ42" s="689"/>
      <c r="AK42" s="689"/>
      <c r="AL42" s="690" t="s">
        <v>236</v>
      </c>
      <c r="AM42" s="691"/>
      <c r="AN42" s="691"/>
      <c r="AO42" s="692"/>
      <c r="AQ42" s="784" t="s">
        <v>347</v>
      </c>
      <c r="AR42" s="785"/>
      <c r="AS42" s="785"/>
      <c r="AT42" s="785"/>
      <c r="AU42" s="785"/>
      <c r="AV42" s="785"/>
      <c r="AW42" s="785"/>
      <c r="AX42" s="785"/>
      <c r="AY42" s="786"/>
      <c r="AZ42" s="776">
        <v>235103</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298</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315954</v>
      </c>
      <c r="CS42" s="686"/>
      <c r="CT42" s="686"/>
      <c r="CU42" s="686"/>
      <c r="CV42" s="686"/>
      <c r="CW42" s="686"/>
      <c r="CX42" s="686"/>
      <c r="CY42" s="687"/>
      <c r="CZ42" s="690">
        <v>6</v>
      </c>
      <c r="DA42" s="691"/>
      <c r="DB42" s="691"/>
      <c r="DC42" s="703"/>
      <c r="DD42" s="694">
        <v>148278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350</v>
      </c>
      <c r="C43" s="727"/>
      <c r="D43" s="727"/>
      <c r="E43" s="727"/>
      <c r="F43" s="727"/>
      <c r="G43" s="727"/>
      <c r="H43" s="727"/>
      <c r="I43" s="727"/>
      <c r="J43" s="727"/>
      <c r="K43" s="727"/>
      <c r="L43" s="727"/>
      <c r="M43" s="727"/>
      <c r="N43" s="727"/>
      <c r="O43" s="727"/>
      <c r="P43" s="727"/>
      <c r="Q43" s="728"/>
      <c r="R43" s="776">
        <v>5695903</v>
      </c>
      <c r="S43" s="777"/>
      <c r="T43" s="777"/>
      <c r="U43" s="777"/>
      <c r="V43" s="777"/>
      <c r="W43" s="777"/>
      <c r="X43" s="777"/>
      <c r="Y43" s="778"/>
      <c r="Z43" s="779">
        <v>100</v>
      </c>
      <c r="AA43" s="779"/>
      <c r="AB43" s="779"/>
      <c r="AC43" s="779"/>
      <c r="AD43" s="780">
        <v>2722376</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4768</v>
      </c>
      <c r="CS43" s="721"/>
      <c r="CT43" s="721"/>
      <c r="CU43" s="721"/>
      <c r="CV43" s="721"/>
      <c r="CW43" s="721"/>
      <c r="CX43" s="721"/>
      <c r="CY43" s="722"/>
      <c r="CZ43" s="690">
        <v>0.1</v>
      </c>
      <c r="DA43" s="719"/>
      <c r="DB43" s="719"/>
      <c r="DC43" s="723"/>
      <c r="DD43" s="694">
        <v>4768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314898</v>
      </c>
      <c r="CS44" s="686"/>
      <c r="CT44" s="686"/>
      <c r="CU44" s="686"/>
      <c r="CV44" s="686"/>
      <c r="CW44" s="686"/>
      <c r="CX44" s="686"/>
      <c r="CY44" s="687"/>
      <c r="CZ44" s="690">
        <v>5.9</v>
      </c>
      <c r="DA44" s="691"/>
      <c r="DB44" s="691"/>
      <c r="DC44" s="703"/>
      <c r="DD44" s="694">
        <v>147222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198469</v>
      </c>
      <c r="CS45" s="721"/>
      <c r="CT45" s="721"/>
      <c r="CU45" s="721"/>
      <c r="CV45" s="721"/>
      <c r="CW45" s="721"/>
      <c r="CX45" s="721"/>
      <c r="CY45" s="722"/>
      <c r="CZ45" s="690">
        <v>3.7</v>
      </c>
      <c r="DA45" s="719"/>
      <c r="DB45" s="719"/>
      <c r="DC45" s="723"/>
      <c r="DD45" s="694">
        <v>62988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116429</v>
      </c>
      <c r="CS46" s="686"/>
      <c r="CT46" s="686"/>
      <c r="CU46" s="686"/>
      <c r="CV46" s="686"/>
      <c r="CW46" s="686"/>
      <c r="CX46" s="686"/>
      <c r="CY46" s="687"/>
      <c r="CZ46" s="690">
        <v>2.2000000000000002</v>
      </c>
      <c r="DA46" s="691"/>
      <c r="DB46" s="691"/>
      <c r="DC46" s="703"/>
      <c r="DD46" s="694">
        <v>84234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1056</v>
      </c>
      <c r="CS47" s="721"/>
      <c r="CT47" s="721"/>
      <c r="CU47" s="721"/>
      <c r="CV47" s="721"/>
      <c r="CW47" s="721"/>
      <c r="CX47" s="721"/>
      <c r="CY47" s="722"/>
      <c r="CZ47" s="690">
        <v>0</v>
      </c>
      <c r="DA47" s="719"/>
      <c r="DB47" s="719"/>
      <c r="DC47" s="723"/>
      <c r="DD47" s="694">
        <v>1056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236</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360</v>
      </c>
      <c r="CE49" s="727"/>
      <c r="CF49" s="727"/>
      <c r="CG49" s="727"/>
      <c r="CH49" s="727"/>
      <c r="CI49" s="727"/>
      <c r="CJ49" s="727"/>
      <c r="CK49" s="727"/>
      <c r="CL49" s="727"/>
      <c r="CM49" s="727"/>
      <c r="CN49" s="727"/>
      <c r="CO49" s="727"/>
      <c r="CP49" s="727"/>
      <c r="CQ49" s="728"/>
      <c r="CR49" s="776">
        <v>5298981</v>
      </c>
      <c r="CS49" s="756"/>
      <c r="CT49" s="756"/>
      <c r="CU49" s="756"/>
      <c r="CV49" s="756"/>
      <c r="CW49" s="756"/>
      <c r="CX49" s="756"/>
      <c r="CY49" s="787"/>
      <c r="CZ49" s="781">
        <v>100</v>
      </c>
      <c r="DA49" s="788"/>
      <c r="DB49" s="788"/>
      <c r="DC49" s="789"/>
      <c r="DD49" s="790">
        <v>2886187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gxcCgdIPueFp8GlnUwuOE7cg9PfBgeO9CM2Uj4ssJP7E3BGjKMrWu1+e5QWOxN5eaobEJ7LaAwRQVeIy56MjQ==" saltValue="giHPNg4JEaHVZbXdp/cI5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5696</v>
      </c>
      <c r="R7" s="821"/>
      <c r="S7" s="821"/>
      <c r="T7" s="821"/>
      <c r="U7" s="821"/>
      <c r="V7" s="821">
        <v>5299</v>
      </c>
      <c r="W7" s="821"/>
      <c r="X7" s="821"/>
      <c r="Y7" s="821"/>
      <c r="Z7" s="821"/>
      <c r="AA7" s="821">
        <v>397</v>
      </c>
      <c r="AB7" s="821"/>
      <c r="AC7" s="821"/>
      <c r="AD7" s="821"/>
      <c r="AE7" s="822"/>
      <c r="AF7" s="823">
        <v>369</v>
      </c>
      <c r="AG7" s="824"/>
      <c r="AH7" s="824"/>
      <c r="AI7" s="824"/>
      <c r="AJ7" s="825"/>
      <c r="AK7" s="860">
        <v>140</v>
      </c>
      <c r="AL7" s="861"/>
      <c r="AM7" s="861"/>
      <c r="AN7" s="861"/>
      <c r="AO7" s="861"/>
      <c r="AP7" s="861">
        <v>2989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4</v>
      </c>
      <c r="CI7" s="858"/>
      <c r="CJ7" s="858"/>
      <c r="CK7" s="858"/>
      <c r="CL7" s="859"/>
      <c r="CM7" s="857">
        <v>61</v>
      </c>
      <c r="CN7" s="858"/>
      <c r="CO7" s="858"/>
      <c r="CP7" s="858"/>
      <c r="CQ7" s="859"/>
      <c r="CR7" s="857">
        <v>5</v>
      </c>
      <c r="CS7" s="858"/>
      <c r="CT7" s="858"/>
      <c r="CU7" s="858"/>
      <c r="CV7" s="859"/>
      <c r="CW7" s="857">
        <v>0</v>
      </c>
      <c r="CX7" s="858"/>
      <c r="CY7" s="858"/>
      <c r="CZ7" s="858"/>
      <c r="DA7" s="859"/>
      <c r="DB7" s="857">
        <v>0</v>
      </c>
      <c r="DC7" s="858"/>
      <c r="DD7" s="858"/>
      <c r="DE7" s="858"/>
      <c r="DF7" s="859"/>
      <c r="DG7" s="857">
        <v>230</v>
      </c>
      <c r="DH7" s="858"/>
      <c r="DI7" s="858"/>
      <c r="DJ7" s="858"/>
      <c r="DK7" s="859"/>
      <c r="DL7" s="857">
        <v>0</v>
      </c>
      <c r="DM7" s="858"/>
      <c r="DN7" s="858"/>
      <c r="DO7" s="858"/>
      <c r="DP7" s="859"/>
      <c r="DQ7" s="857">
        <v>102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575</v>
      </c>
      <c r="BT8" s="855"/>
      <c r="BU8" s="855"/>
      <c r="BV8" s="855"/>
      <c r="BW8" s="855"/>
      <c r="BX8" s="855"/>
      <c r="BY8" s="855"/>
      <c r="BZ8" s="855"/>
      <c r="CA8" s="855"/>
      <c r="CB8" s="855"/>
      <c r="CC8" s="855"/>
      <c r="CD8" s="855"/>
      <c r="CE8" s="855"/>
      <c r="CF8" s="855"/>
      <c r="CG8" s="856"/>
      <c r="CH8" s="867">
        <v>-15</v>
      </c>
      <c r="CI8" s="868"/>
      <c r="CJ8" s="868"/>
      <c r="CK8" s="868"/>
      <c r="CL8" s="869"/>
      <c r="CM8" s="867">
        <v>113</v>
      </c>
      <c r="CN8" s="868"/>
      <c r="CO8" s="868"/>
      <c r="CP8" s="868"/>
      <c r="CQ8" s="869"/>
      <c r="CR8" s="867">
        <v>48</v>
      </c>
      <c r="CS8" s="868"/>
      <c r="CT8" s="868"/>
      <c r="CU8" s="868"/>
      <c r="CV8" s="869"/>
      <c r="CW8" s="867">
        <v>0</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385</v>
      </c>
      <c r="B23" s="876" t="s">
        <v>386</v>
      </c>
      <c r="C23" s="877"/>
      <c r="D23" s="877"/>
      <c r="E23" s="877"/>
      <c r="F23" s="877"/>
      <c r="G23" s="877"/>
      <c r="H23" s="877"/>
      <c r="I23" s="877"/>
      <c r="J23" s="877"/>
      <c r="K23" s="877"/>
      <c r="L23" s="877"/>
      <c r="M23" s="877"/>
      <c r="N23" s="877"/>
      <c r="O23" s="877"/>
      <c r="P23" s="878"/>
      <c r="Q23" s="879">
        <v>5696</v>
      </c>
      <c r="R23" s="880"/>
      <c r="S23" s="880"/>
      <c r="T23" s="880"/>
      <c r="U23" s="880"/>
      <c r="V23" s="880">
        <v>5299</v>
      </c>
      <c r="W23" s="880"/>
      <c r="X23" s="880"/>
      <c r="Y23" s="880"/>
      <c r="Z23" s="880"/>
      <c r="AA23" s="880">
        <v>397</v>
      </c>
      <c r="AB23" s="880"/>
      <c r="AC23" s="880"/>
      <c r="AD23" s="880"/>
      <c r="AE23" s="881"/>
      <c r="AF23" s="882">
        <v>369</v>
      </c>
      <c r="AG23" s="880"/>
      <c r="AH23" s="880"/>
      <c r="AI23" s="880"/>
      <c r="AJ23" s="883"/>
      <c r="AK23" s="884"/>
      <c r="AL23" s="885"/>
      <c r="AM23" s="885"/>
      <c r="AN23" s="885"/>
      <c r="AO23" s="885"/>
      <c r="AP23" s="880">
        <v>2989</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397</v>
      </c>
      <c r="C28" s="818"/>
      <c r="D28" s="818"/>
      <c r="E28" s="818"/>
      <c r="F28" s="818"/>
      <c r="G28" s="818"/>
      <c r="H28" s="818"/>
      <c r="I28" s="818"/>
      <c r="J28" s="818"/>
      <c r="K28" s="818"/>
      <c r="L28" s="818"/>
      <c r="M28" s="818"/>
      <c r="N28" s="818"/>
      <c r="O28" s="818"/>
      <c r="P28" s="819"/>
      <c r="Q28" s="908">
        <v>730</v>
      </c>
      <c r="R28" s="909"/>
      <c r="S28" s="909"/>
      <c r="T28" s="909"/>
      <c r="U28" s="909"/>
      <c r="V28" s="909">
        <v>706</v>
      </c>
      <c r="W28" s="909"/>
      <c r="X28" s="909"/>
      <c r="Y28" s="909"/>
      <c r="Z28" s="909"/>
      <c r="AA28" s="909">
        <v>24</v>
      </c>
      <c r="AB28" s="909"/>
      <c r="AC28" s="909"/>
      <c r="AD28" s="909"/>
      <c r="AE28" s="910"/>
      <c r="AF28" s="911">
        <v>24</v>
      </c>
      <c r="AG28" s="909"/>
      <c r="AH28" s="909"/>
      <c r="AI28" s="909"/>
      <c r="AJ28" s="912"/>
      <c r="AK28" s="913">
        <v>42</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398</v>
      </c>
      <c r="C29" s="842"/>
      <c r="D29" s="842"/>
      <c r="E29" s="842"/>
      <c r="F29" s="842"/>
      <c r="G29" s="842"/>
      <c r="H29" s="842"/>
      <c r="I29" s="842"/>
      <c r="J29" s="842"/>
      <c r="K29" s="842"/>
      <c r="L29" s="842"/>
      <c r="M29" s="842"/>
      <c r="N29" s="842"/>
      <c r="O29" s="842"/>
      <c r="P29" s="843"/>
      <c r="Q29" s="844">
        <v>914</v>
      </c>
      <c r="R29" s="845"/>
      <c r="S29" s="845"/>
      <c r="T29" s="845"/>
      <c r="U29" s="845"/>
      <c r="V29" s="845">
        <v>866</v>
      </c>
      <c r="W29" s="845"/>
      <c r="X29" s="845"/>
      <c r="Y29" s="845"/>
      <c r="Z29" s="845"/>
      <c r="AA29" s="845">
        <v>48</v>
      </c>
      <c r="AB29" s="845"/>
      <c r="AC29" s="845"/>
      <c r="AD29" s="845"/>
      <c r="AE29" s="846"/>
      <c r="AF29" s="847">
        <v>48</v>
      </c>
      <c r="AG29" s="848"/>
      <c r="AH29" s="848"/>
      <c r="AI29" s="848"/>
      <c r="AJ29" s="849"/>
      <c r="AK29" s="916">
        <v>132</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399</v>
      </c>
      <c r="C30" s="842"/>
      <c r="D30" s="842"/>
      <c r="E30" s="842"/>
      <c r="F30" s="842"/>
      <c r="G30" s="842"/>
      <c r="H30" s="842"/>
      <c r="I30" s="842"/>
      <c r="J30" s="842"/>
      <c r="K30" s="842"/>
      <c r="L30" s="842"/>
      <c r="M30" s="842"/>
      <c r="N30" s="842"/>
      <c r="O30" s="842"/>
      <c r="P30" s="843"/>
      <c r="Q30" s="844">
        <v>109</v>
      </c>
      <c r="R30" s="845"/>
      <c r="S30" s="845"/>
      <c r="T30" s="845"/>
      <c r="U30" s="845"/>
      <c r="V30" s="845">
        <v>107</v>
      </c>
      <c r="W30" s="845"/>
      <c r="X30" s="845"/>
      <c r="Y30" s="845"/>
      <c r="Z30" s="845"/>
      <c r="AA30" s="845">
        <v>2</v>
      </c>
      <c r="AB30" s="845"/>
      <c r="AC30" s="845"/>
      <c r="AD30" s="845"/>
      <c r="AE30" s="846"/>
      <c r="AF30" s="847">
        <v>2</v>
      </c>
      <c r="AG30" s="848"/>
      <c r="AH30" s="848"/>
      <c r="AI30" s="848"/>
      <c r="AJ30" s="849"/>
      <c r="AK30" s="916">
        <v>19</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400</v>
      </c>
      <c r="C31" s="842"/>
      <c r="D31" s="842"/>
      <c r="E31" s="842"/>
      <c r="F31" s="842"/>
      <c r="G31" s="842"/>
      <c r="H31" s="842"/>
      <c r="I31" s="842"/>
      <c r="J31" s="842"/>
      <c r="K31" s="842"/>
      <c r="L31" s="842"/>
      <c r="M31" s="842"/>
      <c r="N31" s="842"/>
      <c r="O31" s="842"/>
      <c r="P31" s="843"/>
      <c r="Q31" s="844">
        <v>150</v>
      </c>
      <c r="R31" s="845"/>
      <c r="S31" s="845"/>
      <c r="T31" s="845"/>
      <c r="U31" s="845"/>
      <c r="V31" s="845">
        <v>118</v>
      </c>
      <c r="W31" s="845"/>
      <c r="X31" s="845"/>
      <c r="Y31" s="845"/>
      <c r="Z31" s="845"/>
      <c r="AA31" s="845">
        <v>32</v>
      </c>
      <c r="AB31" s="845"/>
      <c r="AC31" s="845"/>
      <c r="AD31" s="845"/>
      <c r="AE31" s="846"/>
      <c r="AF31" s="847">
        <v>154</v>
      </c>
      <c r="AG31" s="848"/>
      <c r="AH31" s="848"/>
      <c r="AI31" s="848"/>
      <c r="AJ31" s="849"/>
      <c r="AK31" s="916">
        <v>0</v>
      </c>
      <c r="AL31" s="917"/>
      <c r="AM31" s="917"/>
      <c r="AN31" s="917"/>
      <c r="AO31" s="917"/>
      <c r="AP31" s="917">
        <v>258</v>
      </c>
      <c r="AQ31" s="917"/>
      <c r="AR31" s="917"/>
      <c r="AS31" s="917"/>
      <c r="AT31" s="917"/>
      <c r="AU31" s="917"/>
      <c r="AV31" s="917"/>
      <c r="AW31" s="917"/>
      <c r="AX31" s="917"/>
      <c r="AY31" s="917"/>
      <c r="AZ31" s="918"/>
      <c r="BA31" s="918"/>
      <c r="BB31" s="918"/>
      <c r="BC31" s="918"/>
      <c r="BD31" s="918"/>
      <c r="BE31" s="914" t="s">
        <v>401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402</v>
      </c>
      <c r="C32" s="842"/>
      <c r="D32" s="842"/>
      <c r="E32" s="842"/>
      <c r="F32" s="842"/>
      <c r="G32" s="842"/>
      <c r="H32" s="842"/>
      <c r="I32" s="842"/>
      <c r="J32" s="842"/>
      <c r="K32" s="842"/>
      <c r="L32" s="842"/>
      <c r="M32" s="842"/>
      <c r="N32" s="842"/>
      <c r="O32" s="842"/>
      <c r="P32" s="843"/>
      <c r="Q32" s="844">
        <v>332</v>
      </c>
      <c r="R32" s="845"/>
      <c r="S32" s="845"/>
      <c r="T32" s="845"/>
      <c r="U32" s="845"/>
      <c r="V32" s="845">
        <v>447</v>
      </c>
      <c r="W32" s="845"/>
      <c r="X32" s="845"/>
      <c r="Y32" s="845"/>
      <c r="Z32" s="845"/>
      <c r="AA32" s="845">
        <v>-115</v>
      </c>
      <c r="AB32" s="845"/>
      <c r="AC32" s="845"/>
      <c r="AD32" s="845"/>
      <c r="AE32" s="846"/>
      <c r="AF32" s="847">
        <v>497</v>
      </c>
      <c r="AG32" s="848"/>
      <c r="AH32" s="848"/>
      <c r="AI32" s="848"/>
      <c r="AJ32" s="849"/>
      <c r="AK32" s="916">
        <v>0</v>
      </c>
      <c r="AL32" s="917"/>
      <c r="AM32" s="917"/>
      <c r="AN32" s="917"/>
      <c r="AO32" s="917"/>
      <c r="AP32" s="917">
        <v>678</v>
      </c>
      <c r="AQ32" s="917"/>
      <c r="AR32" s="917"/>
      <c r="AS32" s="917"/>
      <c r="AT32" s="917"/>
      <c r="AU32" s="917">
        <v>678</v>
      </c>
      <c r="AV32" s="917"/>
      <c r="AW32" s="917"/>
      <c r="AX32" s="917"/>
      <c r="AY32" s="917"/>
      <c r="AZ32" s="918"/>
      <c r="BA32" s="918"/>
      <c r="BB32" s="918"/>
      <c r="BC32" s="918"/>
      <c r="BD32" s="918"/>
      <c r="BE32" s="914" t="s">
        <v>401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385</v>
      </c>
      <c r="B63" s="876" t="s">
        <v>404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725</v>
      </c>
      <c r="AG63" s="928"/>
      <c r="AH63" s="928"/>
      <c r="AI63" s="928"/>
      <c r="AJ63" s="929"/>
      <c r="AK63" s="930"/>
      <c r="AL63" s="925"/>
      <c r="AM63" s="925"/>
      <c r="AN63" s="925"/>
      <c r="AO63" s="925"/>
      <c r="AP63" s="928">
        <v>936</v>
      </c>
      <c r="AQ63" s="928"/>
      <c r="AR63" s="928"/>
      <c r="AS63" s="928"/>
      <c r="AT63" s="928"/>
      <c r="AU63" s="928">
        <v>678</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406</v>
      </c>
      <c r="B66" s="827"/>
      <c r="C66" s="827"/>
      <c r="D66" s="827"/>
      <c r="E66" s="827"/>
      <c r="F66" s="827"/>
      <c r="G66" s="827"/>
      <c r="H66" s="827"/>
      <c r="I66" s="827"/>
      <c r="J66" s="827"/>
      <c r="K66" s="827"/>
      <c r="L66" s="827"/>
      <c r="M66" s="827"/>
      <c r="N66" s="827"/>
      <c r="O66" s="827"/>
      <c r="P66" s="828"/>
      <c r="Q66" s="803" t="s">
        <v>389</v>
      </c>
      <c r="R66" s="804"/>
      <c r="S66" s="804"/>
      <c r="T66" s="804"/>
      <c r="U66" s="805"/>
      <c r="V66" s="803" t="s">
        <v>390</v>
      </c>
      <c r="W66" s="804"/>
      <c r="X66" s="804"/>
      <c r="Y66" s="804"/>
      <c r="Z66" s="805"/>
      <c r="AA66" s="803" t="s">
        <v>391</v>
      </c>
      <c r="AB66" s="804"/>
      <c r="AC66" s="804"/>
      <c r="AD66" s="804"/>
      <c r="AE66" s="805"/>
      <c r="AF66" s="938" t="s">
        <v>392</v>
      </c>
      <c r="AG66" s="899"/>
      <c r="AH66" s="899"/>
      <c r="AI66" s="899"/>
      <c r="AJ66" s="939"/>
      <c r="AK66" s="803" t="s">
        <v>393</v>
      </c>
      <c r="AL66" s="827"/>
      <c r="AM66" s="827"/>
      <c r="AN66" s="827"/>
      <c r="AO66" s="828"/>
      <c r="AP66" s="803" t="s">
        <v>394</v>
      </c>
      <c r="AQ66" s="804"/>
      <c r="AR66" s="804"/>
      <c r="AS66" s="804"/>
      <c r="AT66" s="805"/>
      <c r="AU66" s="803" t="s">
        <v>407</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563</v>
      </c>
      <c r="C68" s="956"/>
      <c r="D68" s="956"/>
      <c r="E68" s="956"/>
      <c r="F68" s="956"/>
      <c r="G68" s="956"/>
      <c r="H68" s="956"/>
      <c r="I68" s="956"/>
      <c r="J68" s="956"/>
      <c r="K68" s="956"/>
      <c r="L68" s="956"/>
      <c r="M68" s="956"/>
      <c r="N68" s="956"/>
      <c r="O68" s="956"/>
      <c r="P68" s="957"/>
      <c r="Q68" s="958">
        <v>2404</v>
      </c>
      <c r="R68" s="952"/>
      <c r="S68" s="952"/>
      <c r="T68" s="952"/>
      <c r="U68" s="952"/>
      <c r="V68" s="952">
        <v>2313</v>
      </c>
      <c r="W68" s="952"/>
      <c r="X68" s="952"/>
      <c r="Y68" s="952"/>
      <c r="Z68" s="952"/>
      <c r="AA68" s="952">
        <v>91</v>
      </c>
      <c r="AB68" s="952"/>
      <c r="AC68" s="952"/>
      <c r="AD68" s="952"/>
      <c r="AE68" s="952"/>
      <c r="AF68" s="952">
        <v>101</v>
      </c>
      <c r="AG68" s="952"/>
      <c r="AH68" s="952"/>
      <c r="AI68" s="952"/>
      <c r="AJ68" s="952"/>
      <c r="AK68" s="952">
        <v>13</v>
      </c>
      <c r="AL68" s="952"/>
      <c r="AM68" s="952"/>
      <c r="AN68" s="952"/>
      <c r="AO68" s="952"/>
      <c r="AP68" s="952">
        <v>5906</v>
      </c>
      <c r="AQ68" s="952"/>
      <c r="AR68" s="952"/>
      <c r="AS68" s="952"/>
      <c r="AT68" s="952"/>
      <c r="AU68" s="952">
        <v>281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564</v>
      </c>
      <c r="C69" s="960"/>
      <c r="D69" s="960"/>
      <c r="E69" s="960"/>
      <c r="F69" s="960"/>
      <c r="G69" s="960"/>
      <c r="H69" s="960"/>
      <c r="I69" s="960"/>
      <c r="J69" s="960"/>
      <c r="K69" s="960"/>
      <c r="L69" s="960"/>
      <c r="M69" s="960"/>
      <c r="N69" s="960"/>
      <c r="O69" s="960"/>
      <c r="P69" s="961"/>
      <c r="Q69" s="964">
        <v>1877</v>
      </c>
      <c r="R69" s="917"/>
      <c r="S69" s="917"/>
      <c r="T69" s="917"/>
      <c r="U69" s="917"/>
      <c r="V69" s="917">
        <v>1859</v>
      </c>
      <c r="W69" s="917"/>
      <c r="X69" s="917"/>
      <c r="Y69" s="917"/>
      <c r="Z69" s="917"/>
      <c r="AA69" s="917">
        <v>18</v>
      </c>
      <c r="AB69" s="917"/>
      <c r="AC69" s="917"/>
      <c r="AD69" s="917"/>
      <c r="AE69" s="917"/>
      <c r="AF69" s="917">
        <v>18</v>
      </c>
      <c r="AG69" s="917"/>
      <c r="AH69" s="917"/>
      <c r="AI69" s="917"/>
      <c r="AJ69" s="917"/>
      <c r="AK69" s="917" t="s">
        <v>497</v>
      </c>
      <c r="AL69" s="917"/>
      <c r="AM69" s="917"/>
      <c r="AN69" s="917"/>
      <c r="AO69" s="917"/>
      <c r="AP69" s="917">
        <v>174</v>
      </c>
      <c r="AQ69" s="917"/>
      <c r="AR69" s="917"/>
      <c r="AS69" s="917"/>
      <c r="AT69" s="917"/>
      <c r="AU69" s="917">
        <v>9</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577</v>
      </c>
      <c r="C70" s="960"/>
      <c r="D70" s="960"/>
      <c r="E70" s="960"/>
      <c r="F70" s="960"/>
      <c r="G70" s="960"/>
      <c r="H70" s="960"/>
      <c r="I70" s="960"/>
      <c r="J70" s="960"/>
      <c r="K70" s="960"/>
      <c r="L70" s="960"/>
      <c r="M70" s="960"/>
      <c r="N70" s="960"/>
      <c r="O70" s="960"/>
      <c r="P70" s="961"/>
      <c r="Q70" s="962">
        <v>11</v>
      </c>
      <c r="R70" s="963"/>
      <c r="S70" s="963"/>
      <c r="T70" s="963"/>
      <c r="U70" s="916"/>
      <c r="V70" s="917">
        <v>6</v>
      </c>
      <c r="W70" s="917"/>
      <c r="X70" s="917"/>
      <c r="Y70" s="917"/>
      <c r="Z70" s="917"/>
      <c r="AA70" s="917">
        <v>5</v>
      </c>
      <c r="AB70" s="917"/>
      <c r="AC70" s="917"/>
      <c r="AD70" s="917"/>
      <c r="AE70" s="917"/>
      <c r="AF70" s="917">
        <v>1</v>
      </c>
      <c r="AG70" s="917"/>
      <c r="AH70" s="917"/>
      <c r="AI70" s="917"/>
      <c r="AJ70" s="917"/>
      <c r="AK70" s="917" t="s">
        <v>579</v>
      </c>
      <c r="AL70" s="917"/>
      <c r="AM70" s="917"/>
      <c r="AN70" s="917"/>
      <c r="AO70" s="917"/>
      <c r="AP70" s="917" t="s">
        <v>497</v>
      </c>
      <c r="AQ70" s="917"/>
      <c r="AR70" s="917"/>
      <c r="AS70" s="917"/>
      <c r="AT70" s="917"/>
      <c r="AU70" s="917" t="s">
        <v>497</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80</v>
      </c>
      <c r="R71" s="963"/>
      <c r="S71" s="963"/>
      <c r="T71" s="963"/>
      <c r="U71" s="916"/>
      <c r="V71" s="917">
        <v>71</v>
      </c>
      <c r="W71" s="917"/>
      <c r="X71" s="917"/>
      <c r="Y71" s="917"/>
      <c r="Z71" s="917"/>
      <c r="AA71" s="917">
        <v>9</v>
      </c>
      <c r="AB71" s="917"/>
      <c r="AC71" s="917"/>
      <c r="AD71" s="917"/>
      <c r="AE71" s="917"/>
      <c r="AF71" s="917">
        <v>2</v>
      </c>
      <c r="AG71" s="917"/>
      <c r="AH71" s="917"/>
      <c r="AI71" s="917"/>
      <c r="AJ71" s="917"/>
      <c r="AK71" s="917">
        <v>2</v>
      </c>
      <c r="AL71" s="917"/>
      <c r="AM71" s="917"/>
      <c r="AN71" s="917"/>
      <c r="AO71" s="917"/>
      <c r="AP71" s="917" t="s">
        <v>497</v>
      </c>
      <c r="AQ71" s="917"/>
      <c r="AR71" s="917"/>
      <c r="AS71" s="917"/>
      <c r="AT71" s="917"/>
      <c r="AU71" s="917" t="s">
        <v>497</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565</v>
      </c>
      <c r="C72" s="960"/>
      <c r="D72" s="960"/>
      <c r="E72" s="960"/>
      <c r="F72" s="960"/>
      <c r="G72" s="960"/>
      <c r="H72" s="960"/>
      <c r="I72" s="960"/>
      <c r="J72" s="960"/>
      <c r="K72" s="960"/>
      <c r="L72" s="960"/>
      <c r="M72" s="960"/>
      <c r="N72" s="960"/>
      <c r="O72" s="960"/>
      <c r="P72" s="961"/>
      <c r="Q72" s="962">
        <v>600</v>
      </c>
      <c r="R72" s="963"/>
      <c r="S72" s="963"/>
      <c r="T72" s="963"/>
      <c r="U72" s="916"/>
      <c r="V72" s="967">
        <v>537</v>
      </c>
      <c r="W72" s="963"/>
      <c r="X72" s="963"/>
      <c r="Y72" s="963"/>
      <c r="Z72" s="916"/>
      <c r="AA72" s="967">
        <v>63</v>
      </c>
      <c r="AB72" s="963"/>
      <c r="AC72" s="963"/>
      <c r="AD72" s="963"/>
      <c r="AE72" s="916"/>
      <c r="AF72" s="967">
        <v>63</v>
      </c>
      <c r="AG72" s="963"/>
      <c r="AH72" s="963"/>
      <c r="AI72" s="963"/>
      <c r="AJ72" s="916"/>
      <c r="AK72" s="967">
        <v>127</v>
      </c>
      <c r="AL72" s="963"/>
      <c r="AM72" s="963"/>
      <c r="AN72" s="963"/>
      <c r="AO72" s="916"/>
      <c r="AP72" s="967" t="s">
        <v>497</v>
      </c>
      <c r="AQ72" s="963"/>
      <c r="AR72" s="963"/>
      <c r="AS72" s="963"/>
      <c r="AT72" s="916"/>
      <c r="AU72" s="967" t="s">
        <v>497</v>
      </c>
      <c r="AV72" s="963"/>
      <c r="AW72" s="963"/>
      <c r="AX72" s="963"/>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566</v>
      </c>
      <c r="C73" s="960"/>
      <c r="D73" s="960"/>
      <c r="E73" s="960"/>
      <c r="F73" s="960"/>
      <c r="G73" s="960"/>
      <c r="H73" s="960"/>
      <c r="I73" s="960"/>
      <c r="J73" s="960"/>
      <c r="K73" s="960"/>
      <c r="L73" s="960"/>
      <c r="M73" s="960"/>
      <c r="N73" s="960"/>
      <c r="O73" s="960"/>
      <c r="P73" s="961"/>
      <c r="Q73" s="962">
        <v>296986</v>
      </c>
      <c r="R73" s="963"/>
      <c r="S73" s="963"/>
      <c r="T73" s="963"/>
      <c r="U73" s="916"/>
      <c r="V73" s="967">
        <v>274820</v>
      </c>
      <c r="W73" s="963"/>
      <c r="X73" s="963"/>
      <c r="Y73" s="963"/>
      <c r="Z73" s="916"/>
      <c r="AA73" s="967">
        <v>22166</v>
      </c>
      <c r="AB73" s="963"/>
      <c r="AC73" s="963"/>
      <c r="AD73" s="963"/>
      <c r="AE73" s="916"/>
      <c r="AF73" s="967">
        <v>22166</v>
      </c>
      <c r="AG73" s="963"/>
      <c r="AH73" s="963"/>
      <c r="AI73" s="963"/>
      <c r="AJ73" s="916"/>
      <c r="AK73" s="967">
        <v>255</v>
      </c>
      <c r="AL73" s="963"/>
      <c r="AM73" s="963"/>
      <c r="AN73" s="963"/>
      <c r="AO73" s="916"/>
      <c r="AP73" s="967" t="s">
        <v>497</v>
      </c>
      <c r="AQ73" s="963"/>
      <c r="AR73" s="963"/>
      <c r="AS73" s="963"/>
      <c r="AT73" s="916"/>
      <c r="AU73" s="967" t="s">
        <v>497</v>
      </c>
      <c r="AV73" s="963"/>
      <c r="AW73" s="963"/>
      <c r="AX73" s="963"/>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562</v>
      </c>
      <c r="C74" s="960"/>
      <c r="D74" s="960"/>
      <c r="E74" s="960"/>
      <c r="F74" s="960"/>
      <c r="G74" s="960"/>
      <c r="H74" s="960"/>
      <c r="I74" s="960"/>
      <c r="J74" s="960"/>
      <c r="K74" s="960"/>
      <c r="L74" s="960"/>
      <c r="M74" s="960"/>
      <c r="N74" s="960"/>
      <c r="O74" s="960"/>
      <c r="P74" s="961"/>
      <c r="Q74" s="962">
        <v>920</v>
      </c>
      <c r="R74" s="963"/>
      <c r="S74" s="963"/>
      <c r="T74" s="963"/>
      <c r="U74" s="916"/>
      <c r="V74" s="967">
        <v>672</v>
      </c>
      <c r="W74" s="963"/>
      <c r="X74" s="963"/>
      <c r="Y74" s="963"/>
      <c r="Z74" s="916"/>
      <c r="AA74" s="967">
        <v>248</v>
      </c>
      <c r="AB74" s="963"/>
      <c r="AC74" s="963"/>
      <c r="AD74" s="963"/>
      <c r="AE74" s="916"/>
      <c r="AF74" s="967">
        <v>3092</v>
      </c>
      <c r="AG74" s="963"/>
      <c r="AH74" s="963"/>
      <c r="AI74" s="963"/>
      <c r="AJ74" s="916"/>
      <c r="AK74" s="967" t="s">
        <v>497</v>
      </c>
      <c r="AL74" s="963"/>
      <c r="AM74" s="963"/>
      <c r="AN74" s="963"/>
      <c r="AO74" s="916"/>
      <c r="AP74" s="967">
        <v>59</v>
      </c>
      <c r="AQ74" s="963"/>
      <c r="AR74" s="963"/>
      <c r="AS74" s="963"/>
      <c r="AT74" s="916"/>
      <c r="AU74" s="967" t="s">
        <v>497</v>
      </c>
      <c r="AV74" s="963"/>
      <c r="AW74" s="963"/>
      <c r="AX74" s="963"/>
      <c r="AY74" s="916"/>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567</v>
      </c>
      <c r="C75" s="960"/>
      <c r="D75" s="960"/>
      <c r="E75" s="960"/>
      <c r="F75" s="960"/>
      <c r="G75" s="960"/>
      <c r="H75" s="960"/>
      <c r="I75" s="960"/>
      <c r="J75" s="960"/>
      <c r="K75" s="960"/>
      <c r="L75" s="960"/>
      <c r="M75" s="960"/>
      <c r="N75" s="960"/>
      <c r="O75" s="960"/>
      <c r="P75" s="961"/>
      <c r="Q75" s="962">
        <v>6467</v>
      </c>
      <c r="R75" s="963"/>
      <c r="S75" s="963"/>
      <c r="T75" s="963"/>
      <c r="U75" s="916"/>
      <c r="V75" s="967">
        <v>5925</v>
      </c>
      <c r="W75" s="963"/>
      <c r="X75" s="963"/>
      <c r="Y75" s="963"/>
      <c r="Z75" s="916"/>
      <c r="AA75" s="967">
        <v>542</v>
      </c>
      <c r="AB75" s="963"/>
      <c r="AC75" s="963"/>
      <c r="AD75" s="963"/>
      <c r="AE75" s="916"/>
      <c r="AF75" s="967">
        <v>550</v>
      </c>
      <c r="AG75" s="963"/>
      <c r="AH75" s="963"/>
      <c r="AI75" s="963"/>
      <c r="AJ75" s="916"/>
      <c r="AK75" s="967">
        <v>0</v>
      </c>
      <c r="AL75" s="963"/>
      <c r="AM75" s="963"/>
      <c r="AN75" s="963"/>
      <c r="AO75" s="916"/>
      <c r="AP75" s="967" t="s">
        <v>497</v>
      </c>
      <c r="AQ75" s="963"/>
      <c r="AR75" s="963"/>
      <c r="AS75" s="963"/>
      <c r="AT75" s="916"/>
      <c r="AU75" s="967" t="s">
        <v>497</v>
      </c>
      <c r="AV75" s="963"/>
      <c r="AW75" s="963"/>
      <c r="AX75" s="963"/>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568</v>
      </c>
      <c r="C76" s="960"/>
      <c r="D76" s="960"/>
      <c r="E76" s="960"/>
      <c r="F76" s="960"/>
      <c r="G76" s="960"/>
      <c r="H76" s="960"/>
      <c r="I76" s="960"/>
      <c r="J76" s="960"/>
      <c r="K76" s="960"/>
      <c r="L76" s="960"/>
      <c r="M76" s="960"/>
      <c r="N76" s="960"/>
      <c r="O76" s="960"/>
      <c r="P76" s="961"/>
      <c r="Q76" s="962">
        <v>15</v>
      </c>
      <c r="R76" s="963"/>
      <c r="S76" s="963"/>
      <c r="T76" s="963"/>
      <c r="U76" s="916"/>
      <c r="V76" s="967">
        <v>6</v>
      </c>
      <c r="W76" s="963"/>
      <c r="X76" s="963"/>
      <c r="Y76" s="963"/>
      <c r="Z76" s="916"/>
      <c r="AA76" s="967">
        <v>9</v>
      </c>
      <c r="AB76" s="963"/>
      <c r="AC76" s="963"/>
      <c r="AD76" s="963"/>
      <c r="AE76" s="916"/>
      <c r="AF76" s="967">
        <v>1</v>
      </c>
      <c r="AG76" s="963"/>
      <c r="AH76" s="963"/>
      <c r="AI76" s="963"/>
      <c r="AJ76" s="916"/>
      <c r="AK76" s="967">
        <v>10</v>
      </c>
      <c r="AL76" s="963"/>
      <c r="AM76" s="963"/>
      <c r="AN76" s="963"/>
      <c r="AO76" s="916"/>
      <c r="AP76" s="967" t="s">
        <v>497</v>
      </c>
      <c r="AQ76" s="963"/>
      <c r="AR76" s="963"/>
      <c r="AS76" s="963"/>
      <c r="AT76" s="916"/>
      <c r="AU76" s="967" t="s">
        <v>497</v>
      </c>
      <c r="AV76" s="963"/>
      <c r="AW76" s="963"/>
      <c r="AX76" s="963"/>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569</v>
      </c>
      <c r="C77" s="960"/>
      <c r="D77" s="960"/>
      <c r="E77" s="960"/>
      <c r="F77" s="960"/>
      <c r="G77" s="960"/>
      <c r="H77" s="960"/>
      <c r="I77" s="960"/>
      <c r="J77" s="960"/>
      <c r="K77" s="960"/>
      <c r="L77" s="960"/>
      <c r="M77" s="960"/>
      <c r="N77" s="960"/>
      <c r="O77" s="960"/>
      <c r="P77" s="961"/>
      <c r="Q77" s="962">
        <v>1291</v>
      </c>
      <c r="R77" s="963"/>
      <c r="S77" s="963"/>
      <c r="T77" s="963"/>
      <c r="U77" s="916"/>
      <c r="V77" s="967">
        <v>1258</v>
      </c>
      <c r="W77" s="963"/>
      <c r="X77" s="963"/>
      <c r="Y77" s="963"/>
      <c r="Z77" s="916"/>
      <c r="AA77" s="967">
        <v>33</v>
      </c>
      <c r="AB77" s="963"/>
      <c r="AC77" s="963"/>
      <c r="AD77" s="963"/>
      <c r="AE77" s="916"/>
      <c r="AF77" s="967">
        <v>33</v>
      </c>
      <c r="AG77" s="963"/>
      <c r="AH77" s="963"/>
      <c r="AI77" s="963"/>
      <c r="AJ77" s="916"/>
      <c r="AK77" s="967">
        <v>95</v>
      </c>
      <c r="AL77" s="963"/>
      <c r="AM77" s="963"/>
      <c r="AN77" s="963"/>
      <c r="AO77" s="916"/>
      <c r="AP77" s="967" t="s">
        <v>497</v>
      </c>
      <c r="AQ77" s="963"/>
      <c r="AR77" s="963"/>
      <c r="AS77" s="963"/>
      <c r="AT77" s="916"/>
      <c r="AU77" s="967" t="s">
        <v>497</v>
      </c>
      <c r="AV77" s="963"/>
      <c r="AW77" s="963"/>
      <c r="AX77" s="963"/>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570</v>
      </c>
      <c r="C78" s="960"/>
      <c r="D78" s="960"/>
      <c r="E78" s="960"/>
      <c r="F78" s="960"/>
      <c r="G78" s="960"/>
      <c r="H78" s="960"/>
      <c r="I78" s="960"/>
      <c r="J78" s="960"/>
      <c r="K78" s="960"/>
      <c r="L78" s="960"/>
      <c r="M78" s="960"/>
      <c r="N78" s="960"/>
      <c r="O78" s="960"/>
      <c r="P78" s="961"/>
      <c r="Q78" s="962">
        <v>1037</v>
      </c>
      <c r="R78" s="963"/>
      <c r="S78" s="963"/>
      <c r="T78" s="963"/>
      <c r="U78" s="916"/>
      <c r="V78" s="967">
        <v>1005</v>
      </c>
      <c r="W78" s="963"/>
      <c r="X78" s="963"/>
      <c r="Y78" s="963"/>
      <c r="Z78" s="916"/>
      <c r="AA78" s="967">
        <v>31</v>
      </c>
      <c r="AB78" s="963"/>
      <c r="AC78" s="963"/>
      <c r="AD78" s="963"/>
      <c r="AE78" s="916"/>
      <c r="AF78" s="967">
        <v>31</v>
      </c>
      <c r="AG78" s="963"/>
      <c r="AH78" s="963"/>
      <c r="AI78" s="963"/>
      <c r="AJ78" s="916"/>
      <c r="AK78" s="967">
        <v>5</v>
      </c>
      <c r="AL78" s="963"/>
      <c r="AM78" s="963"/>
      <c r="AN78" s="963"/>
      <c r="AO78" s="916"/>
      <c r="AP78" s="967">
        <v>1201</v>
      </c>
      <c r="AQ78" s="963"/>
      <c r="AR78" s="963"/>
      <c r="AS78" s="963"/>
      <c r="AT78" s="916"/>
      <c r="AU78" s="967">
        <v>154</v>
      </c>
      <c r="AV78" s="963"/>
      <c r="AW78" s="963"/>
      <c r="AX78" s="963"/>
      <c r="AY78" s="916"/>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571</v>
      </c>
      <c r="C79" s="960"/>
      <c r="D79" s="960"/>
      <c r="E79" s="960"/>
      <c r="F79" s="960"/>
      <c r="G79" s="960"/>
      <c r="H79" s="960"/>
      <c r="I79" s="960"/>
      <c r="J79" s="960"/>
      <c r="K79" s="960"/>
      <c r="L79" s="960"/>
      <c r="M79" s="960"/>
      <c r="N79" s="960"/>
      <c r="O79" s="960"/>
      <c r="P79" s="961"/>
      <c r="Q79" s="962">
        <v>7462</v>
      </c>
      <c r="R79" s="963"/>
      <c r="S79" s="963"/>
      <c r="T79" s="963"/>
      <c r="U79" s="916"/>
      <c r="V79" s="967">
        <v>7216</v>
      </c>
      <c r="W79" s="963"/>
      <c r="X79" s="963"/>
      <c r="Y79" s="963"/>
      <c r="Z79" s="916"/>
      <c r="AA79" s="967">
        <v>246</v>
      </c>
      <c r="AB79" s="963"/>
      <c r="AC79" s="963"/>
      <c r="AD79" s="963"/>
      <c r="AE79" s="916"/>
      <c r="AF79" s="967">
        <v>3587</v>
      </c>
      <c r="AG79" s="963"/>
      <c r="AH79" s="963"/>
      <c r="AI79" s="963"/>
      <c r="AJ79" s="916"/>
      <c r="AK79" s="967">
        <v>757</v>
      </c>
      <c r="AL79" s="963"/>
      <c r="AM79" s="963"/>
      <c r="AN79" s="963"/>
      <c r="AO79" s="916"/>
      <c r="AP79" s="967">
        <v>1644</v>
      </c>
      <c r="AQ79" s="963"/>
      <c r="AR79" s="963"/>
      <c r="AS79" s="963"/>
      <c r="AT79" s="916"/>
      <c r="AU79" s="967">
        <v>45</v>
      </c>
      <c r="AV79" s="963"/>
      <c r="AW79" s="963"/>
      <c r="AX79" s="963"/>
      <c r="AY79" s="916"/>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572</v>
      </c>
      <c r="C80" s="960"/>
      <c r="D80" s="960"/>
      <c r="E80" s="960"/>
      <c r="F80" s="960"/>
      <c r="G80" s="960"/>
      <c r="H80" s="960"/>
      <c r="I80" s="960"/>
      <c r="J80" s="960"/>
      <c r="K80" s="960"/>
      <c r="L80" s="960"/>
      <c r="M80" s="960"/>
      <c r="N80" s="960"/>
      <c r="O80" s="960"/>
      <c r="P80" s="961"/>
      <c r="Q80" s="962">
        <v>195</v>
      </c>
      <c r="R80" s="963"/>
      <c r="S80" s="963"/>
      <c r="T80" s="963"/>
      <c r="U80" s="916"/>
      <c r="V80" s="967">
        <v>186</v>
      </c>
      <c r="W80" s="963"/>
      <c r="X80" s="963"/>
      <c r="Y80" s="963"/>
      <c r="Z80" s="916"/>
      <c r="AA80" s="967">
        <v>9</v>
      </c>
      <c r="AB80" s="963"/>
      <c r="AC80" s="963"/>
      <c r="AD80" s="963"/>
      <c r="AE80" s="916"/>
      <c r="AF80" s="967">
        <v>9</v>
      </c>
      <c r="AG80" s="963"/>
      <c r="AH80" s="963"/>
      <c r="AI80" s="963"/>
      <c r="AJ80" s="916"/>
      <c r="AK80" s="967" t="s">
        <v>497</v>
      </c>
      <c r="AL80" s="963"/>
      <c r="AM80" s="963"/>
      <c r="AN80" s="963"/>
      <c r="AO80" s="916"/>
      <c r="AP80" s="967" t="s">
        <v>497</v>
      </c>
      <c r="AQ80" s="963"/>
      <c r="AR80" s="963"/>
      <c r="AS80" s="963"/>
      <c r="AT80" s="916"/>
      <c r="AU80" s="967" t="s">
        <v>497</v>
      </c>
      <c r="AV80" s="963"/>
      <c r="AW80" s="963"/>
      <c r="AX80" s="963"/>
      <c r="AY80" s="916"/>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573</v>
      </c>
      <c r="C81" s="960"/>
      <c r="D81" s="960"/>
      <c r="E81" s="960"/>
      <c r="F81" s="960"/>
      <c r="G81" s="960"/>
      <c r="H81" s="960"/>
      <c r="I81" s="960"/>
      <c r="J81" s="960"/>
      <c r="K81" s="960"/>
      <c r="L81" s="960"/>
      <c r="M81" s="960"/>
      <c r="N81" s="960"/>
      <c r="O81" s="960"/>
      <c r="P81" s="961"/>
      <c r="Q81" s="962">
        <v>37</v>
      </c>
      <c r="R81" s="963"/>
      <c r="S81" s="963"/>
      <c r="T81" s="963"/>
      <c r="U81" s="916"/>
      <c r="V81" s="967">
        <v>29</v>
      </c>
      <c r="W81" s="963"/>
      <c r="X81" s="963"/>
      <c r="Y81" s="963"/>
      <c r="Z81" s="916"/>
      <c r="AA81" s="967">
        <v>8</v>
      </c>
      <c r="AB81" s="963"/>
      <c r="AC81" s="963"/>
      <c r="AD81" s="963"/>
      <c r="AE81" s="916"/>
      <c r="AF81" s="967">
        <v>4</v>
      </c>
      <c r="AG81" s="963"/>
      <c r="AH81" s="963"/>
      <c r="AI81" s="963"/>
      <c r="AJ81" s="916"/>
      <c r="AK81" s="967" t="s">
        <v>497</v>
      </c>
      <c r="AL81" s="963"/>
      <c r="AM81" s="963"/>
      <c r="AN81" s="963"/>
      <c r="AO81" s="916"/>
      <c r="AP81" s="967" t="s">
        <v>497</v>
      </c>
      <c r="AQ81" s="963"/>
      <c r="AR81" s="963"/>
      <c r="AS81" s="963"/>
      <c r="AT81" s="916"/>
      <c r="AU81" s="967" t="s">
        <v>497</v>
      </c>
      <c r="AV81" s="963"/>
      <c r="AW81" s="963"/>
      <c r="AX81" s="963"/>
      <c r="AY81" s="916"/>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385</v>
      </c>
      <c r="B88" s="876" t="s">
        <v>408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409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416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417</v>
      </c>
      <c r="AB109" s="981"/>
      <c r="AC109" s="981"/>
      <c r="AD109" s="981"/>
      <c r="AE109" s="982"/>
      <c r="AF109" s="980" t="s">
        <v>418</v>
      </c>
      <c r="AG109" s="981"/>
      <c r="AH109" s="981"/>
      <c r="AI109" s="981"/>
      <c r="AJ109" s="982"/>
      <c r="AK109" s="980" t="s">
        <v>301</v>
      </c>
      <c r="AL109" s="981"/>
      <c r="AM109" s="981"/>
      <c r="AN109" s="981"/>
      <c r="AO109" s="982"/>
      <c r="AP109" s="980" t="s">
        <v>419</v>
      </c>
      <c r="AQ109" s="981"/>
      <c r="AR109" s="981"/>
      <c r="AS109" s="981"/>
      <c r="AT109" s="983"/>
      <c r="AU109" s="1000" t="s">
        <v>416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417</v>
      </c>
      <c r="BR109" s="981"/>
      <c r="BS109" s="981"/>
      <c r="BT109" s="981"/>
      <c r="BU109" s="982"/>
      <c r="BV109" s="980" t="s">
        <v>418</v>
      </c>
      <c r="BW109" s="981"/>
      <c r="BX109" s="981"/>
      <c r="BY109" s="981"/>
      <c r="BZ109" s="982"/>
      <c r="CA109" s="980" t="s">
        <v>301</v>
      </c>
      <c r="CB109" s="981"/>
      <c r="CC109" s="981"/>
      <c r="CD109" s="981"/>
      <c r="CE109" s="982"/>
      <c r="CF109" s="1001" t="s">
        <v>419</v>
      </c>
      <c r="CG109" s="1001"/>
      <c r="CH109" s="1001"/>
      <c r="CI109" s="1001"/>
      <c r="CJ109" s="1001"/>
      <c r="CK109" s="980" t="s">
        <v>420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417</v>
      </c>
      <c r="DH109" s="981"/>
      <c r="DI109" s="981"/>
      <c r="DJ109" s="981"/>
      <c r="DK109" s="982"/>
      <c r="DL109" s="980" t="s">
        <v>418</v>
      </c>
      <c r="DM109" s="981"/>
      <c r="DN109" s="981"/>
      <c r="DO109" s="981"/>
      <c r="DP109" s="982"/>
      <c r="DQ109" s="980" t="s">
        <v>301</v>
      </c>
      <c r="DR109" s="981"/>
      <c r="DS109" s="981"/>
      <c r="DT109" s="981"/>
      <c r="DU109" s="982"/>
      <c r="DV109" s="980" t="s">
        <v>419</v>
      </c>
      <c r="DW109" s="981"/>
      <c r="DX109" s="981"/>
      <c r="DY109" s="981"/>
      <c r="DZ109" s="983"/>
    </row>
    <row r="110" spans="1:131" s="248" customFormat="1" ht="26.25" customHeight="1" x14ac:dyDescent="0.15">
      <c r="A110" s="984" t="s">
        <v>421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386623</v>
      </c>
      <c r="AB110" s="988"/>
      <c r="AC110" s="988"/>
      <c r="AD110" s="988"/>
      <c r="AE110" s="989"/>
      <c r="AF110" s="990">
        <v>361778</v>
      </c>
      <c r="AG110" s="988"/>
      <c r="AH110" s="988"/>
      <c r="AI110" s="988"/>
      <c r="AJ110" s="989"/>
      <c r="AK110" s="990">
        <v>329373</v>
      </c>
      <c r="AL110" s="988"/>
      <c r="AM110" s="988"/>
      <c r="AN110" s="988"/>
      <c r="AO110" s="989"/>
      <c r="AP110" s="991">
        <v>12.8</v>
      </c>
      <c r="AQ110" s="992"/>
      <c r="AR110" s="992"/>
      <c r="AS110" s="992"/>
      <c r="AT110" s="993"/>
      <c r="AU110" s="994" t="s">
        <v>73</v>
      </c>
      <c r="AV110" s="995"/>
      <c r="AW110" s="995"/>
      <c r="AX110" s="995"/>
      <c r="AY110" s="995"/>
      <c r="AZ110" s="1036" t="s">
        <v>422</v>
      </c>
      <c r="BA110" s="985"/>
      <c r="BB110" s="985"/>
      <c r="BC110" s="985"/>
      <c r="BD110" s="985"/>
      <c r="BE110" s="985"/>
      <c r="BF110" s="985"/>
      <c r="BG110" s="985"/>
      <c r="BH110" s="985"/>
      <c r="BI110" s="985"/>
      <c r="BJ110" s="985"/>
      <c r="BK110" s="985"/>
      <c r="BL110" s="985"/>
      <c r="BM110" s="985"/>
      <c r="BN110" s="985"/>
      <c r="BO110" s="985"/>
      <c r="BP110" s="986"/>
      <c r="BQ110" s="1022">
        <v>3185488</v>
      </c>
      <c r="BR110" s="1023"/>
      <c r="BS110" s="1023"/>
      <c r="BT110" s="1023"/>
      <c r="BU110" s="1023"/>
      <c r="BV110" s="1023">
        <v>3118039</v>
      </c>
      <c r="BW110" s="1023"/>
      <c r="BX110" s="1023"/>
      <c r="BY110" s="1023"/>
      <c r="BZ110" s="1023"/>
      <c r="CA110" s="1023">
        <v>2989370</v>
      </c>
      <c r="CB110" s="1023"/>
      <c r="CC110" s="1023"/>
      <c r="CD110" s="1023"/>
      <c r="CE110" s="1023"/>
      <c r="CF110" s="1037">
        <v>116.3</v>
      </c>
      <c r="CG110" s="1038"/>
      <c r="CH110" s="1038"/>
      <c r="CI110" s="1038"/>
      <c r="CJ110" s="1038"/>
      <c r="CK110" s="1039" t="s">
        <v>423</v>
      </c>
      <c r="CL110" s="1040"/>
      <c r="CM110" s="1019" t="s">
        <v>424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425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426</v>
      </c>
      <c r="BA111" s="1046"/>
      <c r="BB111" s="1046"/>
      <c r="BC111" s="1046"/>
      <c r="BD111" s="1046"/>
      <c r="BE111" s="1046"/>
      <c r="BF111" s="1046"/>
      <c r="BG111" s="1046"/>
      <c r="BH111" s="1046"/>
      <c r="BI111" s="1046"/>
      <c r="BJ111" s="1046"/>
      <c r="BK111" s="1046"/>
      <c r="BL111" s="1046"/>
      <c r="BM111" s="1046"/>
      <c r="BN111" s="1046"/>
      <c r="BO111" s="1046"/>
      <c r="BP111" s="1047"/>
      <c r="BQ111" s="1015">
        <v>86316</v>
      </c>
      <c r="BR111" s="1016"/>
      <c r="BS111" s="1016"/>
      <c r="BT111" s="1016"/>
      <c r="BU111" s="1016"/>
      <c r="BV111" s="1016">
        <v>60337</v>
      </c>
      <c r="BW111" s="1016"/>
      <c r="BX111" s="1016"/>
      <c r="BY111" s="1016"/>
      <c r="BZ111" s="1016"/>
      <c r="CA111" s="1016">
        <v>34483</v>
      </c>
      <c r="CB111" s="1016"/>
      <c r="CC111" s="1016"/>
      <c r="CD111" s="1016"/>
      <c r="CE111" s="1016"/>
      <c r="CF111" s="1010">
        <v>1.3</v>
      </c>
      <c r="CG111" s="1011"/>
      <c r="CH111" s="1011"/>
      <c r="CI111" s="1011"/>
      <c r="CJ111" s="1011"/>
      <c r="CK111" s="1041"/>
      <c r="CL111" s="1042"/>
      <c r="CM111" s="1012" t="s">
        <v>427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428</v>
      </c>
      <c r="B112" s="1049"/>
      <c r="C112" s="1046" t="s">
        <v>429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430</v>
      </c>
      <c r="BA112" s="1046"/>
      <c r="BB112" s="1046"/>
      <c r="BC112" s="1046"/>
      <c r="BD112" s="1046"/>
      <c r="BE112" s="1046"/>
      <c r="BF112" s="1046"/>
      <c r="BG112" s="1046"/>
      <c r="BH112" s="1046"/>
      <c r="BI112" s="1046"/>
      <c r="BJ112" s="1046"/>
      <c r="BK112" s="1046"/>
      <c r="BL112" s="1046"/>
      <c r="BM112" s="1046"/>
      <c r="BN112" s="1046"/>
      <c r="BO112" s="1046"/>
      <c r="BP112" s="1047"/>
      <c r="BQ112" s="1015">
        <v>750631</v>
      </c>
      <c r="BR112" s="1016"/>
      <c r="BS112" s="1016"/>
      <c r="BT112" s="1016"/>
      <c r="BU112" s="1016"/>
      <c r="BV112" s="1016">
        <v>645332</v>
      </c>
      <c r="BW112" s="1016"/>
      <c r="BX112" s="1016"/>
      <c r="BY112" s="1016"/>
      <c r="BZ112" s="1016"/>
      <c r="CA112" s="1016">
        <v>582603</v>
      </c>
      <c r="CB112" s="1016"/>
      <c r="CC112" s="1016"/>
      <c r="CD112" s="1016"/>
      <c r="CE112" s="1016"/>
      <c r="CF112" s="1010">
        <v>22.7</v>
      </c>
      <c r="CG112" s="1011"/>
      <c r="CH112" s="1011"/>
      <c r="CI112" s="1011"/>
      <c r="CJ112" s="1011"/>
      <c r="CK112" s="1041"/>
      <c r="CL112" s="1042"/>
      <c r="CM112" s="1012" t="s">
        <v>431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432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201955</v>
      </c>
      <c r="AB113" s="1030"/>
      <c r="AC113" s="1030"/>
      <c r="AD113" s="1030"/>
      <c r="AE113" s="1031"/>
      <c r="AF113" s="1032">
        <v>157962</v>
      </c>
      <c r="AG113" s="1030"/>
      <c r="AH113" s="1030"/>
      <c r="AI113" s="1030"/>
      <c r="AJ113" s="1031"/>
      <c r="AK113" s="1032">
        <v>148308</v>
      </c>
      <c r="AL113" s="1030"/>
      <c r="AM113" s="1030"/>
      <c r="AN113" s="1030"/>
      <c r="AO113" s="1031"/>
      <c r="AP113" s="1033">
        <v>5.8</v>
      </c>
      <c r="AQ113" s="1034"/>
      <c r="AR113" s="1034"/>
      <c r="AS113" s="1034"/>
      <c r="AT113" s="1035"/>
      <c r="AU113" s="996"/>
      <c r="AV113" s="997"/>
      <c r="AW113" s="997"/>
      <c r="AX113" s="997"/>
      <c r="AY113" s="997"/>
      <c r="AZ113" s="1045" t="s">
        <v>433</v>
      </c>
      <c r="BA113" s="1046"/>
      <c r="BB113" s="1046"/>
      <c r="BC113" s="1046"/>
      <c r="BD113" s="1046"/>
      <c r="BE113" s="1046"/>
      <c r="BF113" s="1046"/>
      <c r="BG113" s="1046"/>
      <c r="BH113" s="1046"/>
      <c r="BI113" s="1046"/>
      <c r="BJ113" s="1046"/>
      <c r="BK113" s="1046"/>
      <c r="BL113" s="1046"/>
      <c r="BM113" s="1046"/>
      <c r="BN113" s="1046"/>
      <c r="BO113" s="1046"/>
      <c r="BP113" s="1047"/>
      <c r="BQ113" s="1015">
        <v>394093</v>
      </c>
      <c r="BR113" s="1016"/>
      <c r="BS113" s="1016"/>
      <c r="BT113" s="1016"/>
      <c r="BU113" s="1016"/>
      <c r="BV113" s="1016">
        <v>414685</v>
      </c>
      <c r="BW113" s="1016"/>
      <c r="BX113" s="1016"/>
      <c r="BY113" s="1016"/>
      <c r="BZ113" s="1016"/>
      <c r="CA113" s="1016">
        <v>489516</v>
      </c>
      <c r="CB113" s="1016"/>
      <c r="CC113" s="1016"/>
      <c r="CD113" s="1016"/>
      <c r="CE113" s="1016"/>
      <c r="CF113" s="1010">
        <v>19</v>
      </c>
      <c r="CG113" s="1011"/>
      <c r="CH113" s="1011"/>
      <c r="CI113" s="1011"/>
      <c r="CJ113" s="1011"/>
      <c r="CK113" s="1041"/>
      <c r="CL113" s="1042"/>
      <c r="CM113" s="1012" t="s">
        <v>434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435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29472</v>
      </c>
      <c r="AB114" s="1055"/>
      <c r="AC114" s="1055"/>
      <c r="AD114" s="1055"/>
      <c r="AE114" s="1056"/>
      <c r="AF114" s="1057">
        <v>24706</v>
      </c>
      <c r="AG114" s="1055"/>
      <c r="AH114" s="1055"/>
      <c r="AI114" s="1055"/>
      <c r="AJ114" s="1056"/>
      <c r="AK114" s="1057">
        <v>27105</v>
      </c>
      <c r="AL114" s="1055"/>
      <c r="AM114" s="1055"/>
      <c r="AN114" s="1055"/>
      <c r="AO114" s="1056"/>
      <c r="AP114" s="1058">
        <v>1.1000000000000001</v>
      </c>
      <c r="AQ114" s="1059"/>
      <c r="AR114" s="1059"/>
      <c r="AS114" s="1059"/>
      <c r="AT114" s="1060"/>
      <c r="AU114" s="996"/>
      <c r="AV114" s="997"/>
      <c r="AW114" s="997"/>
      <c r="AX114" s="997"/>
      <c r="AY114" s="997"/>
      <c r="AZ114" s="1045" t="s">
        <v>436</v>
      </c>
      <c r="BA114" s="1046"/>
      <c r="BB114" s="1046"/>
      <c r="BC114" s="1046"/>
      <c r="BD114" s="1046"/>
      <c r="BE114" s="1046"/>
      <c r="BF114" s="1046"/>
      <c r="BG114" s="1046"/>
      <c r="BH114" s="1046"/>
      <c r="BI114" s="1046"/>
      <c r="BJ114" s="1046"/>
      <c r="BK114" s="1046"/>
      <c r="BL114" s="1046"/>
      <c r="BM114" s="1046"/>
      <c r="BN114" s="1046"/>
      <c r="BO114" s="1046"/>
      <c r="BP114" s="1047"/>
      <c r="BQ114" s="1015">
        <v>658567</v>
      </c>
      <c r="BR114" s="1016"/>
      <c r="BS114" s="1016"/>
      <c r="BT114" s="1016"/>
      <c r="BU114" s="1016"/>
      <c r="BV114" s="1016">
        <v>689974</v>
      </c>
      <c r="BW114" s="1016"/>
      <c r="BX114" s="1016"/>
      <c r="BY114" s="1016"/>
      <c r="BZ114" s="1016"/>
      <c r="CA114" s="1016">
        <v>642925</v>
      </c>
      <c r="CB114" s="1016"/>
      <c r="CC114" s="1016"/>
      <c r="CD114" s="1016"/>
      <c r="CE114" s="1016"/>
      <c r="CF114" s="1010">
        <v>25</v>
      </c>
      <c r="CG114" s="1011"/>
      <c r="CH114" s="1011"/>
      <c r="CI114" s="1011"/>
      <c r="CJ114" s="1011"/>
      <c r="CK114" s="1041"/>
      <c r="CL114" s="1042"/>
      <c r="CM114" s="1012" t="s">
        <v>437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438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27100</v>
      </c>
      <c r="AB115" s="1030"/>
      <c r="AC115" s="1030"/>
      <c r="AD115" s="1030"/>
      <c r="AE115" s="1031"/>
      <c r="AF115" s="1032">
        <v>100576</v>
      </c>
      <c r="AG115" s="1030"/>
      <c r="AH115" s="1030"/>
      <c r="AI115" s="1030"/>
      <c r="AJ115" s="1031"/>
      <c r="AK115" s="1032">
        <v>25854</v>
      </c>
      <c r="AL115" s="1030"/>
      <c r="AM115" s="1030"/>
      <c r="AN115" s="1030"/>
      <c r="AO115" s="1031"/>
      <c r="AP115" s="1033">
        <v>1</v>
      </c>
      <c r="AQ115" s="1034"/>
      <c r="AR115" s="1034"/>
      <c r="AS115" s="1034"/>
      <c r="AT115" s="1035"/>
      <c r="AU115" s="996"/>
      <c r="AV115" s="997"/>
      <c r="AW115" s="997"/>
      <c r="AX115" s="997"/>
      <c r="AY115" s="997"/>
      <c r="AZ115" s="1045" t="s">
        <v>439</v>
      </c>
      <c r="BA115" s="1046"/>
      <c r="BB115" s="1046"/>
      <c r="BC115" s="1046"/>
      <c r="BD115" s="1046"/>
      <c r="BE115" s="1046"/>
      <c r="BF115" s="1046"/>
      <c r="BG115" s="1046"/>
      <c r="BH115" s="1046"/>
      <c r="BI115" s="1046"/>
      <c r="BJ115" s="1046"/>
      <c r="BK115" s="1046"/>
      <c r="BL115" s="1046"/>
      <c r="BM115" s="1046"/>
      <c r="BN115" s="1046"/>
      <c r="BO115" s="1046"/>
      <c r="BP115" s="1047"/>
      <c r="BQ115" s="1015">
        <v>113063</v>
      </c>
      <c r="BR115" s="1016"/>
      <c r="BS115" s="1016"/>
      <c r="BT115" s="1016"/>
      <c r="BU115" s="1016"/>
      <c r="BV115" s="1016">
        <v>80704</v>
      </c>
      <c r="BW115" s="1016"/>
      <c r="BX115" s="1016"/>
      <c r="BY115" s="1016"/>
      <c r="BZ115" s="1016"/>
      <c r="CA115" s="1016">
        <v>108254</v>
      </c>
      <c r="CB115" s="1016"/>
      <c r="CC115" s="1016"/>
      <c r="CD115" s="1016"/>
      <c r="CE115" s="1016"/>
      <c r="CF115" s="1010">
        <v>4.2</v>
      </c>
      <c r="CG115" s="1011"/>
      <c r="CH115" s="1011"/>
      <c r="CI115" s="1011"/>
      <c r="CJ115" s="1011"/>
      <c r="CK115" s="1041"/>
      <c r="CL115" s="1042"/>
      <c r="CM115" s="1045" t="s">
        <v>440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64037</v>
      </c>
      <c r="DH115" s="1055"/>
      <c r="DI115" s="1055"/>
      <c r="DJ115" s="1055"/>
      <c r="DK115" s="1056"/>
      <c r="DL115" s="1057">
        <v>42586</v>
      </c>
      <c r="DM115" s="1055"/>
      <c r="DN115" s="1055"/>
      <c r="DO115" s="1055"/>
      <c r="DP115" s="1056"/>
      <c r="DQ115" s="1057">
        <v>21240</v>
      </c>
      <c r="DR115" s="1055"/>
      <c r="DS115" s="1055"/>
      <c r="DT115" s="1055"/>
      <c r="DU115" s="1056"/>
      <c r="DV115" s="1058">
        <v>0.8</v>
      </c>
      <c r="DW115" s="1059"/>
      <c r="DX115" s="1059"/>
      <c r="DY115" s="1059"/>
      <c r="DZ115" s="1060"/>
    </row>
    <row r="116" spans="1:130" s="248" customFormat="1" ht="26.25" customHeight="1" x14ac:dyDescent="0.15">
      <c r="A116" s="1052"/>
      <c r="B116" s="1053"/>
      <c r="C116" s="1061" t="s">
        <v>441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127</v>
      </c>
      <c r="AG116" s="1055"/>
      <c r="AH116" s="1055"/>
      <c r="AI116" s="1055"/>
      <c r="AJ116" s="1056"/>
      <c r="AK116" s="1057" t="s">
        <v>127</v>
      </c>
      <c r="AL116" s="1055"/>
      <c r="AM116" s="1055"/>
      <c r="AN116" s="1055"/>
      <c r="AO116" s="1056"/>
      <c r="AP116" s="1058" t="s">
        <v>127</v>
      </c>
      <c r="AQ116" s="1059"/>
      <c r="AR116" s="1059"/>
      <c r="AS116" s="1059"/>
      <c r="AT116" s="1060"/>
      <c r="AU116" s="996"/>
      <c r="AV116" s="997"/>
      <c r="AW116" s="997"/>
      <c r="AX116" s="997"/>
      <c r="AY116" s="997"/>
      <c r="AZ116" s="1063" t="s">
        <v>442</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443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21791</v>
      </c>
      <c r="DH116" s="1055"/>
      <c r="DI116" s="1055"/>
      <c r="DJ116" s="1055"/>
      <c r="DK116" s="1056"/>
      <c r="DL116" s="1057">
        <v>17385</v>
      </c>
      <c r="DM116" s="1055"/>
      <c r="DN116" s="1055"/>
      <c r="DO116" s="1055"/>
      <c r="DP116" s="1056"/>
      <c r="DQ116" s="1057">
        <v>12999</v>
      </c>
      <c r="DR116" s="1055"/>
      <c r="DS116" s="1055"/>
      <c r="DT116" s="1055"/>
      <c r="DU116" s="1056"/>
      <c r="DV116" s="1058">
        <v>0.5</v>
      </c>
      <c r="DW116" s="1059"/>
      <c r="DX116" s="1059"/>
      <c r="DY116" s="1059"/>
      <c r="DZ116" s="1060"/>
    </row>
    <row r="117" spans="1:130" s="248" customFormat="1" ht="26.25" customHeight="1" x14ac:dyDescent="0.15">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444</v>
      </c>
      <c r="Z117" s="982"/>
      <c r="AA117" s="1072">
        <v>645150</v>
      </c>
      <c r="AB117" s="1073"/>
      <c r="AC117" s="1073"/>
      <c r="AD117" s="1073"/>
      <c r="AE117" s="1074"/>
      <c r="AF117" s="1075">
        <v>645022</v>
      </c>
      <c r="AG117" s="1073"/>
      <c r="AH117" s="1073"/>
      <c r="AI117" s="1073"/>
      <c r="AJ117" s="1074"/>
      <c r="AK117" s="1075">
        <v>530640</v>
      </c>
      <c r="AL117" s="1073"/>
      <c r="AM117" s="1073"/>
      <c r="AN117" s="1073"/>
      <c r="AO117" s="1074"/>
      <c r="AP117" s="1076"/>
      <c r="AQ117" s="1077"/>
      <c r="AR117" s="1077"/>
      <c r="AS117" s="1077"/>
      <c r="AT117" s="1078"/>
      <c r="AU117" s="996"/>
      <c r="AV117" s="997"/>
      <c r="AW117" s="997"/>
      <c r="AX117" s="997"/>
      <c r="AY117" s="997"/>
      <c r="AZ117" s="1063" t="s">
        <v>445</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446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420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417</v>
      </c>
      <c r="AB118" s="981"/>
      <c r="AC118" s="981"/>
      <c r="AD118" s="981"/>
      <c r="AE118" s="982"/>
      <c r="AF118" s="980" t="s">
        <v>418</v>
      </c>
      <c r="AG118" s="981"/>
      <c r="AH118" s="981"/>
      <c r="AI118" s="981"/>
      <c r="AJ118" s="982"/>
      <c r="AK118" s="980" t="s">
        <v>301</v>
      </c>
      <c r="AL118" s="981"/>
      <c r="AM118" s="981"/>
      <c r="AN118" s="981"/>
      <c r="AO118" s="982"/>
      <c r="AP118" s="1067" t="s">
        <v>419</v>
      </c>
      <c r="AQ118" s="1068"/>
      <c r="AR118" s="1068"/>
      <c r="AS118" s="1068"/>
      <c r="AT118" s="1069"/>
      <c r="AU118" s="996"/>
      <c r="AV118" s="997"/>
      <c r="AW118" s="997"/>
      <c r="AX118" s="997"/>
      <c r="AY118" s="997"/>
      <c r="AZ118" s="1070" t="s">
        <v>447</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448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423</v>
      </c>
      <c r="B119" s="1040"/>
      <c r="C119" s="1019" t="s">
        <v>424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449</v>
      </c>
      <c r="BP119" s="1102"/>
      <c r="BQ119" s="1093">
        <v>5188158</v>
      </c>
      <c r="BR119" s="1094"/>
      <c r="BS119" s="1094"/>
      <c r="BT119" s="1094"/>
      <c r="BU119" s="1094"/>
      <c r="BV119" s="1094">
        <v>5009071</v>
      </c>
      <c r="BW119" s="1094"/>
      <c r="BX119" s="1094"/>
      <c r="BY119" s="1094"/>
      <c r="BZ119" s="1094"/>
      <c r="CA119" s="1094">
        <v>4847151</v>
      </c>
      <c r="CB119" s="1094"/>
      <c r="CC119" s="1094"/>
      <c r="CD119" s="1094"/>
      <c r="CE119" s="1094"/>
      <c r="CF119" s="1095"/>
      <c r="CG119" s="1096"/>
      <c r="CH119" s="1096"/>
      <c r="CI119" s="1096"/>
      <c r="CJ119" s="1097"/>
      <c r="CK119" s="1043"/>
      <c r="CL119" s="1044"/>
      <c r="CM119" s="1098" t="s">
        <v>450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488</v>
      </c>
      <c r="DH119" s="1080"/>
      <c r="DI119" s="1080"/>
      <c r="DJ119" s="1080"/>
      <c r="DK119" s="1081"/>
      <c r="DL119" s="1079">
        <v>366</v>
      </c>
      <c r="DM119" s="1080"/>
      <c r="DN119" s="1080"/>
      <c r="DO119" s="1080"/>
      <c r="DP119" s="1081"/>
      <c r="DQ119" s="1079">
        <v>244</v>
      </c>
      <c r="DR119" s="1080"/>
      <c r="DS119" s="1080"/>
      <c r="DT119" s="1080"/>
      <c r="DU119" s="1081"/>
      <c r="DV119" s="1082">
        <v>0</v>
      </c>
      <c r="DW119" s="1083"/>
      <c r="DX119" s="1083"/>
      <c r="DY119" s="1083"/>
      <c r="DZ119" s="1084"/>
    </row>
    <row r="120" spans="1:130" s="248" customFormat="1" ht="26.25" customHeight="1" x14ac:dyDescent="0.15">
      <c r="A120" s="1155"/>
      <c r="B120" s="1042"/>
      <c r="C120" s="1012" t="s">
        <v>427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451</v>
      </c>
      <c r="AV120" s="1086"/>
      <c r="AW120" s="1086"/>
      <c r="AX120" s="1086"/>
      <c r="AY120" s="1087"/>
      <c r="AZ120" s="1036" t="s">
        <v>452</v>
      </c>
      <c r="BA120" s="985"/>
      <c r="BB120" s="985"/>
      <c r="BC120" s="985"/>
      <c r="BD120" s="985"/>
      <c r="BE120" s="985"/>
      <c r="BF120" s="985"/>
      <c r="BG120" s="985"/>
      <c r="BH120" s="985"/>
      <c r="BI120" s="985"/>
      <c r="BJ120" s="985"/>
      <c r="BK120" s="985"/>
      <c r="BL120" s="985"/>
      <c r="BM120" s="985"/>
      <c r="BN120" s="985"/>
      <c r="BO120" s="985"/>
      <c r="BP120" s="986"/>
      <c r="BQ120" s="1022">
        <v>1768472</v>
      </c>
      <c r="BR120" s="1023"/>
      <c r="BS120" s="1023"/>
      <c r="BT120" s="1023"/>
      <c r="BU120" s="1023"/>
      <c r="BV120" s="1023">
        <v>1841348</v>
      </c>
      <c r="BW120" s="1023"/>
      <c r="BX120" s="1023"/>
      <c r="BY120" s="1023"/>
      <c r="BZ120" s="1023"/>
      <c r="CA120" s="1023">
        <v>1949597</v>
      </c>
      <c r="CB120" s="1023"/>
      <c r="CC120" s="1023"/>
      <c r="CD120" s="1023"/>
      <c r="CE120" s="1023"/>
      <c r="CF120" s="1037">
        <v>75.8</v>
      </c>
      <c r="CG120" s="1038"/>
      <c r="CH120" s="1038"/>
      <c r="CI120" s="1038"/>
      <c r="CJ120" s="1038"/>
      <c r="CK120" s="1103" t="s">
        <v>453</v>
      </c>
      <c r="CL120" s="1104"/>
      <c r="CM120" s="1104"/>
      <c r="CN120" s="1104"/>
      <c r="CO120" s="1105"/>
      <c r="CP120" s="1111" t="s">
        <v>402</v>
      </c>
      <c r="CQ120" s="1112"/>
      <c r="CR120" s="1112"/>
      <c r="CS120" s="1112"/>
      <c r="CT120" s="1112"/>
      <c r="CU120" s="1112"/>
      <c r="CV120" s="1112"/>
      <c r="CW120" s="1112"/>
      <c r="CX120" s="1112"/>
      <c r="CY120" s="1112"/>
      <c r="CZ120" s="1112"/>
      <c r="DA120" s="1112"/>
      <c r="DB120" s="1112"/>
      <c r="DC120" s="1112"/>
      <c r="DD120" s="1112"/>
      <c r="DE120" s="1112"/>
      <c r="DF120" s="1113"/>
      <c r="DG120" s="1022">
        <v>750631</v>
      </c>
      <c r="DH120" s="1023"/>
      <c r="DI120" s="1023"/>
      <c r="DJ120" s="1023"/>
      <c r="DK120" s="1023"/>
      <c r="DL120" s="1023">
        <v>645332</v>
      </c>
      <c r="DM120" s="1023"/>
      <c r="DN120" s="1023"/>
      <c r="DO120" s="1023"/>
      <c r="DP120" s="1023"/>
      <c r="DQ120" s="1023">
        <v>582603</v>
      </c>
      <c r="DR120" s="1023"/>
      <c r="DS120" s="1023"/>
      <c r="DT120" s="1023"/>
      <c r="DU120" s="1023"/>
      <c r="DV120" s="1024">
        <v>22.7</v>
      </c>
      <c r="DW120" s="1024"/>
      <c r="DX120" s="1024"/>
      <c r="DY120" s="1024"/>
      <c r="DZ120" s="1025"/>
    </row>
    <row r="121" spans="1:130" s="248" customFormat="1" ht="26.25" customHeight="1" x14ac:dyDescent="0.15">
      <c r="A121" s="1155"/>
      <c r="B121" s="1042"/>
      <c r="C121" s="1063" t="s">
        <v>454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455</v>
      </c>
      <c r="AB121" s="1055"/>
      <c r="AC121" s="1055"/>
      <c r="AD121" s="1055"/>
      <c r="AE121" s="1056"/>
      <c r="AF121" s="1057" t="s">
        <v>455</v>
      </c>
      <c r="AG121" s="1055"/>
      <c r="AH121" s="1055"/>
      <c r="AI121" s="1055"/>
      <c r="AJ121" s="1056"/>
      <c r="AK121" s="1057" t="s">
        <v>127</v>
      </c>
      <c r="AL121" s="1055"/>
      <c r="AM121" s="1055"/>
      <c r="AN121" s="1055"/>
      <c r="AO121" s="1056"/>
      <c r="AP121" s="1058" t="s">
        <v>455</v>
      </c>
      <c r="AQ121" s="1059"/>
      <c r="AR121" s="1059"/>
      <c r="AS121" s="1059"/>
      <c r="AT121" s="1060"/>
      <c r="AU121" s="1088"/>
      <c r="AV121" s="1089"/>
      <c r="AW121" s="1089"/>
      <c r="AX121" s="1089"/>
      <c r="AY121" s="1090"/>
      <c r="AZ121" s="1045" t="s">
        <v>456</v>
      </c>
      <c r="BA121" s="1046"/>
      <c r="BB121" s="1046"/>
      <c r="BC121" s="1046"/>
      <c r="BD121" s="1046"/>
      <c r="BE121" s="1046"/>
      <c r="BF121" s="1046"/>
      <c r="BG121" s="1046"/>
      <c r="BH121" s="1046"/>
      <c r="BI121" s="1046"/>
      <c r="BJ121" s="1046"/>
      <c r="BK121" s="1046"/>
      <c r="BL121" s="1046"/>
      <c r="BM121" s="1046"/>
      <c r="BN121" s="1046"/>
      <c r="BO121" s="1046"/>
      <c r="BP121" s="1047"/>
      <c r="BQ121" s="1015">
        <v>113762</v>
      </c>
      <c r="BR121" s="1016"/>
      <c r="BS121" s="1016"/>
      <c r="BT121" s="1016"/>
      <c r="BU121" s="1016"/>
      <c r="BV121" s="1016">
        <v>103724</v>
      </c>
      <c r="BW121" s="1016"/>
      <c r="BX121" s="1016"/>
      <c r="BY121" s="1016"/>
      <c r="BZ121" s="1016"/>
      <c r="CA121" s="1016">
        <v>93499</v>
      </c>
      <c r="CB121" s="1016"/>
      <c r="CC121" s="1016"/>
      <c r="CD121" s="1016"/>
      <c r="CE121" s="1016"/>
      <c r="CF121" s="1010">
        <v>3.6</v>
      </c>
      <c r="CG121" s="1011"/>
      <c r="CH121" s="1011"/>
      <c r="CI121" s="1011"/>
      <c r="CJ121" s="1011"/>
      <c r="CK121" s="1106"/>
      <c r="CL121" s="1107"/>
      <c r="CM121" s="1107"/>
      <c r="CN121" s="1107"/>
      <c r="CO121" s="1108"/>
      <c r="CP121" s="1116" t="s">
        <v>398</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t="s">
        <v>127</v>
      </c>
      <c r="DM121" s="1016"/>
      <c r="DN121" s="1016"/>
      <c r="DO121" s="1016"/>
      <c r="DP121" s="1016"/>
      <c r="DQ121" s="1016" t="s">
        <v>127</v>
      </c>
      <c r="DR121" s="1016"/>
      <c r="DS121" s="1016"/>
      <c r="DT121" s="1016"/>
      <c r="DU121" s="1016"/>
      <c r="DV121" s="1017" t="s">
        <v>127</v>
      </c>
      <c r="DW121" s="1017"/>
      <c r="DX121" s="1017"/>
      <c r="DY121" s="1017"/>
      <c r="DZ121" s="1018"/>
    </row>
    <row r="122" spans="1:130" s="248" customFormat="1" ht="26.25" customHeight="1" x14ac:dyDescent="0.15">
      <c r="A122" s="1155"/>
      <c r="B122" s="1042"/>
      <c r="C122" s="1012" t="s">
        <v>437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457</v>
      </c>
      <c r="BA122" s="1061"/>
      <c r="BB122" s="1061"/>
      <c r="BC122" s="1061"/>
      <c r="BD122" s="1061"/>
      <c r="BE122" s="1061"/>
      <c r="BF122" s="1061"/>
      <c r="BG122" s="1061"/>
      <c r="BH122" s="1061"/>
      <c r="BI122" s="1061"/>
      <c r="BJ122" s="1061"/>
      <c r="BK122" s="1061"/>
      <c r="BL122" s="1061"/>
      <c r="BM122" s="1061"/>
      <c r="BN122" s="1061"/>
      <c r="BO122" s="1061"/>
      <c r="BP122" s="1062"/>
      <c r="BQ122" s="1093">
        <v>3384715</v>
      </c>
      <c r="BR122" s="1094"/>
      <c r="BS122" s="1094"/>
      <c r="BT122" s="1094"/>
      <c r="BU122" s="1094"/>
      <c r="BV122" s="1094">
        <v>3207551</v>
      </c>
      <c r="BW122" s="1094"/>
      <c r="BX122" s="1094"/>
      <c r="BY122" s="1094"/>
      <c r="BZ122" s="1094"/>
      <c r="CA122" s="1094">
        <v>3057433</v>
      </c>
      <c r="CB122" s="1094"/>
      <c r="CC122" s="1094"/>
      <c r="CD122" s="1094"/>
      <c r="CE122" s="1094"/>
      <c r="CF122" s="1114">
        <v>118.9</v>
      </c>
      <c r="CG122" s="1115"/>
      <c r="CH122" s="1115"/>
      <c r="CI122" s="1115"/>
      <c r="CJ122" s="1115"/>
      <c r="CK122" s="1106"/>
      <c r="CL122" s="1107"/>
      <c r="CM122" s="1107"/>
      <c r="CN122" s="1107"/>
      <c r="CO122" s="1108"/>
      <c r="CP122" s="1116" t="s">
        <v>399</v>
      </c>
      <c r="CQ122" s="1117"/>
      <c r="CR122" s="1117"/>
      <c r="CS122" s="1117"/>
      <c r="CT122" s="1117"/>
      <c r="CU122" s="1117"/>
      <c r="CV122" s="1117"/>
      <c r="CW122" s="1117"/>
      <c r="CX122" s="1117"/>
      <c r="CY122" s="1117"/>
      <c r="CZ122" s="1117"/>
      <c r="DA122" s="1117"/>
      <c r="DB122" s="1117"/>
      <c r="DC122" s="1117"/>
      <c r="DD122" s="1117"/>
      <c r="DE122" s="1117"/>
      <c r="DF122" s="1118"/>
      <c r="DG122" s="1015" t="s">
        <v>455</v>
      </c>
      <c r="DH122" s="1016"/>
      <c r="DI122" s="1016"/>
      <c r="DJ122" s="1016"/>
      <c r="DK122" s="1016"/>
      <c r="DL122" s="1016" t="s">
        <v>127</v>
      </c>
      <c r="DM122" s="1016"/>
      <c r="DN122" s="1016"/>
      <c r="DO122" s="1016"/>
      <c r="DP122" s="1016"/>
      <c r="DQ122" s="1016" t="s">
        <v>455</v>
      </c>
      <c r="DR122" s="1016"/>
      <c r="DS122" s="1016"/>
      <c r="DT122" s="1016"/>
      <c r="DU122" s="1016"/>
      <c r="DV122" s="1017" t="s">
        <v>127</v>
      </c>
      <c r="DW122" s="1017"/>
      <c r="DX122" s="1017"/>
      <c r="DY122" s="1017"/>
      <c r="DZ122" s="1018"/>
    </row>
    <row r="123" spans="1:130" s="248" customFormat="1" ht="26.25" customHeight="1" x14ac:dyDescent="0.15">
      <c r="A123" s="1155"/>
      <c r="B123" s="1042"/>
      <c r="C123" s="1012" t="s">
        <v>443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5421</v>
      </c>
      <c r="AB123" s="1055"/>
      <c r="AC123" s="1055"/>
      <c r="AD123" s="1055"/>
      <c r="AE123" s="1056"/>
      <c r="AF123" s="1057">
        <v>4407</v>
      </c>
      <c r="AG123" s="1055"/>
      <c r="AH123" s="1055"/>
      <c r="AI123" s="1055"/>
      <c r="AJ123" s="1056"/>
      <c r="AK123" s="1057">
        <v>4386</v>
      </c>
      <c r="AL123" s="1055"/>
      <c r="AM123" s="1055"/>
      <c r="AN123" s="1055"/>
      <c r="AO123" s="1056"/>
      <c r="AP123" s="1058">
        <v>0.2</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458</v>
      </c>
      <c r="BP123" s="1102"/>
      <c r="BQ123" s="1161">
        <v>5266949</v>
      </c>
      <c r="BR123" s="1162"/>
      <c r="BS123" s="1162"/>
      <c r="BT123" s="1162"/>
      <c r="BU123" s="1162"/>
      <c r="BV123" s="1162">
        <v>5152623</v>
      </c>
      <c r="BW123" s="1162"/>
      <c r="BX123" s="1162"/>
      <c r="BY123" s="1162"/>
      <c r="BZ123" s="1162"/>
      <c r="CA123" s="1162">
        <v>5100529</v>
      </c>
      <c r="CB123" s="1162"/>
      <c r="CC123" s="1162"/>
      <c r="CD123" s="1162"/>
      <c r="CE123" s="1162"/>
      <c r="CF123" s="1095"/>
      <c r="CG123" s="1096"/>
      <c r="CH123" s="1096"/>
      <c r="CI123" s="1096"/>
      <c r="CJ123" s="1097"/>
      <c r="CK123" s="1106"/>
      <c r="CL123" s="1107"/>
      <c r="CM123" s="1107"/>
      <c r="CN123" s="1107"/>
      <c r="CO123" s="1108"/>
      <c r="CP123" s="1116" t="s">
        <v>459</v>
      </c>
      <c r="CQ123" s="1117"/>
      <c r="CR123" s="1117"/>
      <c r="CS123" s="1117"/>
      <c r="CT123" s="1117"/>
      <c r="CU123" s="1117"/>
      <c r="CV123" s="1117"/>
      <c r="CW123" s="1117"/>
      <c r="CX123" s="1117"/>
      <c r="CY123" s="1117"/>
      <c r="CZ123" s="1117"/>
      <c r="DA123" s="1117"/>
      <c r="DB123" s="1117"/>
      <c r="DC123" s="1117"/>
      <c r="DD123" s="1117"/>
      <c r="DE123" s="1117"/>
      <c r="DF123" s="1118"/>
      <c r="DG123" s="1054" t="s">
        <v>455</v>
      </c>
      <c r="DH123" s="1055"/>
      <c r="DI123" s="1055"/>
      <c r="DJ123" s="1055"/>
      <c r="DK123" s="1056"/>
      <c r="DL123" s="1057" t="s">
        <v>127</v>
      </c>
      <c r="DM123" s="1055"/>
      <c r="DN123" s="1055"/>
      <c r="DO123" s="1055"/>
      <c r="DP123" s="1056"/>
      <c r="DQ123" s="1057" t="s">
        <v>455</v>
      </c>
      <c r="DR123" s="1055"/>
      <c r="DS123" s="1055"/>
      <c r="DT123" s="1055"/>
      <c r="DU123" s="1056"/>
      <c r="DV123" s="1058" t="s">
        <v>460</v>
      </c>
      <c r="DW123" s="1059"/>
      <c r="DX123" s="1059"/>
      <c r="DY123" s="1059"/>
      <c r="DZ123" s="1060"/>
    </row>
    <row r="124" spans="1:130" s="248" customFormat="1" ht="26.25" customHeight="1" thickBot="1" x14ac:dyDescent="0.2">
      <c r="A124" s="1155"/>
      <c r="B124" s="1042"/>
      <c r="C124" s="1012" t="s">
        <v>446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455</v>
      </c>
      <c r="AL124" s="1055"/>
      <c r="AM124" s="1055"/>
      <c r="AN124" s="1055"/>
      <c r="AO124" s="1056"/>
      <c r="AP124" s="1058" t="s">
        <v>127</v>
      </c>
      <c r="AQ124" s="1059"/>
      <c r="AR124" s="1059"/>
      <c r="AS124" s="1059"/>
      <c r="AT124" s="1060"/>
      <c r="AU124" s="1157" t="s">
        <v>461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127</v>
      </c>
      <c r="BR124" s="1124"/>
      <c r="BS124" s="1124"/>
      <c r="BT124" s="1124"/>
      <c r="BU124" s="1124"/>
      <c r="BV124" s="1124" t="s">
        <v>127</v>
      </c>
      <c r="BW124" s="1124"/>
      <c r="BX124" s="1124"/>
      <c r="BY124" s="1124"/>
      <c r="BZ124" s="1124"/>
      <c r="CA124" s="1124" t="s">
        <v>127</v>
      </c>
      <c r="CB124" s="1124"/>
      <c r="CC124" s="1124"/>
      <c r="CD124" s="1124"/>
      <c r="CE124" s="1124"/>
      <c r="CF124" s="1125"/>
      <c r="CG124" s="1126"/>
      <c r="CH124" s="1126"/>
      <c r="CI124" s="1126"/>
      <c r="CJ124" s="1127"/>
      <c r="CK124" s="1109"/>
      <c r="CL124" s="1109"/>
      <c r="CM124" s="1109"/>
      <c r="CN124" s="1109"/>
      <c r="CO124" s="1110"/>
      <c r="CP124" s="1116" t="s">
        <v>462</v>
      </c>
      <c r="CQ124" s="1117"/>
      <c r="CR124" s="1117"/>
      <c r="CS124" s="1117"/>
      <c r="CT124" s="1117"/>
      <c r="CU124" s="1117"/>
      <c r="CV124" s="1117"/>
      <c r="CW124" s="1117"/>
      <c r="CX124" s="1117"/>
      <c r="CY124" s="1117"/>
      <c r="CZ124" s="1117"/>
      <c r="DA124" s="1117"/>
      <c r="DB124" s="1117"/>
      <c r="DC124" s="1117"/>
      <c r="DD124" s="1117"/>
      <c r="DE124" s="1117"/>
      <c r="DF124" s="1118"/>
      <c r="DG124" s="1101" t="s">
        <v>455</v>
      </c>
      <c r="DH124" s="1080"/>
      <c r="DI124" s="1080"/>
      <c r="DJ124" s="1080"/>
      <c r="DK124" s="1081"/>
      <c r="DL124" s="1079" t="s">
        <v>455</v>
      </c>
      <c r="DM124" s="1080"/>
      <c r="DN124" s="1080"/>
      <c r="DO124" s="1080"/>
      <c r="DP124" s="1081"/>
      <c r="DQ124" s="1079" t="s">
        <v>127</v>
      </c>
      <c r="DR124" s="1080"/>
      <c r="DS124" s="1080"/>
      <c r="DT124" s="1080"/>
      <c r="DU124" s="1081"/>
      <c r="DV124" s="1082" t="s">
        <v>455</v>
      </c>
      <c r="DW124" s="1083"/>
      <c r="DX124" s="1083"/>
      <c r="DY124" s="1083"/>
      <c r="DZ124" s="1084"/>
    </row>
    <row r="125" spans="1:130" s="248" customFormat="1" ht="26.25" customHeight="1" x14ac:dyDescent="0.15">
      <c r="A125" s="1155"/>
      <c r="B125" s="1042"/>
      <c r="C125" s="1012" t="s">
        <v>448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455</v>
      </c>
      <c r="AB125" s="1055"/>
      <c r="AC125" s="1055"/>
      <c r="AD125" s="1055"/>
      <c r="AE125" s="1056"/>
      <c r="AF125" s="1057" t="s">
        <v>455</v>
      </c>
      <c r="AG125" s="1055"/>
      <c r="AH125" s="1055"/>
      <c r="AI125" s="1055"/>
      <c r="AJ125" s="1056"/>
      <c r="AK125" s="1057" t="s">
        <v>455</v>
      </c>
      <c r="AL125" s="1055"/>
      <c r="AM125" s="1055"/>
      <c r="AN125" s="1055"/>
      <c r="AO125" s="1056"/>
      <c r="AP125" s="1058" t="s">
        <v>455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463</v>
      </c>
      <c r="CL125" s="1104"/>
      <c r="CM125" s="1104"/>
      <c r="CN125" s="1104"/>
      <c r="CO125" s="1105"/>
      <c r="CP125" s="1036" t="s">
        <v>464</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455</v>
      </c>
      <c r="DW125" s="1024"/>
      <c r="DX125" s="1024"/>
      <c r="DY125" s="1024"/>
      <c r="DZ125" s="1025"/>
    </row>
    <row r="126" spans="1:130" s="248" customFormat="1" ht="26.25" customHeight="1" thickBot="1" x14ac:dyDescent="0.2">
      <c r="A126" s="1155"/>
      <c r="B126" s="1042"/>
      <c r="C126" s="1012" t="s">
        <v>450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21679</v>
      </c>
      <c r="AB126" s="1055"/>
      <c r="AC126" s="1055"/>
      <c r="AD126" s="1055"/>
      <c r="AE126" s="1056"/>
      <c r="AF126" s="1057">
        <v>96169</v>
      </c>
      <c r="AG126" s="1055"/>
      <c r="AH126" s="1055"/>
      <c r="AI126" s="1055"/>
      <c r="AJ126" s="1056"/>
      <c r="AK126" s="1057">
        <v>21468</v>
      </c>
      <c r="AL126" s="1055"/>
      <c r="AM126" s="1055"/>
      <c r="AN126" s="1055"/>
      <c r="AO126" s="1056"/>
      <c r="AP126" s="1058">
        <v>0.8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465</v>
      </c>
      <c r="CQ126" s="1046"/>
      <c r="CR126" s="1046"/>
      <c r="CS126" s="1046"/>
      <c r="CT126" s="1046"/>
      <c r="CU126" s="1046"/>
      <c r="CV126" s="1046"/>
      <c r="CW126" s="1046"/>
      <c r="CX126" s="1046"/>
      <c r="CY126" s="1046"/>
      <c r="CZ126" s="1046"/>
      <c r="DA126" s="1046"/>
      <c r="DB126" s="1046"/>
      <c r="DC126" s="1046"/>
      <c r="DD126" s="1046"/>
      <c r="DE126" s="1046"/>
      <c r="DF126" s="1047"/>
      <c r="DG126" s="1015">
        <v>113063</v>
      </c>
      <c r="DH126" s="1016"/>
      <c r="DI126" s="1016"/>
      <c r="DJ126" s="1016"/>
      <c r="DK126" s="1016"/>
      <c r="DL126" s="1016">
        <v>80704</v>
      </c>
      <c r="DM126" s="1016"/>
      <c r="DN126" s="1016"/>
      <c r="DO126" s="1016"/>
      <c r="DP126" s="1016"/>
      <c r="DQ126" s="1016">
        <v>108254</v>
      </c>
      <c r="DR126" s="1016"/>
      <c r="DS126" s="1016"/>
      <c r="DT126" s="1016"/>
      <c r="DU126" s="1016"/>
      <c r="DV126" s="1017">
        <v>4.2</v>
      </c>
      <c r="DW126" s="1017"/>
      <c r="DX126" s="1017"/>
      <c r="DY126" s="1017"/>
      <c r="DZ126" s="1018"/>
    </row>
    <row r="127" spans="1:130" s="248" customFormat="1" ht="26.25" customHeight="1" x14ac:dyDescent="0.15">
      <c r="A127" s="1156"/>
      <c r="B127" s="1044"/>
      <c r="C127" s="1098" t="s">
        <v>466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127</v>
      </c>
      <c r="AL127" s="1055"/>
      <c r="AM127" s="1055"/>
      <c r="AN127" s="1055"/>
      <c r="AO127" s="1056"/>
      <c r="AP127" s="1058" t="s">
        <v>455</v>
      </c>
      <c r="AQ127" s="1059"/>
      <c r="AR127" s="1059"/>
      <c r="AS127" s="1059"/>
      <c r="AT127" s="1060"/>
      <c r="AU127" s="284"/>
      <c r="AV127" s="284"/>
      <c r="AW127" s="284"/>
      <c r="AX127" s="1128" t="s">
        <v>467</v>
      </c>
      <c r="AY127" s="1129"/>
      <c r="AZ127" s="1129"/>
      <c r="BA127" s="1129"/>
      <c r="BB127" s="1129"/>
      <c r="BC127" s="1129"/>
      <c r="BD127" s="1129"/>
      <c r="BE127" s="1130"/>
      <c r="BF127" s="1131" t="s">
        <v>468</v>
      </c>
      <c r="BG127" s="1129"/>
      <c r="BH127" s="1129"/>
      <c r="BI127" s="1129"/>
      <c r="BJ127" s="1129"/>
      <c r="BK127" s="1129"/>
      <c r="BL127" s="1130"/>
      <c r="BM127" s="1131" t="s">
        <v>469</v>
      </c>
      <c r="BN127" s="1129"/>
      <c r="BO127" s="1129"/>
      <c r="BP127" s="1129"/>
      <c r="BQ127" s="1129"/>
      <c r="BR127" s="1129"/>
      <c r="BS127" s="1130"/>
      <c r="BT127" s="1131" t="s">
        <v>470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471</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455</v>
      </c>
      <c r="DW127" s="1017"/>
      <c r="DX127" s="1017"/>
      <c r="DY127" s="1017"/>
      <c r="DZ127" s="1018"/>
    </row>
    <row r="128" spans="1:130" s="248" customFormat="1" ht="26.25" customHeight="1" thickBot="1" x14ac:dyDescent="0.2">
      <c r="A128" s="1139" t="s">
        <v>472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473</v>
      </c>
      <c r="X128" s="1141"/>
      <c r="Y128" s="1141"/>
      <c r="Z128" s="1142"/>
      <c r="AA128" s="1143">
        <v>14583</v>
      </c>
      <c r="AB128" s="1144"/>
      <c r="AC128" s="1144"/>
      <c r="AD128" s="1144"/>
      <c r="AE128" s="1145"/>
      <c r="AF128" s="1146">
        <v>12102</v>
      </c>
      <c r="AG128" s="1144"/>
      <c r="AH128" s="1144"/>
      <c r="AI128" s="1144"/>
      <c r="AJ128" s="1145"/>
      <c r="AK128" s="1146">
        <v>12100</v>
      </c>
      <c r="AL128" s="1144"/>
      <c r="AM128" s="1144"/>
      <c r="AN128" s="1144"/>
      <c r="AO128" s="1145"/>
      <c r="AP128" s="1147"/>
      <c r="AQ128" s="1148"/>
      <c r="AR128" s="1148"/>
      <c r="AS128" s="1148"/>
      <c r="AT128" s="1149"/>
      <c r="AU128" s="284"/>
      <c r="AV128" s="284"/>
      <c r="AW128" s="284"/>
      <c r="AX128" s="984" t="s">
        <v>474</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475</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476</v>
      </c>
      <c r="X129" s="1170"/>
      <c r="Y129" s="1170"/>
      <c r="Z129" s="1171"/>
      <c r="AA129" s="1054">
        <v>2708332</v>
      </c>
      <c r="AB129" s="1055"/>
      <c r="AC129" s="1055"/>
      <c r="AD129" s="1055"/>
      <c r="AE129" s="1056"/>
      <c r="AF129" s="1057">
        <v>2704554</v>
      </c>
      <c r="AG129" s="1055"/>
      <c r="AH129" s="1055"/>
      <c r="AI129" s="1055"/>
      <c r="AJ129" s="1056"/>
      <c r="AK129" s="1057">
        <v>2888661</v>
      </c>
      <c r="AL129" s="1055"/>
      <c r="AM129" s="1055"/>
      <c r="AN129" s="1055"/>
      <c r="AO129" s="1056"/>
      <c r="AP129" s="1172"/>
      <c r="AQ129" s="1173"/>
      <c r="AR129" s="1173"/>
      <c r="AS129" s="1173"/>
      <c r="AT129" s="1174"/>
      <c r="AU129" s="286"/>
      <c r="AV129" s="286"/>
      <c r="AW129" s="286"/>
      <c r="AX129" s="1163" t="s">
        <v>477</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478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479</v>
      </c>
      <c r="X130" s="1170"/>
      <c r="Y130" s="1170"/>
      <c r="Z130" s="1171"/>
      <c r="AA130" s="1054">
        <v>352100</v>
      </c>
      <c r="AB130" s="1055"/>
      <c r="AC130" s="1055"/>
      <c r="AD130" s="1055"/>
      <c r="AE130" s="1056"/>
      <c r="AF130" s="1057">
        <v>327174</v>
      </c>
      <c r="AG130" s="1055"/>
      <c r="AH130" s="1055"/>
      <c r="AI130" s="1055"/>
      <c r="AJ130" s="1056"/>
      <c r="AK130" s="1057">
        <v>317386</v>
      </c>
      <c r="AL130" s="1055"/>
      <c r="AM130" s="1055"/>
      <c r="AN130" s="1055"/>
      <c r="AO130" s="1056"/>
      <c r="AP130" s="1172"/>
      <c r="AQ130" s="1173"/>
      <c r="AR130" s="1173"/>
      <c r="AS130" s="1173"/>
      <c r="AT130" s="1174"/>
      <c r="AU130" s="286"/>
      <c r="AV130" s="286"/>
      <c r="AW130" s="286"/>
      <c r="AX130" s="1163" t="s">
        <v>480</v>
      </c>
      <c r="AY130" s="1046"/>
      <c r="AZ130" s="1046"/>
      <c r="BA130" s="1046"/>
      <c r="BB130" s="1046"/>
      <c r="BC130" s="1046"/>
      <c r="BD130" s="1046"/>
      <c r="BE130" s="1047"/>
      <c r="BF130" s="1200">
        <v>10.8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481</v>
      </c>
      <c r="X131" s="1208"/>
      <c r="Y131" s="1208"/>
      <c r="Z131" s="1209"/>
      <c r="AA131" s="1101">
        <v>2356232</v>
      </c>
      <c r="AB131" s="1080"/>
      <c r="AC131" s="1080"/>
      <c r="AD131" s="1080"/>
      <c r="AE131" s="1081"/>
      <c r="AF131" s="1079">
        <v>2377380</v>
      </c>
      <c r="AG131" s="1080"/>
      <c r="AH131" s="1080"/>
      <c r="AI131" s="1080"/>
      <c r="AJ131" s="1081"/>
      <c r="AK131" s="1079">
        <v>2571275</v>
      </c>
      <c r="AL131" s="1080"/>
      <c r="AM131" s="1080"/>
      <c r="AN131" s="1080"/>
      <c r="AO131" s="1081"/>
      <c r="AP131" s="1210"/>
      <c r="AQ131" s="1211"/>
      <c r="AR131" s="1211"/>
      <c r="AS131" s="1211"/>
      <c r="AT131" s="1212"/>
      <c r="AU131" s="286"/>
      <c r="AV131" s="286"/>
      <c r="AW131" s="286"/>
      <c r="AX131" s="1182" t="s">
        <v>482</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484</v>
      </c>
      <c r="W132" s="1193"/>
      <c r="X132" s="1193"/>
      <c r="Y132" s="1193"/>
      <c r="Z132" s="1194"/>
      <c r="AA132" s="1195">
        <v>11.818318400000001</v>
      </c>
      <c r="AB132" s="1196"/>
      <c r="AC132" s="1196"/>
      <c r="AD132" s="1196"/>
      <c r="AE132" s="1197"/>
      <c r="AF132" s="1198">
        <v>12.860628090000001</v>
      </c>
      <c r="AG132" s="1196"/>
      <c r="AH132" s="1196"/>
      <c r="AI132" s="1196"/>
      <c r="AJ132" s="1197"/>
      <c r="AK132" s="1198">
        <v>7.8231227700000003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485</v>
      </c>
      <c r="W133" s="1176"/>
      <c r="X133" s="1176"/>
      <c r="Y133" s="1176"/>
      <c r="Z133" s="1177"/>
      <c r="AA133" s="1178">
        <v>12.7</v>
      </c>
      <c r="AB133" s="1179"/>
      <c r="AC133" s="1179"/>
      <c r="AD133" s="1179"/>
      <c r="AE133" s="1180"/>
      <c r="AF133" s="1178">
        <v>12.4</v>
      </c>
      <c r="AG133" s="1179"/>
      <c r="AH133" s="1179"/>
      <c r="AI133" s="1179"/>
      <c r="AJ133" s="1180"/>
      <c r="AK133" s="1178">
        <v>10.8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azqB18w9bGETkUHz+s7TAQzv+yT3rcU/x8wE4FJo6GzjyGsLIwyVOJ3zJqmLvpayFMQUF0XsB34cv26dEvoow==" saltValue="5rJkZuZF5elz5N2NGupm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LgB8ashdGqa8D+bqdSD1HRhnR0rPMMy3bRM8uCgl7FlclhTGz1OK9QYoIJ5UpzOqFUbX0AgRuXSe7stUNUpLw==" saltValue="OY79O1+v3bjz+rworF8a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fng94QMIZEYCqdPRZDUy3E7wdPTUcw77JP2JsEaEUEvwk1qljYIGM7bVs21FQWBAPAwq/foFD1SWic4+h5ZIw==" saltValue="P6VbsA5lZECPdr7r+tsj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488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489</v>
      </c>
      <c r="AP7" s="305"/>
      <c r="AQ7" s="306" t="s">
        <v>490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491</v>
      </c>
      <c r="AQ8" s="312" t="s">
        <v>492</v>
      </c>
      <c r="AR8" s="313" t="s">
        <v>493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494</v>
      </c>
      <c r="AL9" s="1216"/>
      <c r="AM9" s="1216"/>
      <c r="AN9" s="1217"/>
      <c r="AO9" s="314">
        <v>955396</v>
      </c>
      <c r="AP9" s="314">
        <v>106392</v>
      </c>
      <c r="AQ9" s="315">
        <v>131552</v>
      </c>
      <c r="AR9" s="316">
        <v>-19.100000000000001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495</v>
      </c>
      <c r="AL10" s="1216"/>
      <c r="AM10" s="1216"/>
      <c r="AN10" s="1217"/>
      <c r="AO10" s="317">
        <v>79595</v>
      </c>
      <c r="AP10" s="317">
        <v>8864</v>
      </c>
      <c r="AQ10" s="318">
        <v>15222</v>
      </c>
      <c r="AR10" s="319">
        <v>-41.8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496</v>
      </c>
      <c r="AL11" s="1216"/>
      <c r="AM11" s="1216"/>
      <c r="AN11" s="1217"/>
      <c r="AO11" s="317" t="s">
        <v>497</v>
      </c>
      <c r="AP11" s="317" t="s">
        <v>497</v>
      </c>
      <c r="AQ11" s="318">
        <v>927</v>
      </c>
      <c r="AR11" s="319" t="s">
        <v>497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498</v>
      </c>
      <c r="AL12" s="1216"/>
      <c r="AM12" s="1216"/>
      <c r="AN12" s="1217"/>
      <c r="AO12" s="317" t="s">
        <v>497</v>
      </c>
      <c r="AP12" s="317" t="s">
        <v>497</v>
      </c>
      <c r="AQ12" s="318" t="s">
        <v>497</v>
      </c>
      <c r="AR12" s="319" t="s">
        <v>497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499</v>
      </c>
      <c r="AL13" s="1216"/>
      <c r="AM13" s="1216"/>
      <c r="AN13" s="1217"/>
      <c r="AO13" s="317">
        <v>19973</v>
      </c>
      <c r="AP13" s="317">
        <v>2224</v>
      </c>
      <c r="AQ13" s="318">
        <v>5186</v>
      </c>
      <c r="AR13" s="319">
        <v>-57.1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500</v>
      </c>
      <c r="AL14" s="1216"/>
      <c r="AM14" s="1216"/>
      <c r="AN14" s="1217"/>
      <c r="AO14" s="317">
        <v>4768</v>
      </c>
      <c r="AP14" s="317">
        <v>531</v>
      </c>
      <c r="AQ14" s="318">
        <v>3097</v>
      </c>
      <c r="AR14" s="319">
        <v>-82.9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501</v>
      </c>
      <c r="AL15" s="1222"/>
      <c r="AM15" s="1222"/>
      <c r="AN15" s="1223"/>
      <c r="AO15" s="317">
        <v>-69770</v>
      </c>
      <c r="AP15" s="317">
        <v>-7769</v>
      </c>
      <c r="AQ15" s="318">
        <v>-10369</v>
      </c>
      <c r="AR15" s="319">
        <v>-25.1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989962</v>
      </c>
      <c r="AP16" s="317">
        <v>110241</v>
      </c>
      <c r="AQ16" s="318">
        <v>145615</v>
      </c>
      <c r="AR16" s="319">
        <v>-24.3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503</v>
      </c>
      <c r="AP20" s="326" t="s">
        <v>504</v>
      </c>
      <c r="AQ20" s="327" t="s">
        <v>505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506</v>
      </c>
      <c r="AL21" s="1225"/>
      <c r="AM21" s="1225"/>
      <c r="AN21" s="1226"/>
      <c r="AO21" s="330">
        <v>9.8000000000000007</v>
      </c>
      <c r="AP21" s="331">
        <v>13.36</v>
      </c>
      <c r="AQ21" s="332">
        <v>-3.56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507</v>
      </c>
      <c r="AL22" s="1225"/>
      <c r="AM22" s="1225"/>
      <c r="AN22" s="1226"/>
      <c r="AO22" s="335">
        <v>96.7</v>
      </c>
      <c r="AP22" s="336">
        <v>95.8</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508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509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489</v>
      </c>
      <c r="AP30" s="305"/>
      <c r="AQ30" s="306" t="s">
        <v>490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491</v>
      </c>
      <c r="AQ31" s="312" t="s">
        <v>492</v>
      </c>
      <c r="AR31" s="313" t="s">
        <v>493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511</v>
      </c>
      <c r="AL32" s="1219"/>
      <c r="AM32" s="1219"/>
      <c r="AN32" s="1220"/>
      <c r="AO32" s="345">
        <v>329373</v>
      </c>
      <c r="AP32" s="345">
        <v>36679</v>
      </c>
      <c r="AQ32" s="346">
        <v>74764</v>
      </c>
      <c r="AR32" s="347">
        <v>-50.9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512</v>
      </c>
      <c r="AL33" s="1219"/>
      <c r="AM33" s="1219"/>
      <c r="AN33" s="1220"/>
      <c r="AO33" s="345" t="s">
        <v>497</v>
      </c>
      <c r="AP33" s="345" t="s">
        <v>497</v>
      </c>
      <c r="AQ33" s="346" t="s">
        <v>497</v>
      </c>
      <c r="AR33" s="347" t="s">
        <v>497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513</v>
      </c>
      <c r="AL34" s="1219"/>
      <c r="AM34" s="1219"/>
      <c r="AN34" s="1220"/>
      <c r="AO34" s="345" t="s">
        <v>497</v>
      </c>
      <c r="AP34" s="345" t="s">
        <v>497</v>
      </c>
      <c r="AQ34" s="346" t="s">
        <v>497</v>
      </c>
      <c r="AR34" s="347" t="s">
        <v>497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514</v>
      </c>
      <c r="AL35" s="1219"/>
      <c r="AM35" s="1219"/>
      <c r="AN35" s="1220"/>
      <c r="AO35" s="345">
        <v>148308</v>
      </c>
      <c r="AP35" s="345">
        <v>16515</v>
      </c>
      <c r="AQ35" s="346">
        <v>25584</v>
      </c>
      <c r="AR35" s="347">
        <v>-35.4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515</v>
      </c>
      <c r="AL36" s="1219"/>
      <c r="AM36" s="1219"/>
      <c r="AN36" s="1220"/>
      <c r="AO36" s="345">
        <v>27105</v>
      </c>
      <c r="AP36" s="345">
        <v>3018</v>
      </c>
      <c r="AQ36" s="346">
        <v>3670</v>
      </c>
      <c r="AR36" s="347">
        <v>-17.8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516</v>
      </c>
      <c r="AL37" s="1219"/>
      <c r="AM37" s="1219"/>
      <c r="AN37" s="1220"/>
      <c r="AO37" s="345">
        <v>25854</v>
      </c>
      <c r="AP37" s="345">
        <v>2879</v>
      </c>
      <c r="AQ37" s="346">
        <v>420</v>
      </c>
      <c r="AR37" s="347">
        <v>585.5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517</v>
      </c>
      <c r="AL38" s="1228"/>
      <c r="AM38" s="1228"/>
      <c r="AN38" s="1229"/>
      <c r="AO38" s="348" t="s">
        <v>497</v>
      </c>
      <c r="AP38" s="348" t="s">
        <v>497</v>
      </c>
      <c r="AQ38" s="349">
        <v>9</v>
      </c>
      <c r="AR38" s="337" t="s">
        <v>497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518</v>
      </c>
      <c r="AL39" s="1228"/>
      <c r="AM39" s="1228"/>
      <c r="AN39" s="1229"/>
      <c r="AO39" s="345">
        <v>-12100</v>
      </c>
      <c r="AP39" s="345">
        <v>-1347</v>
      </c>
      <c r="AQ39" s="346">
        <v>-2239</v>
      </c>
      <c r="AR39" s="347">
        <v>-39.799999999999997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519</v>
      </c>
      <c r="AL40" s="1219"/>
      <c r="AM40" s="1219"/>
      <c r="AN40" s="1220"/>
      <c r="AO40" s="345">
        <v>-317386</v>
      </c>
      <c r="AP40" s="345">
        <v>-35344</v>
      </c>
      <c r="AQ40" s="346">
        <v>-71783</v>
      </c>
      <c r="AR40" s="347">
        <v>-50.8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201154</v>
      </c>
      <c r="AP41" s="345">
        <v>22400</v>
      </c>
      <c r="AQ41" s="346">
        <v>30425</v>
      </c>
      <c r="AR41" s="347">
        <v>-26.4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489</v>
      </c>
      <c r="AN49" s="1235" t="s">
        <v>523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524</v>
      </c>
      <c r="AO50" s="362" t="s">
        <v>525</v>
      </c>
      <c r="AP50" s="363" t="s">
        <v>526</v>
      </c>
      <c r="AQ50" s="364" t="s">
        <v>527</v>
      </c>
      <c r="AR50" s="365" t="s">
        <v>528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529</v>
      </c>
      <c r="AL51" s="358"/>
      <c r="AM51" s="366">
        <v>239317</v>
      </c>
      <c r="AN51" s="367">
        <v>26261</v>
      </c>
      <c r="AO51" s="368">
        <v>47.3</v>
      </c>
      <c r="AP51" s="369">
        <v>138651</v>
      </c>
      <c r="AQ51" s="370">
        <v>7.8</v>
      </c>
      <c r="AR51" s="371">
        <v>39.5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530</v>
      </c>
      <c r="AM52" s="374">
        <v>110935</v>
      </c>
      <c r="AN52" s="375">
        <v>12173</v>
      </c>
      <c r="AO52" s="376">
        <v>-13.7</v>
      </c>
      <c r="AP52" s="377">
        <v>71211</v>
      </c>
      <c r="AQ52" s="378">
        <v>15.7</v>
      </c>
      <c r="AR52" s="379">
        <v>-29.4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531</v>
      </c>
      <c r="AL53" s="358"/>
      <c r="AM53" s="366">
        <v>301830</v>
      </c>
      <c r="AN53" s="367">
        <v>33267</v>
      </c>
      <c r="AO53" s="368">
        <v>26.7</v>
      </c>
      <c r="AP53" s="369">
        <v>122882</v>
      </c>
      <c r="AQ53" s="370">
        <v>-11.4</v>
      </c>
      <c r="AR53" s="371">
        <v>38.1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530</v>
      </c>
      <c r="AM54" s="374">
        <v>160123</v>
      </c>
      <c r="AN54" s="375">
        <v>17648</v>
      </c>
      <c r="AO54" s="376">
        <v>45</v>
      </c>
      <c r="AP54" s="377">
        <v>65785</v>
      </c>
      <c r="AQ54" s="378">
        <v>-7.6</v>
      </c>
      <c r="AR54" s="379">
        <v>52.6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532</v>
      </c>
      <c r="AL55" s="358"/>
      <c r="AM55" s="366">
        <v>300117</v>
      </c>
      <c r="AN55" s="367">
        <v>32991</v>
      </c>
      <c r="AO55" s="368">
        <v>-0.8</v>
      </c>
      <c r="AP55" s="369">
        <v>114790</v>
      </c>
      <c r="AQ55" s="370">
        <v>-6.6</v>
      </c>
      <c r="AR55" s="371">
        <v>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530</v>
      </c>
      <c r="AM56" s="374">
        <v>236225</v>
      </c>
      <c r="AN56" s="375">
        <v>25967</v>
      </c>
      <c r="AO56" s="376">
        <v>47.1</v>
      </c>
      <c r="AP56" s="377">
        <v>55601</v>
      </c>
      <c r="AQ56" s="378">
        <v>-15.5</v>
      </c>
      <c r="AR56" s="379">
        <v>62.6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533</v>
      </c>
      <c r="AL57" s="358"/>
      <c r="AM57" s="366">
        <v>437105</v>
      </c>
      <c r="AN57" s="367">
        <v>48476</v>
      </c>
      <c r="AO57" s="368">
        <v>46.9</v>
      </c>
      <c r="AP57" s="369">
        <v>126262</v>
      </c>
      <c r="AQ57" s="370">
        <v>10</v>
      </c>
      <c r="AR57" s="371">
        <v>36.9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530</v>
      </c>
      <c r="AM58" s="374">
        <v>128383</v>
      </c>
      <c r="AN58" s="375">
        <v>14238</v>
      </c>
      <c r="AO58" s="376">
        <v>-45.2</v>
      </c>
      <c r="AP58" s="377">
        <v>56769</v>
      </c>
      <c r="AQ58" s="378">
        <v>2.1</v>
      </c>
      <c r="AR58" s="379">
        <v>-47.3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534</v>
      </c>
      <c r="AL59" s="358"/>
      <c r="AM59" s="366">
        <v>314898</v>
      </c>
      <c r="AN59" s="367">
        <v>35067</v>
      </c>
      <c r="AO59" s="368">
        <v>-27.7</v>
      </c>
      <c r="AP59" s="369">
        <v>126525</v>
      </c>
      <c r="AQ59" s="370">
        <v>0.2</v>
      </c>
      <c r="AR59" s="371">
        <v>-27.9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530</v>
      </c>
      <c r="AM60" s="374">
        <v>116429</v>
      </c>
      <c r="AN60" s="375">
        <v>12965</v>
      </c>
      <c r="AO60" s="376">
        <v>-8.9</v>
      </c>
      <c r="AP60" s="377">
        <v>67052</v>
      </c>
      <c r="AQ60" s="378">
        <v>18.100000000000001</v>
      </c>
      <c r="AR60" s="379">
        <v>-27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535</v>
      </c>
      <c r="AL61" s="380"/>
      <c r="AM61" s="381">
        <v>318653</v>
      </c>
      <c r="AN61" s="382">
        <v>35212</v>
      </c>
      <c r="AO61" s="383">
        <v>18.5</v>
      </c>
      <c r="AP61" s="384">
        <v>125822</v>
      </c>
      <c r="AQ61" s="385">
        <v>0</v>
      </c>
      <c r="AR61" s="371">
        <v>18.5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530</v>
      </c>
      <c r="AM62" s="374">
        <v>150419</v>
      </c>
      <c r="AN62" s="375">
        <v>16598</v>
      </c>
      <c r="AO62" s="376">
        <v>4.9000000000000004</v>
      </c>
      <c r="AP62" s="377">
        <v>63284</v>
      </c>
      <c r="AQ62" s="378">
        <v>2.6</v>
      </c>
      <c r="AR62" s="379">
        <v>2.2999999999999998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tjYY7EPtEz/0h1DH+UQI+5JsscehkpczTctgOuMBgeWm1ddAQkAgQd9CdyD7nvM5kh8fZVA2IduL/UwCuDLcg==" saltValue="QvLNKLg7D+YJCgYvrw88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537</v>
      </c>
    </row>
    <row r="121" spans="125:125" ht="13.5" hidden="1" customHeight="1" x14ac:dyDescent="0.15">
      <c r="DU121" s="292"/>
    </row>
  </sheetData>
  <sheetProtection algorithmName="SHA-512" hashValue="5HXlWdTD11ymQuuw6McjclSjWwLhmJE2Gh6bNv+gCRpXOAg75ievGDEdfLMVh1iNVg9ePNPshXQDVlX1ynvSLQ==" saltValue="VQorZXiXc8U8vCfe18bS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538</v>
      </c>
    </row>
  </sheetData>
  <sheetProtection algorithmName="SHA-512" hashValue="f+95D7giAHUOS+ASKiMz0rjXLhU0xKErSM68b4T6jsaXWNYoJ5x7g3CdMGUxdsoi9OPyvGXJ5+pp2Ec2ISG4UQ==" saltValue="XkiFtjZfqJJtWQTa8XLK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8" t="s">
        <v>3</v>
      </c>
      <c r="D47" s="1238"/>
      <c r="E47" s="1239"/>
      <c r="F47" s="11">
        <v>42.56</v>
      </c>
      <c r="G47" s="12">
        <v>42.58</v>
      </c>
      <c r="H47" s="12">
        <v>44.32</v>
      </c>
      <c r="I47" s="12">
        <v>45.92</v>
      </c>
      <c r="J47" s="13">
        <v>43.05</v>
      </c>
    </row>
    <row r="48" spans="2:10" ht="57.75" customHeight="1" x14ac:dyDescent="0.15">
      <c r="B48" s="14"/>
      <c r="C48" s="1240" t="s">
        <v>4</v>
      </c>
      <c r="D48" s="1240"/>
      <c r="E48" s="1241"/>
      <c r="F48" s="15">
        <v>4.9800000000000004</v>
      </c>
      <c r="G48" s="16">
        <v>6.22</v>
      </c>
      <c r="H48" s="16">
        <v>6.15</v>
      </c>
      <c r="I48" s="16">
        <v>9.73</v>
      </c>
      <c r="J48" s="17">
        <v>12.77</v>
      </c>
    </row>
    <row r="49" spans="2:10" ht="57.75" customHeight="1" thickBot="1" x14ac:dyDescent="0.2">
      <c r="B49" s="18"/>
      <c r="C49" s="1242" t="s">
        <v>5</v>
      </c>
      <c r="D49" s="1242"/>
      <c r="E49" s="1243"/>
      <c r="F49" s="19">
        <v>1.52</v>
      </c>
      <c r="G49" s="20">
        <v>1.31</v>
      </c>
      <c r="H49" s="20">
        <v>2.33</v>
      </c>
      <c r="I49" s="20">
        <v>5.1100000000000003</v>
      </c>
      <c r="J49" s="21">
        <v>3.72</v>
      </c>
    </row>
    <row r="50" spans="2:10" ht="13.5" customHeight="1" x14ac:dyDescent="0.15"/>
  </sheetData>
  <sheetProtection algorithmName="SHA-512" hashValue="KWgA9VWNIiu2y9879lkBnmG+Hx4ecY4s5Oz6lDAjinR281qm/M1QyrKpay4li4/osdlunpcqV/+wfaIszuw/hA==" saltValue="ChVMxdScHIFN58FwZy3b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2022-03-18T01:40:25Z</cp:lastPrinted>
  <dcterms:created xsi:type="dcterms:W3CDTF">2022-02-02T05:07:14Z</dcterms:created>
  <dcterms:modified xsi:type="dcterms:W3CDTF">2022-09-28T10:02:38Z</dcterms:modified>
  <cp:category/>
</cp:coreProperties>
</file>