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O34" i="9"/>
  <c r="CO35" i="9" s="1"/>
  <c r="BW34" i="9"/>
  <c r="BW35" i="9" s="1"/>
  <c r="BW36" i="9" s="1"/>
  <c r="BW37" i="9" s="1"/>
  <c r="BW38" i="9" s="1"/>
  <c r="BW39" i="9" s="1"/>
  <c r="BW40" i="9" s="1"/>
  <c r="BW41" i="9" s="1"/>
  <c r="BW42" i="9" s="1"/>
  <c r="BW43"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<sst xmlns="http://schemas.openxmlformats.org/spreadsheetml/2006/main" count="1044" uniqueCount="556">
  <si>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</si>
  <si>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</si>
  <si>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</si>
  <si>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</si>
  <si>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</si>
  <si>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</si>
  <si>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</si>
  <si>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</si>
  <si>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</si>
  <si>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</si>
  <si>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</si>
  <si>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</si>
  <si>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</si>
  <si>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</si>
  <si>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</si>
  <si>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</si>
  <si>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</si>
  <si>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</si>
  <si>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</si>
  <si>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</si>
  <si>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</si>
  <si>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</si>
  <si>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</si>
  <si>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</si>
  <si>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</si>
  <si>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</si>
  <si>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</si>
  <si>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</si>
  <si>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</si>
  <si>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</si>
  <si>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</si>
  <si>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</si>
  <si>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</si>
  <si>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</si>
  <si>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</si>
  <si>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</si>
  <si>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</si>
  <si>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</si>
  <si>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</si>
  <si>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</si>
  <si>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</si>
  <si>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</si>
  <si>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</si>
  <si>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</si>
  <si>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</si>
  <si>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</si>
  <si>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</si>
  <si>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</si>
  <si>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</si>
  <si>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</si>
  <si>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</si>
  <si>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</si>
  <si>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</si>
  <si>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</si>
  <si>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</si>
  <si>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</si>
  <si>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</si>
  <si>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</si>
  <si>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</si>
  <si>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</si>
  <si>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</si>
  <si>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</si>
  <si>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</si>
  <si>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</si>
  <si>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</si>
  <si>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</si>
  <si>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</si>
  <si>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</si>
  <si>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</si>
  <si>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</si>
  <si>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</si>
  <si>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</si>
  <si>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</si>
  <si>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</si>
  <si>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</si>
  <si>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</si>
  <si>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</si>
  <si>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</si>
  <si>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</si>
  <si>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</si>
  <si>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</si>
  <si>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</si>
  <si>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</si>
  <si>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</si>
  <si>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</si>
  <si>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</si>
  <si>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</si>
  <si>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</si>
  <si>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</si>
  <si>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</si>
  <si>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</si>
  <si>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</si>
  <si>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</si>
  <si>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</si>
  <si>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</si>
  <si>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</si>
  <si>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</si>
  <si>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</si>
  <si>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</si>
  <si>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</si>
  <si>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</si>
  <si>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</si>
  <si>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</si>
  <si>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</si>
  <si>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</si>
  <si>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</si>
  <si>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</si>
  <si>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</si>
  <si>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</si>
  <si>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</si>
  <si>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</si>
  <si>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</si>
  <si>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</si>
  <si>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</si>
  <si>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</si>
  <si>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</si>
  <si>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</si>
  <si>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</si>
  <si>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</si>
  <si>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</si>
  <si>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</si>
  <si>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</si>
  <si>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</si>
  <si>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</si>
  <si>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</si>
  <si>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</si>
  <si>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</si>
  <si>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</si>
  <si>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</si>
  <si>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</si>
  <si>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</si>
  <si>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</si>
  <si>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</si>
  <si>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</si>
  <si>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</si>
  <si>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</si>
  <si>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</si>
  <si>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</si>
  <si>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</si>
  <si>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</si>
  <si>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</si>
  <si>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</si>
  <si>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</si>
  <si>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</si>
  <si>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</si>
  <si>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</si>
  <si>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</si>
  <si>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</si>
  <si>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</si>
  <si>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</si>
  <si>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</si>
  <si>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</si>
  <si>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</si>
  <si>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</si>
  <si>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</si>
  <si>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</si>
  <si>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</si>
  <si>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</si>
  <si>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</si>
  <si>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</si>
  <si>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</si>
  <si>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</si>
  <si>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</si>
  <si>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</si>
  <si>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</si>
  <si>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</si>
  <si>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</si>
  <si>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</si>
  <si>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</si>
  <si>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</si>
  <si>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</si>
  <si>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</si>
  <si>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</si>
  <si>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</si>
  <si>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</si>
  <si>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</si>
  <si>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</si>
  <si>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</si>
  <si>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</si>
  <si>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</si>
  <si>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</si>
  <si>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</si>
  <si>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</si>
  <si>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</si>
  <si>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</si>
  <si>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</si>
  <si>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</si>
  <si>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</si>
  <si>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</si>
  <si>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</si>
  <si>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</si>
  <si>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</si>
  <si>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</si>
  <si>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</si>
  <si>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</si>
  <si>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</si>
  <si>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長野県中川村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</si>
  <si>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</si>
  <si>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</si>
  <si>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</si>
  <si>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</si>
  <si>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</si>
  <si>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</si>
  <si>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</si>
  <si>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</si>
  <si>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</si>
  <si>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</si>
  <si>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</si>
  <si>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</si>
  <si>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</si>
  <si>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</si>
  <si>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</si>
  <si>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</si>
  <si>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</si>
  <si>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</si>
  <si>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</si>
  <si>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</si>
  <si>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</si>
  <si>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</si>
  <si>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</si>
  <si>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</si>
  <si>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</si>
  <si>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</si>
  <si>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</si>
  <si>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</si>
  <si>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</si>
  <si>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</si>
  <si>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</si>
  <si>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</si>
  <si>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</si>
  <si>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</si>
  <si>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</si>
  <si>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</si>
  <si>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</si>
  <si>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</si>
  <si>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</si>
  <si>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</si>
  <si>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</si>
  <si>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</si>
  <si>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</si>
  <si>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</si>
  <si>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</si>
  <si>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</si>
  <si>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</si>
  <si>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</si>
  <si>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</si>
  <si>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</si>
  <si>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</si>
  <si>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</si>
  <si>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</si>
  <si>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</si>
  <si>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</si>
  <si>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</si>
  <si>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</si>
  <si>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</si>
  <si>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</si>
  <si>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</si>
  <si>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</si>
  <si>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</si>
  <si>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</si>
  <si>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</si>
  <si>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</si>
  <si>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</si>
  <si>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</si>
  <si>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</si>
  <si>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</si>
  <si>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</si>
  <si>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</si>
  <si>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</si>
  <si>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</si>
  <si>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</si>
  <si>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</si>
  <si>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</si>
  <si>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</si>
  <si>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</si>
  <si>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</si>
  <si>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</si>
  <si>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</si>
  <si>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</si>
  <si>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</si>
  <si>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</si>
  <si>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</si>
  <si>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</si>
  <si>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</si>
  <si>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</si>
  <si>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</si>
  <si>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</si>
  <si>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</si>
  <si>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</si>
  <si>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</si>
  <si>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</si>
  <si>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</si>
  <si>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</si>
  <si>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</si>
  <si>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</si>
  <si>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</si>
  <si>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</si>
  <si>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</si>
  <si>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</si>
  <si>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</si>
  <si>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</si>
  <si>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</si>
  <si>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</si>
  <si>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</si>
  <si>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</si>
  <si>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</si>
  <si>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</si>
  <si>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</si>
  <si>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</si>
  <si>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</si>
  <si>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</si>
  <si>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</si>
  <si>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</si>
  <si>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</si>
  <si>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</si>
  <si>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</si>
  <si>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</si>
  <si>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</si>
  <si>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</si>
  <si>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</si>
  <si>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</si>
  <si>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</si>
  <si>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</si>
  <si>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</si>
  <si>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</si>
  <si>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</si>
  <si>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</si>
  <si>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</si>
  <si>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</si>
  <si>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</si>
  <si>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</si>
  <si>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</si>
  <si>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</si>
  <si>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</si>
  <si>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</si>
  <si>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</si>
  <si>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</si>
  <si>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</si>
  <si>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</si>
  <si>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</si>
  <si>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</si>
  <si>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</si>
  <si>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</si>
  <si>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</si>
  <si>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</si>
  <si>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</si>
  <si>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</si>
  <si>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長野県中川村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</si>
  <si>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</si>
  <si>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</si>
  <si>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</si>
  <si>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</si>
  <si>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</si>
  <si>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</si>
  <si>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</si>
  <si>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</si>
  <si>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</si>
  <si>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</si>
  <si>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</si>
  <si>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</si>
  <si>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</si>
  <si>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</si>
  <si>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</si>
  <si>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</si>
  <si>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</si>
  <si>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</si>
  <si>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</si>
  <si>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</si>
  <si>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</si>
  <si>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</si>
  <si>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</si>
  <si>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</si>
  <si>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</si>
  <si>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</si>
  <si>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</si>
  <si>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</si>
  <si>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</si>
  <si>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</si>
  <si>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</si>
  <si>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</si>
  <si>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</si>
  <si>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</si>
  <si>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</si>
  <si>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</si>
  <si>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</si>
  <si>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</si>
  <si>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</si>
  <si>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</si>
  <si>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</si>
  <si>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</si>
  <si>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</si>
  <si>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</si>
  <si>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</si>
  <si>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</si>
  <si>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</si>
  <si>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</si>
  <si>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</si>
  <si>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</si>
  <si>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</si>
  <si>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</si>
  <si>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</si>
  <si>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</si>
  <si>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</si>
  <si>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</si>
  <si>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</si>
  <si>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</si>
  <si>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</si>
  <si>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</si>
  <si>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</si>
  <si>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</si>
  <si>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</si>
  <si>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</si>
  <si>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</si>
  <si>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</si>
  <si>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</si>
  <si>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</si>
  <si>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</si>
  <si>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</si>
  <si>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</si>
  <si>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</si>
  <si>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</si>
  <si>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</si>
  <si>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</si>
  <si>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</si>
  <si>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</si>
  <si>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</si>
  <si>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</si>
  <si>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</si>
  <si>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</si>
  <si>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</si>
  <si>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</si>
  <si>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</si>
  <si>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</si>
  <si>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</si>
  <si>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</si>
  <si>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</si>
  <si>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</si>
  <si>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</si>
  <si>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</si>
  <si>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</si>
  <si>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</si>
  <si>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</si>
  <si>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</si>
  <si>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</si>
  <si>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</si>
  <si>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</si>
  <si>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</si>
  <si>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</si>
  <si>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</si>
  <si>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</si>
  <si>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</si>
  <si>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</si>
  <si>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</si>
  <si>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</si>
  <si>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</si>
  <si>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</si>
  <si>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</si>
  <si>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</si>
  <si>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</si>
  <si>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</si>
  <si>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</si>
  <si>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</si>
  <si>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</si>
  <si>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</si>
  <si>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</si>
  <si>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</si>
  <si>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</si>
  <si>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</si>
  <si>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</si>
  <si>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</si>
  <si>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</si>
  <si>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</si>
  <si>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</si>
  <si>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</si>
  <si>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</si>
  <si>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</si>
  <si>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</si>
  <si>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</si>
  <si>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</si>
  <si>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</si>
  <si>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</si>
  <si>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</si>
  <si>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</si>
  <si>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</si>
  <si>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</si>
  <si>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</si>
  <si>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</si>
  <si>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</si>
  <si>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</si>
  <si>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</si>
  <si>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</si>
  <si>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</si>
  <si>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</si>
  <si>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</si>
  <si>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</si>
  <si>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</si>
  <si>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</si>
  <si>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</si>
  <si>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</si>
  <si>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</si>
  <si>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</si>
  <si>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</si>
  <si>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</si>
  <si>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</si>
  <si>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</si>
  <si>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</si>
  <si>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</si>
  <si>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</si>
  <si>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</si>
  <si>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</si>
  <si>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</si>
  <si>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</si>
  <si>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</si>
  <si>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</si>
  <si>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</si>
  <si>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</si>
  <si>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</si>
  <si>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</si>
  <si>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</si>
  <si>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</si>
  <si>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</si>
  <si>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</si>
  <si>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</si>
  <si>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</si>
  <si>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</si>
  <si>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</si>
  <si>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</si>
  <si>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</si>
  <si>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</si>
  <si>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</si>
  <si>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</si>
  <si>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</si>
  <si>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</si>
  <si>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</si>
  <si>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</si>
  <si>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</si>
  <si>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</si>
  <si>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</si>
  <si>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</si>
  <si>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伊南行政組合（一般会計）</t>
    <rPh sb="0" eb="2">
      <t>イナン</t>
    </rPh>
    <rPh sb="2" eb="4">
      <t>ギョウセイ</t>
    </rPh>
    <rPh sb="4" eb="6">
      <t>クミアイ</t>
    </rPh>
    <rPh sb="7" eb="9">
      <t>イッパン</t>
    </rPh>
    <rPh sb="9" eb="11">
      <t>カイケイ</t>
    </rPh>
    <phoneticPr fontId="5"/>
  </si>
  <si>
    <t>伊南行政組合（病院事業会計）</t>
    <rPh sb="0" eb="2">
      <t>イナン</t>
    </rPh>
    <rPh sb="2" eb="4">
      <t>ギョウセイ</t>
    </rPh>
    <rPh sb="4" eb="6">
      <t>クミアイ</t>
    </rPh>
    <rPh sb="7" eb="9">
      <t>ビョウイン</t>
    </rPh>
    <rPh sb="9" eb="11">
      <t>ジギョウ</t>
    </rPh>
    <rPh sb="11" eb="13">
      <t>カイケイ</t>
    </rPh>
    <phoneticPr fontId="5"/>
  </si>
  <si>
    <t>上伊那広域連合</t>
    <rPh sb="0" eb="3">
      <t>カミイナ</t>
    </rPh>
    <rPh sb="3" eb="5">
      <t>コウイキ</t>
    </rPh>
    <rPh sb="5" eb="7">
      <t>レンゴウ</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</si>
  <si>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</si>
  <si>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</si>
  <si>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</si>
  <si>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</si>
  <si>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</si>
  <si>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</si>
  <si>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長野県地方税滞納整理機構</t>
    <rPh sb="0" eb="3">
      <t>ナガノケン</t>
    </rPh>
    <rPh sb="3" eb="6">
      <t>チホウゼイ</t>
    </rPh>
    <rPh sb="6" eb="8">
      <t>タイノウ</t>
    </rPh>
    <rPh sb="8" eb="10">
      <t>セイリ</t>
    </rPh>
    <rPh sb="10" eb="12">
      <t>キコウ</t>
    </rPh>
    <phoneticPr fontId="5"/>
  </si>
  <si>
    <t>中川村土地開発公社</t>
    <rPh sb="0" eb="3">
      <t>ナ</t>
    </rPh>
    <rPh sb="3" eb="5">
      <t>トチ</t>
    </rPh>
    <rPh sb="5" eb="7">
      <t>カイハツ</t>
    </rPh>
    <rPh sb="7" eb="9">
      <t>コウシャ</t>
    </rPh>
    <phoneticPr fontId="5"/>
  </si>
  <si>
    <t>中川観光開発</t>
    <rPh sb="0" eb="2">
      <t>ナカガワ</t>
    </rPh>
    <rPh sb="2" eb="4">
      <t>カンコウ</t>
    </rPh>
    <rPh sb="4" eb="6">
      <t>カイハツ</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</si>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</sst>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183607</c:v>
                </c:pt>
                <c:pt idx="1">
                  <c:v>168889</c:v>
                </c:pt>
                <c:pt idx="2">
                  <c:v>128409</c:v>
                </c:pt>
                <c:pt idx="3">
                  <c:v>118934</c:v>
                </c:pt>
                <c:pt idx="4">
                  <c:v>123042</c:v>
                </c:pt>
              </c:numCache>
            </c:numRef>
          </c:val>
          <c:smooth val="0"/>
        </c:ser>
        <c:dLbls>
          <c:showLegendKey val="0"/>
          <c:showVal val="0"/>
          <c:showCatName val="0"/>
          <c:showSerName val="0"/>
          <c:showPercent val="0"/>
          <c:showBubbleSize val="0"/>
        </c:dLbls>
        <c:marker val="1"/>
        <c:smooth val="0"/>
        <c:axId val="71457792"/>
        <c:axId val="71480448"/>
      </c:lineChart>
      <c:catAx>
        <c:axId val="71457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480448"/>
        <c:crosses val="autoZero"/>
        <c:auto val="1"/>
        <c:lblAlgn val="ctr"/>
        <c:lblOffset val="100"/>
        <c:tickLblSkip val="1"/>
        <c:tickMarkSkip val="1"/>
        <c:noMultiLvlLbl val="0"/>
      </c:catAx>
      <c:valAx>
        <c:axId val="714804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45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9.7200000000000006</c:v>
                </c:pt>
                <c:pt idx="1">
                  <c:v>10.58</c:v>
                </c:pt>
                <c:pt idx="2">
                  <c:v>11.16</c:v>
                </c:pt>
                <c:pt idx="3">
                  <c:v>11.43</c:v>
                </c:pt>
                <c:pt idx="4">
                  <c:v>8.61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32.76</c:v>
                </c:pt>
                <c:pt idx="1">
                  <c:v>32.700000000000003</c:v>
                </c:pt>
                <c:pt idx="2">
                  <c:v>39.22</c:v>
                </c:pt>
                <c:pt idx="3">
                  <c:v>44.06</c:v>
                </c:pt>
                <c:pt idx="4">
                  <c:v>45.03</c:v>
                </c:pt>
              </c:numCache>
            </c:numRef>
          </c:val>
        </c:ser>
        <c:dLbls>
          <c:showLegendKey val="0"/>
          <c:showVal val="0"/>
          <c:showCatName val="0"/>
          <c:showSerName val="0"/>
          <c:showPercent val="0"/>
          <c:showBubbleSize val="0"/>
        </c:dLbls>
        <c:gapWidth val="250"/>
        <c:overlap val="100"/>
        <c:axId val="90620672"/>
        <c:axId val="90622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10.61</c:v>
                </c:pt>
                <c:pt idx="1">
                  <c:v>4.0999999999999996</c:v>
                </c:pt>
                <c:pt idx="2">
                  <c:v>9.33</c:v>
                </c:pt>
                <c:pt idx="3">
                  <c:v>9.77</c:v>
                </c:pt>
                <c:pt idx="4">
                  <c:v>3.83</c:v>
                </c:pt>
              </c:numCache>
            </c:numRef>
          </c:val>
          <c:smooth val="0"/>
        </c:ser>
        <c:dLbls>
          <c:showLegendKey val="0"/>
          <c:showVal val="0"/>
          <c:showCatName val="0"/>
          <c:showSerName val="0"/>
          <c:showPercent val="0"/>
          <c:showBubbleSize val="0"/>
        </c:dLbls>
        <c:marker val="1"/>
        <c:smooth val="0"/>
        <c:axId val="90620672"/>
        <c:axId val="90622592"/>
      </c:lineChart>
      <c:catAx>
        <c:axId val="9062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622592"/>
        <c:crosses val="autoZero"/>
        <c:auto val="1"/>
        <c:lblAlgn val="ctr"/>
        <c:lblOffset val="100"/>
        <c:tickLblSkip val="1"/>
        <c:tickMarkSkip val="1"/>
        <c:noMultiLvlLbl val="0"/>
      </c:catAx>
      <c:valAx>
        <c:axId val="9062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62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0.03</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0.38</c:v>
                </c:pt>
                <c:pt idx="2">
                  <c:v>#N/A</c:v>
                </c:pt>
                <c:pt idx="3">
                  <c:v>7.0000000000000007E-2</c:v>
                </c:pt>
                <c:pt idx="4">
                  <c:v>#N/A</c:v>
                </c:pt>
                <c:pt idx="5">
                  <c:v>0.21</c:v>
                </c:pt>
                <c:pt idx="6">
                  <c:v>#N/A</c:v>
                </c:pt>
                <c:pt idx="7">
                  <c:v>0.19</c:v>
                </c:pt>
                <c:pt idx="8">
                  <c:v>#N/A</c:v>
                </c:pt>
                <c:pt idx="9">
                  <c:v>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0.78</c:v>
                </c:pt>
                <c:pt idx="2">
                  <c:v>#N/A</c:v>
                </c:pt>
                <c:pt idx="3">
                  <c:v>0.63</c:v>
                </c:pt>
                <c:pt idx="4">
                  <c:v>#N/A</c:v>
                </c:pt>
                <c:pt idx="5">
                  <c:v>1.35</c:v>
                </c:pt>
                <c:pt idx="6">
                  <c:v>#N/A</c:v>
                </c:pt>
                <c:pt idx="7">
                  <c:v>1.18</c:v>
                </c:pt>
                <c:pt idx="8">
                  <c:v>#N/A</c:v>
                </c:pt>
                <c:pt idx="9">
                  <c:v>0.84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9.7200000000000006</c:v>
                </c:pt>
                <c:pt idx="2">
                  <c:v>#N/A</c:v>
                </c:pt>
                <c:pt idx="3">
                  <c:v>10.58</c:v>
                </c:pt>
                <c:pt idx="4">
                  <c:v>#N/A</c:v>
                </c:pt>
                <c:pt idx="5">
                  <c:v>11.15</c:v>
                </c:pt>
                <c:pt idx="6">
                  <c:v>#N/A</c:v>
                </c:pt>
                <c:pt idx="7">
                  <c:v>11.42</c:v>
                </c:pt>
                <c:pt idx="8">
                  <c:v>#N/A</c:v>
                </c:pt>
                <c:pt idx="9">
                  <c:v>8.61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6.39</c:v>
                </c:pt>
                <c:pt idx="2">
                  <c:v>#N/A</c:v>
                </c:pt>
                <c:pt idx="3">
                  <c:v>7.34</c:v>
                </c:pt>
                <c:pt idx="4">
                  <c:v>#N/A</c:v>
                </c:pt>
                <c:pt idx="5">
                  <c:v>8.68</c:v>
                </c:pt>
                <c:pt idx="6">
                  <c:v>#N/A</c:v>
                </c:pt>
                <c:pt idx="7">
                  <c:v>9.83</c:v>
                </c:pt>
                <c:pt idx="8">
                  <c:v>#N/A</c:v>
                </c:pt>
                <c:pt idx="9">
                  <c:v>10.31</c:v>
                </c:pt>
              </c:numCache>
            </c:numRef>
          </c:val>
        </c:ser>
        <c:dLbls>
          <c:showLegendKey val="0"/>
          <c:showVal val="0"/>
          <c:showCatName val="0"/>
          <c:showSerName val="0"/>
          <c:showPercent val="0"/>
          <c:showBubbleSize val="0"/>
        </c:dLbls>
        <c:gapWidth val="150"/>
        <c:overlap val="100"/>
        <c:axId val="90737280"/>
        <c:axId val="90739072"/>
      </c:barChart>
      <c:catAx>
        <c:axId val="9073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739072"/>
        <c:crosses val="autoZero"/>
        <c:auto val="1"/>
        <c:lblAlgn val="ctr"/>
        <c:lblOffset val="100"/>
        <c:tickLblSkip val="1"/>
        <c:tickMarkSkip val="1"/>
        <c:noMultiLvlLbl val="0"/>
      </c:catAx>
      <c:valAx>
        <c:axId val="9073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73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551</c:v>
                </c:pt>
                <c:pt idx="5">
                  <c:v>548</c:v>
                </c:pt>
                <c:pt idx="8">
                  <c:v>540</c:v>
                </c:pt>
                <c:pt idx="11">
                  <c:v>555</c:v>
                </c:pt>
                <c:pt idx="14">
                  <c:v>572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7</c:v>
                </c:pt>
                <c:pt idx="6">
                  <c:v>7</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c:v>
                </c:pt>
                <c:pt idx="3">
                  <c:v>31</c:v>
                </c:pt>
                <c:pt idx="6">
                  <c:v>31</c:v>
                </c:pt>
                <c:pt idx="9">
                  <c:v>26</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249</c:v>
                </c:pt>
                <c:pt idx="3">
                  <c:v>249</c:v>
                </c:pt>
                <c:pt idx="6">
                  <c:v>235</c:v>
                </c:pt>
                <c:pt idx="9">
                  <c:v>224</c:v>
                </c:pt>
                <c:pt idx="12">
                  <c:v>201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426</c:v>
                </c:pt>
                <c:pt idx="3">
                  <c:v>424</c:v>
                </c:pt>
                <c:pt idx="6">
                  <c:v>388</c:v>
                </c:pt>
                <c:pt idx="9">
                  <c:v>387</c:v>
                </c:pt>
                <c:pt idx="12">
                  <c:v>393</c:v>
                </c:pt>
              </c:numCache>
            </c:numRef>
          </c:val>
        </c:ser>
        <c:dLbls>
          <c:showLegendKey val="0"/>
          <c:showVal val="0"/>
          <c:showCatName val="0"/>
          <c:showSerName val="0"/>
          <c:showPercent val="0"/>
          <c:showBubbleSize val="0"/>
        </c:dLbls>
        <c:gapWidth val="100"/>
        <c:overlap val="100"/>
        <c:axId val="93502848"/>
        <c:axId val="9380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160</c:v>
                </c:pt>
                <c:pt idx="2">
                  <c:v>#N/A</c:v>
                </c:pt>
                <c:pt idx="3">
                  <c:v>#N/A</c:v>
                </c:pt>
                <c:pt idx="4">
                  <c:v>163</c:v>
                </c:pt>
                <c:pt idx="5">
                  <c:v>#N/A</c:v>
                </c:pt>
                <c:pt idx="6">
                  <c:v>#N/A</c:v>
                </c:pt>
                <c:pt idx="7">
                  <c:v>121</c:v>
                </c:pt>
                <c:pt idx="8">
                  <c:v>#N/A</c:v>
                </c:pt>
                <c:pt idx="9">
                  <c:v>#N/A</c:v>
                </c:pt>
                <c:pt idx="10">
                  <c:v>87</c:v>
                </c:pt>
                <c:pt idx="11">
                  <c:v>#N/A</c:v>
                </c:pt>
                <c:pt idx="12">
                  <c:v>#N/A</c:v>
                </c:pt>
                <c:pt idx="13">
                  <c:v>51</c:v>
                </c:pt>
                <c:pt idx="14">
                  <c:v>#N/A</c:v>
                </c:pt>
              </c:numCache>
            </c:numRef>
          </c:val>
          <c:smooth val="0"/>
        </c:ser>
        <c:dLbls>
          <c:showLegendKey val="0"/>
          <c:showVal val="0"/>
          <c:showCatName val="0"/>
          <c:showSerName val="0"/>
          <c:showPercent val="0"/>
          <c:showBubbleSize val="0"/>
        </c:dLbls>
        <c:marker val="1"/>
        <c:smooth val="0"/>
        <c:axId val="93502848"/>
        <c:axId val="93804032"/>
      </c:lineChart>
      <c:catAx>
        <c:axId val="9350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04032"/>
        <c:crosses val="autoZero"/>
        <c:auto val="1"/>
        <c:lblAlgn val="ctr"/>
        <c:lblOffset val="100"/>
        <c:tickLblSkip val="1"/>
        <c:tickMarkSkip val="1"/>
        <c:noMultiLvlLbl val="0"/>
      </c:catAx>
      <c:valAx>
        <c:axId val="9380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0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5647</c:v>
                </c:pt>
                <c:pt idx="5">
                  <c:v>5646</c:v>
                </c:pt>
                <c:pt idx="8">
                  <c:v>5476</c:v>
                </c:pt>
                <c:pt idx="11">
                  <c:v>5536</c:v>
                </c:pt>
                <c:pt idx="14">
                  <c:v>5384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239</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1359</c:v>
                </c:pt>
                <c:pt idx="5">
                  <c:v>1466</c:v>
                </c:pt>
                <c:pt idx="8">
                  <c:v>1627</c:v>
                </c:pt>
                <c:pt idx="11">
                  <c:v>1759</c:v>
                </c:pt>
                <c:pt idx="14">
                  <c:v>1920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730</c:v>
                </c:pt>
                <c:pt idx="3">
                  <c:v>715</c:v>
                </c:pt>
                <c:pt idx="6">
                  <c:v>736</c:v>
                </c:pt>
                <c:pt idx="9">
                  <c:v>747</c:v>
                </c:pt>
                <c:pt idx="12">
                  <c:v>713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176</c:v>
                </c:pt>
                <c:pt idx="3">
                  <c:v>159</c:v>
                </c:pt>
                <c:pt idx="6">
                  <c:v>155</c:v>
                </c:pt>
                <c:pt idx="9">
                  <c:v>136</c:v>
                </c:pt>
                <c:pt idx="12">
                  <c:v>126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2970</c:v>
                </c:pt>
                <c:pt idx="3">
                  <c:v>2772</c:v>
                </c:pt>
                <c:pt idx="6">
                  <c:v>2567</c:v>
                </c:pt>
                <c:pt idx="9">
                  <c:v>2366</c:v>
                </c:pt>
                <c:pt idx="12">
                  <c:v>2161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40</c:v>
                </c:pt>
                <c:pt idx="3">
                  <c:v>34</c:v>
                </c:pt>
                <c:pt idx="6">
                  <c:v>28</c:v>
                </c:pt>
                <c:pt idx="9">
                  <c:v>17</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3544</c:v>
                </c:pt>
                <c:pt idx="3">
                  <c:v>3543</c:v>
                </c:pt>
                <c:pt idx="6">
                  <c:v>3533</c:v>
                </c:pt>
                <c:pt idx="9">
                  <c:v>3488</c:v>
                </c:pt>
                <c:pt idx="12">
                  <c:v>3329</c:v>
                </c:pt>
              </c:numCache>
            </c:numRef>
          </c:val>
        </c:ser>
        <c:dLbls>
          <c:showLegendKey val="0"/>
          <c:showVal val="0"/>
          <c:showCatName val="0"/>
          <c:showSerName val="0"/>
          <c:showPercent val="0"/>
          <c:showBubbleSize val="0"/>
        </c:dLbls>
        <c:gapWidth val="100"/>
        <c:overlap val="100"/>
        <c:axId val="90646016"/>
        <c:axId val="90647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215</c:v>
                </c:pt>
                <c:pt idx="2">
                  <c:v>#N/A</c:v>
                </c:pt>
                <c:pt idx="3">
                  <c:v>#N/A</c:v>
                </c:pt>
                <c:pt idx="4">
                  <c:v>111</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646016"/>
        <c:axId val="90647936"/>
      </c:lineChart>
      <c:catAx>
        <c:axId val="9064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647936"/>
        <c:crosses val="autoZero"/>
        <c:auto val="1"/>
        <c:lblAlgn val="ctr"/>
        <c:lblOffset val="100"/>
        <c:tickLblSkip val="1"/>
        <c:tickMarkSkip val="1"/>
        <c:noMultiLvlLbl val="0"/>
      </c:catAx>
      <c:valAx>
        <c:axId val="9064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64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5,148
5,101
77.05
3,639,100
3,422,386
205,324
2,383,927
3,329,472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中川村では人口の減少（</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5,263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5,074</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人）や年々進む高齢化率に加え、村内に中心となる産業がないこと等により、財政基盤が弱く、財政力指数は類似団体平均を若干下回っている。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年度の市町村合併論議の末に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の道を歩むこととなり、自立の村づくりに向け、過疎地域自立促進計画（</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次総合計画（</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、総合戦略（</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を策定し、少子・高齢化対策、自立の推進</a:t>
          </a:r>
          <a:r>
            <a:rPr kumimoji="1" lang="ja-JP" altLang="en-US" sz="1100">
              <a:solidFill>
                <a:schemeClr val="dk1"/>
              </a:solidFill>
              <a:effectLst/>
              <a:latin typeface="+mn-lt"/>
              <a:ea typeface="+mn-ea"/>
              <a:cs typeface="+mn-cs"/>
            </a:rPr>
            <a:t>と併せて地方創生を</a:t>
          </a:r>
          <a:r>
            <a:rPr kumimoji="1" lang="ja-JP" altLang="ja-JP" sz="1100">
              <a:solidFill>
                <a:schemeClr val="dk1"/>
              </a:solidFill>
              <a:effectLst/>
              <a:latin typeface="+mn-lt"/>
              <a:ea typeface="+mn-ea"/>
              <a:cs typeface="+mn-cs"/>
            </a:rPr>
            <a:t>重点に</a:t>
          </a:r>
          <a:r>
            <a:rPr kumimoji="1" lang="ja-JP" altLang="en-US" sz="1100">
              <a:solidFill>
                <a:schemeClr val="dk1"/>
              </a:solidFill>
              <a:effectLst/>
              <a:latin typeface="+mn-lt"/>
              <a:ea typeface="+mn-ea"/>
              <a:cs typeface="+mn-cs"/>
            </a:rPr>
            <a:t>置き</a:t>
          </a:r>
          <a:r>
            <a:rPr kumimoji="1" lang="ja-JP" altLang="ja-JP" sz="1100">
              <a:solidFill>
                <a:schemeClr val="dk1"/>
              </a:solidFill>
              <a:effectLst/>
              <a:latin typeface="+mn-lt"/>
              <a:ea typeface="+mn-ea"/>
              <a:cs typeface="+mn-cs"/>
            </a:rPr>
            <a:t>、計画行政を進めている。今後も削減すべきところは削減し、投資が必要なところには投資をし、活力あるむらづくりを展開しつつ、行政の効率化に努めることにより、財政の健全化を図っていく。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6" name="直線コネクタ 65"/>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69" name="直線コネクタ 68"/>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122061</xdr:rowOff>
    </xdr:from>
    <xdr:to>
      <xdr:col>4</xdr:col>
      <xdr:colOff>482600</xdr:colOff>
      <xdr:row>43</xdr:row>
      <xdr:rowOff>135467</xdr:rowOff>
    </xdr:to>
    <xdr:cxnSp macro="">
      <xdr:nvCxnSpPr>
        <xdr:cNvPr id="72" name="直線コネクタ 71"/>
        <xdr:cNvCxnSpPr/>
      </xdr:nvCxnSpPr>
      <xdr:spPr>
        <a:xfrm>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122061</xdr:rowOff>
    </xdr:to>
    <xdr:cxnSp macro="">
      <xdr:nvCxnSpPr>
        <xdr:cNvPr id="75" name="直線コネクタ 74"/>
        <xdr:cNvCxnSpPr/>
      </xdr:nvCxnSpPr>
      <xdr:spPr>
        <a:xfrm>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5" name="円/楕円 84"/>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6"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7" name="円/楕円 86"/>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8" name="テキスト ボックス 87"/>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89" name="円/楕円 88"/>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0" name="テキスト ボックス 89"/>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1" name="円/楕円 90"/>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2" name="テキスト ボックス 91"/>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3" name="円/楕円 92"/>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4" name="テキスト ボックス 93"/>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事務事業の見直し、組織機構の簡素合理化、行財政改革への取組を通じて義務的経費の削減に努めてきたことにより、</a:t>
          </a:r>
          <a:r>
            <a:rPr kumimoji="1" lang="en-US" altLang="ja-JP" sz="1100">
              <a:solidFill>
                <a:schemeClr val="dk1"/>
              </a:solidFill>
              <a:effectLst/>
              <a:latin typeface="+mn-lt"/>
              <a:ea typeface="+mn-ea"/>
              <a:cs typeface="+mn-cs"/>
            </a:rPr>
            <a:t>H14</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台後半で推移してきた。　　　　　　　　　　　　</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年度の決算統計から算定方法の見直しがされ、下水道事業への基準内繰出しについて当年度の建設事業に係るものを除いて経常的経費に区分されたことからに大幅に数値が上昇、</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、次年度より改善が図られ、</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81.2%(</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82.9%(</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となったが、</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81.7%</a:t>
          </a:r>
          <a:r>
            <a:rPr kumimoji="1" lang="ja-JP" altLang="ja-JP" sz="1100">
              <a:solidFill>
                <a:schemeClr val="dk1"/>
              </a:solidFill>
              <a:effectLst/>
              <a:latin typeface="+mn-lt"/>
              <a:ea typeface="+mn-ea"/>
              <a:cs typeface="+mn-cs"/>
            </a:rPr>
            <a:t>と経常経費の抑制の効果などにより減率となった。</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81.2%</a:t>
          </a:r>
          <a:r>
            <a:rPr kumimoji="1" lang="ja-JP" altLang="ja-JP" sz="1100">
              <a:solidFill>
                <a:schemeClr val="dk1"/>
              </a:solidFill>
              <a:effectLst/>
              <a:latin typeface="+mn-lt"/>
              <a:ea typeface="+mn-ea"/>
              <a:cs typeface="+mn-cs"/>
            </a:rPr>
            <a:t>と改善傾向にある。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41910</xdr:rowOff>
    </xdr:to>
    <xdr:cxnSp macro="">
      <xdr:nvCxnSpPr>
        <xdr:cNvPr id="129" name="直線コネクタ 128"/>
        <xdr:cNvCxnSpPr/>
      </xdr:nvCxnSpPr>
      <xdr:spPr>
        <a:xfrm>
          <a:off x="4114800" y="1084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62019</xdr:rowOff>
    </xdr:to>
    <xdr:cxnSp macro="">
      <xdr:nvCxnSpPr>
        <xdr:cNvPr id="132" name="直線コネクタ 131"/>
        <xdr:cNvCxnSpPr/>
      </xdr:nvCxnSpPr>
      <xdr:spPr>
        <a:xfrm flipV="1">
          <a:off x="3225800" y="108432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62019</xdr:rowOff>
    </xdr:from>
    <xdr:to>
      <xdr:col>4</xdr:col>
      <xdr:colOff>482600</xdr:colOff>
      <xdr:row>63</xdr:row>
      <xdr:rowOff>110279</xdr:rowOff>
    </xdr:to>
    <xdr:cxnSp macro="">
      <xdr:nvCxnSpPr>
        <xdr:cNvPr id="135" name="直線コネクタ 134"/>
        <xdr:cNvCxnSpPr/>
      </xdr:nvCxnSpPr>
      <xdr:spPr>
        <a:xfrm flipV="1">
          <a:off x="2336800" y="1086336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110279</xdr:rowOff>
    </xdr:to>
    <xdr:cxnSp macro="">
      <xdr:nvCxnSpPr>
        <xdr:cNvPr id="138" name="直線コネクタ 137"/>
        <xdr:cNvCxnSpPr/>
      </xdr:nvCxnSpPr>
      <xdr:spPr>
        <a:xfrm>
          <a:off x="1447800" y="1084326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8" name="円/楕円 147"/>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7637</xdr:rowOff>
    </xdr:from>
    <xdr:ext cx="762000" cy="259045"/>
    <xdr:sp macro="" textlink="">
      <xdr:nvSpPr>
        <xdr:cNvPr id="149"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0" name="円/楕円 149"/>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1" name="テキスト ボックス 150"/>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11219</xdr:rowOff>
    </xdr:from>
    <xdr:to>
      <xdr:col>4</xdr:col>
      <xdr:colOff>533400</xdr:colOff>
      <xdr:row>63</xdr:row>
      <xdr:rowOff>112819</xdr:rowOff>
    </xdr:to>
    <xdr:sp macro="" textlink="">
      <xdr:nvSpPr>
        <xdr:cNvPr id="152" name="円/楕円 151"/>
        <xdr:cNvSpPr/>
      </xdr:nvSpPr>
      <xdr:spPr>
        <a:xfrm>
          <a:off x="3175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97596</xdr:rowOff>
    </xdr:from>
    <xdr:ext cx="762000" cy="259045"/>
    <xdr:sp macro="" textlink="">
      <xdr:nvSpPr>
        <xdr:cNvPr id="153" name="テキスト ボックス 152"/>
        <xdr:cNvSpPr txBox="1"/>
      </xdr:nvSpPr>
      <xdr:spPr>
        <a:xfrm>
          <a:off x="2844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59479</xdr:rowOff>
    </xdr:from>
    <xdr:to>
      <xdr:col>3</xdr:col>
      <xdr:colOff>330200</xdr:colOff>
      <xdr:row>63</xdr:row>
      <xdr:rowOff>161079</xdr:rowOff>
    </xdr:to>
    <xdr:sp macro="" textlink="">
      <xdr:nvSpPr>
        <xdr:cNvPr id="154" name="円/楕円 153"/>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171256</xdr:rowOff>
    </xdr:from>
    <xdr:ext cx="762000" cy="259045"/>
    <xdr:sp macro="" textlink="">
      <xdr:nvSpPr>
        <xdr:cNvPr id="155" name="テキスト ボックス 154"/>
        <xdr:cNvSpPr txBox="1"/>
      </xdr:nvSpPr>
      <xdr:spPr>
        <a:xfrm>
          <a:off x="1955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6" name="円/楕円 155"/>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7" name="テキスト ボックス 156"/>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[199,351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指定管理者制度の導入等人件費、物件費の様々な節減策に取り組んできている。今後も行財政改革の実施により、事務事業の見直し、組織機構の簡素合理化、計画的な職員採用を図り、人件費・物件費を含む歳出の縮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122003</xdr:rowOff>
    </xdr:from>
    <xdr:to>
      <xdr:col>7</xdr:col>
      <xdr:colOff>152400</xdr:colOff>
      <xdr:row>83</xdr:row>
      <xdr:rowOff>131784</xdr:rowOff>
    </xdr:to>
    <xdr:cxnSp macro="">
      <xdr:nvCxnSpPr>
        <xdr:cNvPr id="189" name="直線コネクタ 188"/>
        <xdr:cNvCxnSpPr/>
      </xdr:nvCxnSpPr>
      <xdr:spPr>
        <a:xfrm>
          <a:off x="4114800" y="14352353"/>
          <a:ext cx="8382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122003</xdr:rowOff>
    </xdr:from>
    <xdr:to>
      <xdr:col>6</xdr:col>
      <xdr:colOff>0</xdr:colOff>
      <xdr:row>83</xdr:row>
      <xdr:rowOff>124617</xdr:rowOff>
    </xdr:to>
    <xdr:cxnSp macro="">
      <xdr:nvCxnSpPr>
        <xdr:cNvPr id="192" name="直線コネクタ 191"/>
        <xdr:cNvCxnSpPr/>
      </xdr:nvCxnSpPr>
      <xdr:spPr>
        <a:xfrm flipV="1">
          <a:off x="3225800" y="14352353"/>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121864</xdr:rowOff>
    </xdr:from>
    <xdr:to>
      <xdr:col>4</xdr:col>
      <xdr:colOff>482600</xdr:colOff>
      <xdr:row>83</xdr:row>
      <xdr:rowOff>124617</xdr:rowOff>
    </xdr:to>
    <xdr:cxnSp macro="">
      <xdr:nvCxnSpPr>
        <xdr:cNvPr id="195" name="直線コネクタ 194"/>
        <xdr:cNvCxnSpPr/>
      </xdr:nvCxnSpPr>
      <xdr:spPr>
        <a:xfrm>
          <a:off x="2336800" y="14352214"/>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118886</xdr:rowOff>
    </xdr:from>
    <xdr:to>
      <xdr:col>3</xdr:col>
      <xdr:colOff>279400</xdr:colOff>
      <xdr:row>83</xdr:row>
      <xdr:rowOff>121864</xdr:rowOff>
    </xdr:to>
    <xdr:cxnSp macro="">
      <xdr:nvCxnSpPr>
        <xdr:cNvPr id="198" name="直線コネクタ 197"/>
        <xdr:cNvCxnSpPr/>
      </xdr:nvCxnSpPr>
      <xdr:spPr>
        <a:xfrm>
          <a:off x="1447800" y="14349236"/>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80984</xdr:rowOff>
    </xdr:from>
    <xdr:to>
      <xdr:col>7</xdr:col>
      <xdr:colOff>203200</xdr:colOff>
      <xdr:row>84</xdr:row>
      <xdr:rowOff>11134</xdr:rowOff>
    </xdr:to>
    <xdr:sp macro="" textlink="">
      <xdr:nvSpPr>
        <xdr:cNvPr id="208" name="円/楕円 207"/>
        <xdr:cNvSpPr/>
      </xdr:nvSpPr>
      <xdr:spPr>
        <a:xfrm>
          <a:off x="4902200" y="143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97511</xdr:rowOff>
    </xdr:from>
    <xdr:ext cx="762000" cy="259045"/>
    <xdr:sp macro="" textlink="">
      <xdr:nvSpPr>
        <xdr:cNvPr id="209" name="人件費・物件費等の状況該当値テキスト"/>
        <xdr:cNvSpPr txBox="1"/>
      </xdr:nvSpPr>
      <xdr:spPr>
        <a:xfrm>
          <a:off x="5041900" y="141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199,351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71203</xdr:rowOff>
    </xdr:from>
    <xdr:to>
      <xdr:col>6</xdr:col>
      <xdr:colOff>50800</xdr:colOff>
      <xdr:row>84</xdr:row>
      <xdr:rowOff>1353</xdr:rowOff>
    </xdr:to>
    <xdr:sp macro="" textlink="">
      <xdr:nvSpPr>
        <xdr:cNvPr id="210" name="円/楕円 209"/>
        <xdr:cNvSpPr/>
      </xdr:nvSpPr>
      <xdr:spPr>
        <a:xfrm>
          <a:off x="4064000" y="1430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11530</xdr:rowOff>
    </xdr:from>
    <xdr:ext cx="736600" cy="259045"/>
    <xdr:sp macro="" textlink="">
      <xdr:nvSpPr>
        <xdr:cNvPr id="211" name="テキスト ボックス 210"/>
        <xdr:cNvSpPr txBox="1"/>
      </xdr:nvSpPr>
      <xdr:spPr>
        <a:xfrm>
          <a:off x="3733800" y="14070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195,298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73817</xdr:rowOff>
    </xdr:from>
    <xdr:to>
      <xdr:col>4</xdr:col>
      <xdr:colOff>533400</xdr:colOff>
      <xdr:row>84</xdr:row>
      <xdr:rowOff>3967</xdr:rowOff>
    </xdr:to>
    <xdr:sp macro="" textlink="">
      <xdr:nvSpPr>
        <xdr:cNvPr id="212" name="円/楕円 211"/>
        <xdr:cNvSpPr/>
      </xdr:nvSpPr>
      <xdr:spPr>
        <a:xfrm>
          <a:off x="3175000" y="143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14144</xdr:rowOff>
    </xdr:from>
    <xdr:ext cx="762000" cy="259045"/>
    <xdr:sp macro="" textlink="">
      <xdr:nvSpPr>
        <xdr:cNvPr id="213" name="テキスト ボックス 212"/>
        <xdr:cNvSpPr txBox="1"/>
      </xdr:nvSpPr>
      <xdr:spPr>
        <a:xfrm>
          <a:off x="2844800" y="1407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71064</xdr:rowOff>
    </xdr:from>
    <xdr:to>
      <xdr:col>3</xdr:col>
      <xdr:colOff>330200</xdr:colOff>
      <xdr:row>84</xdr:row>
      <xdr:rowOff>1214</xdr:rowOff>
    </xdr:to>
    <xdr:sp macro="" textlink="">
      <xdr:nvSpPr>
        <xdr:cNvPr id="214" name="円/楕円 213"/>
        <xdr:cNvSpPr/>
      </xdr:nvSpPr>
      <xdr:spPr>
        <a:xfrm>
          <a:off x="2286000" y="143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11391</xdr:rowOff>
    </xdr:from>
    <xdr:ext cx="762000" cy="259045"/>
    <xdr:sp macro="" textlink="">
      <xdr:nvSpPr>
        <xdr:cNvPr id="215" name="テキスト ボックス 214"/>
        <xdr:cNvSpPr txBox="1"/>
      </xdr:nvSpPr>
      <xdr:spPr>
        <a:xfrm>
          <a:off x="1955800" y="1407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68086</xdr:rowOff>
    </xdr:from>
    <xdr:to>
      <xdr:col>2</xdr:col>
      <xdr:colOff>127000</xdr:colOff>
      <xdr:row>83</xdr:row>
      <xdr:rowOff>169686</xdr:rowOff>
    </xdr:to>
    <xdr:sp macro="" textlink="">
      <xdr:nvSpPr>
        <xdr:cNvPr id="216" name="円/楕円 215"/>
        <xdr:cNvSpPr/>
      </xdr:nvSpPr>
      <xdr:spPr>
        <a:xfrm>
          <a:off x="1397000" y="1429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8413</xdr:rowOff>
    </xdr:from>
    <xdr:ext cx="762000" cy="259045"/>
    <xdr:sp macro="" textlink="">
      <xdr:nvSpPr>
        <xdr:cNvPr id="217" name="テキスト ボックス 216"/>
        <xdr:cNvSpPr txBox="1"/>
      </xdr:nvSpPr>
      <xdr:spPr>
        <a:xfrm>
          <a:off x="1066800" y="1406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年度実施の給与構造見直しの中で一部国の見直しと差違があり類似団体平均を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上回ったが、</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下回っているが、</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年度から上回る状態が続いている。</a:t>
          </a:r>
          <a:endParaRPr lang="ja-JP" altLang="ja-JP" sz="1400">
            <a:effectLst/>
          </a:endParaRPr>
        </a:p>
        <a:p>
          <a:r>
            <a:rPr kumimoji="1" lang="ja-JP" altLang="ja-JP" sz="1100">
              <a:solidFill>
                <a:schemeClr val="dk1"/>
              </a:solidFill>
              <a:effectLst/>
              <a:latin typeface="+mn-lt"/>
              <a:ea typeface="+mn-ea"/>
              <a:cs typeface="+mn-cs"/>
            </a:rPr>
            <a:t>　今後、手当の抑制等給与縮減等の検討を行い類団平均値を下回るよう努める。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13123</xdr:rowOff>
    </xdr:to>
    <xdr:cxnSp macro="">
      <xdr:nvCxnSpPr>
        <xdr:cNvPr id="251" name="直線コネクタ 250"/>
        <xdr:cNvCxnSpPr/>
      </xdr:nvCxnSpPr>
      <xdr:spPr>
        <a:xfrm flipV="1">
          <a:off x="16179800" y="1471760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89</xdr:row>
      <xdr:rowOff>85937</xdr:rowOff>
    </xdr:to>
    <xdr:cxnSp macro="">
      <xdr:nvCxnSpPr>
        <xdr:cNvPr id="254" name="直線コネクタ 253"/>
        <xdr:cNvCxnSpPr/>
      </xdr:nvCxnSpPr>
      <xdr:spPr>
        <a:xfrm flipV="1">
          <a:off x="15290800" y="14757823"/>
          <a:ext cx="8890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89</xdr:row>
      <xdr:rowOff>85937</xdr:rowOff>
    </xdr:to>
    <xdr:cxnSp macro="">
      <xdr:nvCxnSpPr>
        <xdr:cNvPr id="257" name="直線コネクタ 256"/>
        <xdr:cNvCxnSpPr/>
      </xdr:nvCxnSpPr>
      <xdr:spPr>
        <a:xfrm>
          <a:off x="14401800" y="1516803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80434</xdr:rowOff>
    </xdr:to>
    <xdr:cxnSp macro="">
      <xdr:nvCxnSpPr>
        <xdr:cNvPr id="260" name="直線コネクタ 259"/>
        <xdr:cNvCxnSpPr/>
      </xdr:nvCxnSpPr>
      <xdr:spPr>
        <a:xfrm>
          <a:off x="13512800" y="1451652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0" name="円/楕円 269"/>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1"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2" name="円/楕円 271"/>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3" name="テキスト ボックス 272"/>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4" name="円/楕円 273"/>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75" name="テキスト ボックス 274"/>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76" name="円/楕円 275"/>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77" name="テキスト ボックス 276"/>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78" name="円/楕円 277"/>
        <xdr:cNvSpPr/>
      </xdr:nvSpPr>
      <xdr:spPr>
        <a:xfrm>
          <a:off x="13462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4250</xdr:rowOff>
    </xdr:from>
    <xdr:ext cx="762000" cy="259045"/>
    <xdr:sp macro="" textlink="">
      <xdr:nvSpPr>
        <xdr:cNvPr id="279" name="テキスト ボックス 278"/>
        <xdr:cNvSpPr txBox="1"/>
      </xdr:nvSpPr>
      <xdr:spPr>
        <a:xfrm>
          <a:off x="13131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年度に中川村集中改革ﾌﾟﾗﾝを策定し、</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年度の下水道事業完了の際には組織の見直しを行い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課体制から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課減の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課体制実施や、職員の人員削減等の取り組みを行ってきた。今後も適正な定員管理に努め、類似団体平均を上回らないよう現在の水準を維持していく。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46300</xdr:rowOff>
    </xdr:from>
    <xdr:to>
      <xdr:col>24</xdr:col>
      <xdr:colOff>558800</xdr:colOff>
      <xdr:row>61</xdr:row>
      <xdr:rowOff>53884</xdr:rowOff>
    </xdr:to>
    <xdr:cxnSp macro="">
      <xdr:nvCxnSpPr>
        <xdr:cNvPr id="316" name="直線コネクタ 315"/>
        <xdr:cNvCxnSpPr/>
      </xdr:nvCxnSpPr>
      <xdr:spPr>
        <a:xfrm>
          <a:off x="16179800" y="10504750"/>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40785</xdr:rowOff>
    </xdr:from>
    <xdr:to>
      <xdr:col>23</xdr:col>
      <xdr:colOff>406400</xdr:colOff>
      <xdr:row>61</xdr:row>
      <xdr:rowOff>46300</xdr:rowOff>
    </xdr:to>
    <xdr:cxnSp macro="">
      <xdr:nvCxnSpPr>
        <xdr:cNvPr id="319" name="直線コネクタ 318"/>
        <xdr:cNvCxnSpPr/>
      </xdr:nvCxnSpPr>
      <xdr:spPr>
        <a:xfrm>
          <a:off x="15290800" y="10499235"/>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17345</xdr:rowOff>
    </xdr:from>
    <xdr:to>
      <xdr:col>22</xdr:col>
      <xdr:colOff>203200</xdr:colOff>
      <xdr:row>61</xdr:row>
      <xdr:rowOff>40785</xdr:rowOff>
    </xdr:to>
    <xdr:cxnSp macro="">
      <xdr:nvCxnSpPr>
        <xdr:cNvPr id="322" name="直線コネクタ 321"/>
        <xdr:cNvCxnSpPr/>
      </xdr:nvCxnSpPr>
      <xdr:spPr>
        <a:xfrm>
          <a:off x="14401800" y="10475795"/>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17345</xdr:rowOff>
    </xdr:from>
    <xdr:to>
      <xdr:col>21</xdr:col>
      <xdr:colOff>0</xdr:colOff>
      <xdr:row>61</xdr:row>
      <xdr:rowOff>46300</xdr:rowOff>
    </xdr:to>
    <xdr:cxnSp macro="">
      <xdr:nvCxnSpPr>
        <xdr:cNvPr id="325" name="直線コネクタ 324"/>
        <xdr:cNvCxnSpPr/>
      </xdr:nvCxnSpPr>
      <xdr:spPr>
        <a:xfrm flipV="1">
          <a:off x="13512800" y="10475795"/>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35" name="円/楕円 334"/>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19611</xdr:rowOff>
    </xdr:from>
    <xdr:ext cx="762000" cy="259045"/>
    <xdr:sp macro="" textlink="">
      <xdr:nvSpPr>
        <xdr:cNvPr id="336"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166950</xdr:rowOff>
    </xdr:from>
    <xdr:to>
      <xdr:col>23</xdr:col>
      <xdr:colOff>457200</xdr:colOff>
      <xdr:row>61</xdr:row>
      <xdr:rowOff>97100</xdr:rowOff>
    </xdr:to>
    <xdr:sp macro="" textlink="">
      <xdr:nvSpPr>
        <xdr:cNvPr id="337" name="円/楕円 336"/>
        <xdr:cNvSpPr/>
      </xdr:nvSpPr>
      <xdr:spPr>
        <a:xfrm>
          <a:off x="16129000" y="104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107277</xdr:rowOff>
    </xdr:from>
    <xdr:ext cx="736600" cy="259045"/>
    <xdr:sp macro="" textlink="">
      <xdr:nvSpPr>
        <xdr:cNvPr id="338" name="テキスト ボックス 337"/>
        <xdr:cNvSpPr txBox="1"/>
      </xdr:nvSpPr>
      <xdr:spPr>
        <a:xfrm>
          <a:off x="15798800" y="1022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161435</xdr:rowOff>
    </xdr:from>
    <xdr:to>
      <xdr:col>22</xdr:col>
      <xdr:colOff>254000</xdr:colOff>
      <xdr:row>61</xdr:row>
      <xdr:rowOff>91585</xdr:rowOff>
    </xdr:to>
    <xdr:sp macro="" textlink="">
      <xdr:nvSpPr>
        <xdr:cNvPr id="339" name="円/楕円 338"/>
        <xdr:cNvSpPr/>
      </xdr:nvSpPr>
      <xdr:spPr>
        <a:xfrm>
          <a:off x="15240000" y="104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101762</xdr:rowOff>
    </xdr:from>
    <xdr:ext cx="762000" cy="259045"/>
    <xdr:sp macro="" textlink="">
      <xdr:nvSpPr>
        <xdr:cNvPr id="340" name="テキスト ボックス 339"/>
        <xdr:cNvSpPr txBox="1"/>
      </xdr:nvSpPr>
      <xdr:spPr>
        <a:xfrm>
          <a:off x="14909800" y="1021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137995</xdr:rowOff>
    </xdr:from>
    <xdr:to>
      <xdr:col>21</xdr:col>
      <xdr:colOff>50800</xdr:colOff>
      <xdr:row>61</xdr:row>
      <xdr:rowOff>68145</xdr:rowOff>
    </xdr:to>
    <xdr:sp macro="" textlink="">
      <xdr:nvSpPr>
        <xdr:cNvPr id="341" name="円/楕円 340"/>
        <xdr:cNvSpPr/>
      </xdr:nvSpPr>
      <xdr:spPr>
        <a:xfrm>
          <a:off x="14351000" y="104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78322</xdr:rowOff>
    </xdr:from>
    <xdr:ext cx="762000" cy="259045"/>
    <xdr:sp macro="" textlink="">
      <xdr:nvSpPr>
        <xdr:cNvPr id="342" name="テキスト ボックス 341"/>
        <xdr:cNvSpPr txBox="1"/>
      </xdr:nvSpPr>
      <xdr:spPr>
        <a:xfrm>
          <a:off x="14020800" y="1019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166950</xdr:rowOff>
    </xdr:from>
    <xdr:to>
      <xdr:col>19</xdr:col>
      <xdr:colOff>533400</xdr:colOff>
      <xdr:row>61</xdr:row>
      <xdr:rowOff>97100</xdr:rowOff>
    </xdr:to>
    <xdr:sp macro="" textlink="">
      <xdr:nvSpPr>
        <xdr:cNvPr id="343" name="円/楕円 342"/>
        <xdr:cNvSpPr/>
      </xdr:nvSpPr>
      <xdr:spPr>
        <a:xfrm>
          <a:off x="13462000" y="104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107277</xdr:rowOff>
    </xdr:from>
    <xdr:ext cx="762000" cy="259045"/>
    <xdr:sp macro="" textlink="">
      <xdr:nvSpPr>
        <xdr:cNvPr id="344" name="テキスト ボックス 343"/>
        <xdr:cNvSpPr txBox="1"/>
      </xdr:nvSpPr>
      <xdr:spPr>
        <a:xfrm>
          <a:off x="13131800" y="102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公債費負担比率は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となり、類似団体平均を下回っている。主な要因としては、毎年実施している繰上償還の影響が挙げられる。</a:t>
          </a:r>
          <a:endParaRPr lang="ja-JP" altLang="ja-JP" sz="1400">
            <a:effectLst/>
          </a:endParaRPr>
        </a:p>
        <a:p>
          <a:r>
            <a:rPr kumimoji="1" lang="ja-JP" altLang="ja-JP" sz="1100">
              <a:solidFill>
                <a:schemeClr val="dk1"/>
              </a:solidFill>
              <a:effectLst/>
              <a:latin typeface="+mn-lt"/>
              <a:ea typeface="+mn-ea"/>
              <a:cs typeface="+mn-cs"/>
            </a:rPr>
            <a:t>　しかし、</a:t>
          </a:r>
          <a:r>
            <a:rPr kumimoji="1" lang="en-US" altLang="ja-JP" sz="1100">
              <a:solidFill>
                <a:schemeClr val="dk1"/>
              </a:solidFill>
              <a:effectLst/>
              <a:latin typeface="+mn-lt"/>
              <a:ea typeface="+mn-ea"/>
              <a:cs typeface="+mn-cs"/>
            </a:rPr>
            <a:t>H5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間にわたり実施した下水道事業に係る起債の償還については、長期に渡り一般会計からの繰り出しに依存せざるを得ない状況が続くことから、今後も交付税措置の有利な過疎債の活用を基本とし、交付税措置のない起債は借りない方針で運営を行っていき、比率悪化要因となっている下水道事業については、更なる水洗化の推進と使用料の適正化及び徴収率の向上を図り、償還財源の確保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107696</xdr:rowOff>
    </xdr:from>
    <xdr:to>
      <xdr:col>24</xdr:col>
      <xdr:colOff>558800</xdr:colOff>
      <xdr:row>41</xdr:row>
      <xdr:rowOff>32766</xdr:rowOff>
    </xdr:to>
    <xdr:cxnSp macro="">
      <xdr:nvCxnSpPr>
        <xdr:cNvPr id="375" name="直線コネクタ 374"/>
        <xdr:cNvCxnSpPr/>
      </xdr:nvCxnSpPr>
      <xdr:spPr>
        <a:xfrm flipV="1">
          <a:off x="16179800" y="69656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95504</xdr:rowOff>
    </xdr:to>
    <xdr:cxnSp macro="">
      <xdr:nvCxnSpPr>
        <xdr:cNvPr id="378" name="直線コネクタ 377"/>
        <xdr:cNvCxnSpPr/>
      </xdr:nvCxnSpPr>
      <xdr:spPr>
        <a:xfrm flipV="1">
          <a:off x="15290800" y="70622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95504</xdr:rowOff>
    </xdr:from>
    <xdr:to>
      <xdr:col>22</xdr:col>
      <xdr:colOff>203200</xdr:colOff>
      <xdr:row>42</xdr:row>
      <xdr:rowOff>6096</xdr:rowOff>
    </xdr:to>
    <xdr:cxnSp macro="">
      <xdr:nvCxnSpPr>
        <xdr:cNvPr id="381" name="直線コネクタ 380"/>
        <xdr:cNvCxnSpPr/>
      </xdr:nvCxnSpPr>
      <xdr:spPr>
        <a:xfrm flipV="1">
          <a:off x="14401800" y="71249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42</xdr:row>
      <xdr:rowOff>136398</xdr:rowOff>
    </xdr:to>
    <xdr:cxnSp macro="">
      <xdr:nvCxnSpPr>
        <xdr:cNvPr id="384" name="直線コネクタ 383"/>
        <xdr:cNvCxnSpPr/>
      </xdr:nvCxnSpPr>
      <xdr:spPr>
        <a:xfrm flipV="1">
          <a:off x="13512800" y="720699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94" name="円/楕円 393"/>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73423</xdr:rowOff>
    </xdr:from>
    <xdr:ext cx="762000" cy="259045"/>
    <xdr:sp macro="" textlink="">
      <xdr:nvSpPr>
        <xdr:cNvPr id="395"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396" name="円/楕円 395"/>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397" name="テキスト ボックス 396"/>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44704</xdr:rowOff>
    </xdr:from>
    <xdr:to>
      <xdr:col>22</xdr:col>
      <xdr:colOff>254000</xdr:colOff>
      <xdr:row>41</xdr:row>
      <xdr:rowOff>146304</xdr:rowOff>
    </xdr:to>
    <xdr:sp macro="" textlink="">
      <xdr:nvSpPr>
        <xdr:cNvPr id="398" name="円/楕円 397"/>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156481</xdr:rowOff>
    </xdr:from>
    <xdr:ext cx="762000" cy="259045"/>
    <xdr:sp macro="" textlink="">
      <xdr:nvSpPr>
        <xdr:cNvPr id="399" name="テキスト ボックス 398"/>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400" name="円/楕円 399"/>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401" name="テキスト ボックス 400"/>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85598</xdr:rowOff>
    </xdr:from>
    <xdr:to>
      <xdr:col>19</xdr:col>
      <xdr:colOff>533400</xdr:colOff>
      <xdr:row>43</xdr:row>
      <xdr:rowOff>15748</xdr:rowOff>
    </xdr:to>
    <xdr:sp macro="" textlink="">
      <xdr:nvSpPr>
        <xdr:cNvPr id="402" name="円/楕円 401"/>
        <xdr:cNvSpPr/>
      </xdr:nvSpPr>
      <xdr:spPr>
        <a:xfrm>
          <a:off x="13462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25925</xdr:rowOff>
    </xdr:from>
    <xdr:ext cx="762000" cy="259045"/>
    <xdr:sp macro="" textlink="">
      <xdr:nvSpPr>
        <xdr:cNvPr id="403" name="テキスト ボックス 402"/>
        <xdr:cNvSpPr txBox="1"/>
      </xdr:nvSpPr>
      <xdr:spPr>
        <a:xfrm>
          <a:off x="13131800" y="705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将来負担算定比率は、算定数値「無し」で類似団体平均値を大きく下回り、健全と判断される。主な要因としては、地方債借入額の抑制や、数年にわたり実施している地方債の繰上償還による地方債残高の減、企業債残高のうち一般会計負担分の減額が挙げられる。</a:t>
          </a:r>
          <a:endParaRPr lang="ja-JP" altLang="ja-JP" sz="1400">
            <a:effectLst/>
          </a:endParaRPr>
        </a:p>
        <a:p>
          <a:r>
            <a:rPr kumimoji="1" lang="ja-JP" altLang="ja-JP" sz="1100">
              <a:solidFill>
                <a:schemeClr val="dk1"/>
              </a:solidFill>
              <a:effectLst/>
              <a:latin typeface="+mn-lt"/>
              <a:ea typeface="+mn-ea"/>
              <a:cs typeface="+mn-cs"/>
            </a:rPr>
            <a:t>　今後とも、公債費等義務的経費の削減を中心とする行財政改革を進め、財政の健全化に努める。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152158</xdr:rowOff>
    </xdr:from>
    <xdr:to>
      <xdr:col>21</xdr:col>
      <xdr:colOff>0</xdr:colOff>
      <xdr:row>14</xdr:row>
      <xdr:rowOff>42757</xdr:rowOff>
    </xdr:to>
    <xdr:cxnSp macro="">
      <xdr:nvCxnSpPr>
        <xdr:cNvPr id="439" name="直線コネクタ 438"/>
        <xdr:cNvCxnSpPr/>
      </xdr:nvCxnSpPr>
      <xdr:spPr>
        <a:xfrm flipV="1">
          <a:off x="13512800" y="23810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6" name="フローチャート : 判断 445"/>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10298</xdr:rowOff>
    </xdr:from>
    <xdr:ext cx="762000" cy="259045"/>
    <xdr:sp macro="" textlink="">
      <xdr:nvSpPr>
        <xdr:cNvPr id="447" name="テキスト ボックス 446"/>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8" name="フローチャート : 判断 447"/>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29590</xdr:rowOff>
    </xdr:from>
    <xdr:ext cx="762000" cy="259045"/>
    <xdr:sp macro="" textlink="">
      <xdr:nvSpPr>
        <xdr:cNvPr id="449" name="テキスト ボックス 448"/>
        <xdr:cNvSpPr txBox="1"/>
      </xdr:nvSpPr>
      <xdr:spPr>
        <a:xfrm>
          <a:off x="13131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101358</xdr:rowOff>
    </xdr:from>
    <xdr:to>
      <xdr:col>21</xdr:col>
      <xdr:colOff>50800</xdr:colOff>
      <xdr:row>14</xdr:row>
      <xdr:rowOff>31508</xdr:rowOff>
    </xdr:to>
    <xdr:sp macro="" textlink="">
      <xdr:nvSpPr>
        <xdr:cNvPr id="455" name="円/楕円 454"/>
        <xdr:cNvSpPr/>
      </xdr:nvSpPr>
      <xdr:spPr>
        <a:xfrm>
          <a:off x="14351000" y="23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41685</xdr:rowOff>
    </xdr:from>
    <xdr:ext cx="762000" cy="259045"/>
    <xdr:sp macro="" textlink="">
      <xdr:nvSpPr>
        <xdr:cNvPr id="456" name="テキスト ボックス 455"/>
        <xdr:cNvSpPr txBox="1"/>
      </xdr:nvSpPr>
      <xdr:spPr>
        <a:xfrm>
          <a:off x="14020800" y="209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163407</xdr:rowOff>
    </xdr:from>
    <xdr:to>
      <xdr:col>19</xdr:col>
      <xdr:colOff>533400</xdr:colOff>
      <xdr:row>14</xdr:row>
      <xdr:rowOff>93557</xdr:rowOff>
    </xdr:to>
    <xdr:sp macro="" textlink="">
      <xdr:nvSpPr>
        <xdr:cNvPr id="457" name="円/楕円 456"/>
        <xdr:cNvSpPr/>
      </xdr:nvSpPr>
      <xdr:spPr>
        <a:xfrm>
          <a:off x="13462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103734</xdr:rowOff>
    </xdr:from>
    <xdr:ext cx="762000" cy="259045"/>
    <xdr:sp macro="" textlink="">
      <xdr:nvSpPr>
        <xdr:cNvPr id="458" name="テキスト ボックス 457"/>
        <xdr:cNvSpPr txBox="1"/>
      </xdr:nvSpPr>
      <xdr:spPr>
        <a:xfrm>
          <a:off x="13131800" y="21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5,148
5,101
77.05
3,639,100
3,422,386
205,324
2,383,927
3,329,472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年度から徐々に減少しているが、</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を下回っている。</a:t>
          </a:r>
          <a:endParaRPr lang="ja-JP" altLang="ja-JP" sz="1400">
            <a:effectLst/>
          </a:endParaRPr>
        </a:p>
        <a:p>
          <a:r>
            <a:rPr kumimoji="1" lang="ja-JP" altLang="ja-JP" sz="1100">
              <a:solidFill>
                <a:schemeClr val="dk1"/>
              </a:solidFill>
              <a:effectLst/>
              <a:latin typeface="+mn-lt"/>
              <a:ea typeface="+mn-ea"/>
              <a:cs typeface="+mn-cs"/>
            </a:rPr>
            <a:t>　集中改革プランによる定数等は一定の改革は行ったが、今後さらに精査する必要がある。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131572</xdr:rowOff>
    </xdr:from>
    <xdr:to>
      <xdr:col>7</xdr:col>
      <xdr:colOff>15875</xdr:colOff>
      <xdr:row>36</xdr:row>
      <xdr:rowOff>140716</xdr:rowOff>
    </xdr:to>
    <xdr:cxnSp macro="">
      <xdr:nvCxnSpPr>
        <xdr:cNvPr id="62" name="直線コネクタ 61"/>
        <xdr:cNvCxnSpPr/>
      </xdr:nvCxnSpPr>
      <xdr:spPr>
        <a:xfrm flipV="1">
          <a:off x="3987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36</xdr:row>
      <xdr:rowOff>159004</xdr:rowOff>
    </xdr:to>
    <xdr:cxnSp macro="">
      <xdr:nvCxnSpPr>
        <xdr:cNvPr id="65" name="直線コネクタ 64"/>
        <xdr:cNvCxnSpPr/>
      </xdr:nvCxnSpPr>
      <xdr:spPr>
        <a:xfrm flipV="1">
          <a:off x="3098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36</xdr:row>
      <xdr:rowOff>159004</xdr:rowOff>
    </xdr:to>
    <xdr:cxnSp macro="">
      <xdr:nvCxnSpPr>
        <xdr:cNvPr id="68" name="直線コネクタ 67"/>
        <xdr:cNvCxnSpPr/>
      </xdr:nvCxnSpPr>
      <xdr:spPr>
        <a:xfrm>
          <a:off x="2209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46990</xdr:rowOff>
    </xdr:to>
    <xdr:cxnSp macro="">
      <xdr:nvCxnSpPr>
        <xdr:cNvPr id="71" name="直線コネクタ 70"/>
        <xdr:cNvCxnSpPr/>
      </xdr:nvCxnSpPr>
      <xdr:spPr>
        <a:xfrm flipV="1">
          <a:off x="1320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81" name="円/楕円 80"/>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97299</xdr:rowOff>
    </xdr:from>
    <xdr:ext cx="762000" cy="259045"/>
    <xdr:sp macro="" textlink="">
      <xdr:nvSpPr>
        <xdr:cNvPr id="82"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3" name="円/楕円 82"/>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84" name="テキスト ボックス 83"/>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5" name="円/楕円 84"/>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23131</xdr:rowOff>
    </xdr:from>
    <xdr:ext cx="762000" cy="259045"/>
    <xdr:sp macro="" textlink="">
      <xdr:nvSpPr>
        <xdr:cNvPr id="86" name="テキスト ボックス 85"/>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7" name="円/楕円 86"/>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88" name="テキスト ボックス 87"/>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89" name="円/楕円 88"/>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0" name="テキスト ボックス 89"/>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物件費の比率については、ほぼ横ばいとなっているが、臨時職員賃金</a:t>
          </a:r>
          <a:r>
            <a:rPr kumimoji="1" lang="ja-JP" altLang="en-US" sz="1100">
              <a:solidFill>
                <a:schemeClr val="dk1"/>
              </a:solidFill>
              <a:effectLst/>
              <a:latin typeface="+mn-lt"/>
              <a:ea typeface="+mn-ea"/>
              <a:cs typeface="+mn-cs"/>
            </a:rPr>
            <a:t>、経常的な施設管理業務</a:t>
          </a:r>
          <a:r>
            <a:rPr kumimoji="1" lang="ja-JP" altLang="ja-JP" sz="1100">
              <a:solidFill>
                <a:schemeClr val="dk1"/>
              </a:solidFill>
              <a:effectLst/>
              <a:latin typeface="+mn-lt"/>
              <a:ea typeface="+mn-ea"/>
              <a:cs typeface="+mn-cs"/>
            </a:rPr>
            <a:t>などの増加により微増となっているのが現状である。</a:t>
          </a:r>
          <a:endParaRPr lang="ja-JP" altLang="ja-JP" sz="1400">
            <a:effectLst/>
          </a:endParaRPr>
        </a:p>
        <a:p>
          <a:r>
            <a:rPr kumimoji="1" lang="ja-JP" altLang="ja-JP" sz="1100">
              <a:solidFill>
                <a:schemeClr val="dk1"/>
              </a:solidFill>
              <a:effectLst/>
              <a:latin typeface="+mn-lt"/>
              <a:ea typeface="+mn-ea"/>
              <a:cs typeface="+mn-cs"/>
            </a:rPr>
            <a:t>　今後、経常的に支出される物件費について、さらに節減を図る必要がある。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49276</xdr:rowOff>
    </xdr:to>
    <xdr:cxnSp macro="">
      <xdr:nvCxnSpPr>
        <xdr:cNvPr id="120" name="直線コネクタ 119"/>
        <xdr:cNvCxnSpPr/>
      </xdr:nvCxnSpPr>
      <xdr:spPr>
        <a:xfrm>
          <a:off x="15671800" y="27787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30988</xdr:rowOff>
    </xdr:from>
    <xdr:to>
      <xdr:col>22</xdr:col>
      <xdr:colOff>565150</xdr:colOff>
      <xdr:row>16</xdr:row>
      <xdr:rowOff>35560</xdr:rowOff>
    </xdr:to>
    <xdr:cxnSp macro="">
      <xdr:nvCxnSpPr>
        <xdr:cNvPr id="123" name="直線コネクタ 122"/>
        <xdr:cNvCxnSpPr/>
      </xdr:nvCxnSpPr>
      <xdr:spPr>
        <a:xfrm>
          <a:off x="14782800" y="2774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xdr:rowOff>
    </xdr:from>
    <xdr:to>
      <xdr:col>21</xdr:col>
      <xdr:colOff>361950</xdr:colOff>
      <xdr:row>16</xdr:row>
      <xdr:rowOff>30988</xdr:rowOff>
    </xdr:to>
    <xdr:cxnSp macro="">
      <xdr:nvCxnSpPr>
        <xdr:cNvPr id="126" name="直線コネクタ 125"/>
        <xdr:cNvCxnSpPr/>
      </xdr:nvCxnSpPr>
      <xdr:spPr>
        <a:xfrm>
          <a:off x="13893800" y="2751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xdr:rowOff>
    </xdr:from>
    <xdr:to>
      <xdr:col>20</xdr:col>
      <xdr:colOff>158750</xdr:colOff>
      <xdr:row>16</xdr:row>
      <xdr:rowOff>8128</xdr:rowOff>
    </xdr:to>
    <xdr:cxnSp macro="">
      <xdr:nvCxnSpPr>
        <xdr:cNvPr id="129" name="直線コネクタ 128"/>
        <xdr:cNvCxnSpPr/>
      </xdr:nvCxnSpPr>
      <xdr:spPr>
        <a:xfrm>
          <a:off x="13004800" y="2751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39" name="円/楕円 138"/>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15003</xdr:rowOff>
    </xdr:from>
    <xdr:ext cx="762000" cy="259045"/>
    <xdr:sp macro="" textlink="">
      <xdr:nvSpPr>
        <xdr:cNvPr id="140" name="物件費該当値テキスト"/>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1" name="円/楕円 140"/>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2" name="テキスト ボックス 141"/>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151638</xdr:rowOff>
    </xdr:from>
    <xdr:to>
      <xdr:col>21</xdr:col>
      <xdr:colOff>412750</xdr:colOff>
      <xdr:row>16</xdr:row>
      <xdr:rowOff>81788</xdr:rowOff>
    </xdr:to>
    <xdr:sp macro="" textlink="">
      <xdr:nvSpPr>
        <xdr:cNvPr id="143" name="円/楕円 142"/>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91965</xdr:rowOff>
    </xdr:from>
    <xdr:ext cx="762000" cy="259045"/>
    <xdr:sp macro="" textlink="">
      <xdr:nvSpPr>
        <xdr:cNvPr id="144" name="テキスト ボックス 143"/>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128778</xdr:rowOff>
    </xdr:from>
    <xdr:to>
      <xdr:col>20</xdr:col>
      <xdr:colOff>209550</xdr:colOff>
      <xdr:row>16</xdr:row>
      <xdr:rowOff>58928</xdr:rowOff>
    </xdr:to>
    <xdr:sp macro="" textlink="">
      <xdr:nvSpPr>
        <xdr:cNvPr id="145" name="円/楕円 144"/>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69105</xdr:rowOff>
    </xdr:from>
    <xdr:ext cx="762000" cy="259045"/>
    <xdr:sp macro="" textlink="">
      <xdr:nvSpPr>
        <xdr:cNvPr id="146" name="テキスト ボックス 145"/>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128778</xdr:rowOff>
    </xdr:from>
    <xdr:to>
      <xdr:col>19</xdr:col>
      <xdr:colOff>6350</xdr:colOff>
      <xdr:row>16</xdr:row>
      <xdr:rowOff>58928</xdr:rowOff>
    </xdr:to>
    <xdr:sp macro="" textlink="">
      <xdr:nvSpPr>
        <xdr:cNvPr id="147" name="円/楕円 146"/>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69105</xdr:rowOff>
    </xdr:from>
    <xdr:ext cx="762000" cy="259045"/>
    <xdr:sp macro="" textlink="">
      <xdr:nvSpPr>
        <xdr:cNvPr id="148" name="テキスト ボックス 147"/>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各種措置費など、現行の制度の中での増加も主な要因となっているが、福祉医療費の給付についても</a:t>
          </a:r>
          <a:r>
            <a:rPr kumimoji="1" lang="ja-JP" altLang="en-US" sz="1100">
              <a:solidFill>
                <a:schemeClr val="dk1"/>
              </a:solidFill>
              <a:effectLst/>
              <a:latin typeface="+mn-lt"/>
              <a:ea typeface="+mn-ea"/>
              <a:cs typeface="+mn-cs"/>
            </a:rPr>
            <a:t>、市町村独自に拡充する部分を含め、</a:t>
          </a:r>
          <a:r>
            <a:rPr kumimoji="1" lang="ja-JP" altLang="ja-JP" sz="1100">
              <a:solidFill>
                <a:schemeClr val="dk1"/>
              </a:solidFill>
              <a:effectLst/>
              <a:latin typeface="+mn-lt"/>
              <a:ea typeface="+mn-ea"/>
              <a:cs typeface="+mn-cs"/>
            </a:rPr>
            <a:t>年々増加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1" name="直線コネクタ 180"/>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107950</xdr:rowOff>
    </xdr:to>
    <xdr:cxnSp macro="">
      <xdr:nvCxnSpPr>
        <xdr:cNvPr id="184" name="直線コネクタ 183"/>
        <xdr:cNvCxnSpPr/>
      </xdr:nvCxnSpPr>
      <xdr:spPr>
        <a:xfrm flipV="1">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107950</xdr:rowOff>
    </xdr:to>
    <xdr:cxnSp macro="">
      <xdr:nvCxnSpPr>
        <xdr:cNvPr id="187" name="直線コネクタ 186"/>
        <xdr:cNvCxnSpPr/>
      </xdr:nvCxnSpPr>
      <xdr:spPr>
        <a:xfrm>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50800</xdr:rowOff>
    </xdr:to>
    <xdr:cxnSp macro="">
      <xdr:nvCxnSpPr>
        <xdr:cNvPr id="190" name="直線コネクタ 189"/>
        <xdr:cNvCxnSpPr/>
      </xdr:nvCxnSpPr>
      <xdr:spPr>
        <a:xfrm>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0" name="円/楕円 199"/>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29227</xdr:rowOff>
    </xdr:from>
    <xdr:ext cx="762000" cy="259045"/>
    <xdr:sp macro="" textlink="">
      <xdr:nvSpPr>
        <xdr:cNvPr id="201" name="扶助費該当値テキスト"/>
        <xdr:cNvSpPr txBox="1"/>
      </xdr:nvSpPr>
      <xdr:spPr>
        <a:xfrm>
          <a:off x="49149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2" name="円/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203" name="テキスト ボックス 202"/>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4" name="円/楕円 203"/>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143527</xdr:rowOff>
    </xdr:from>
    <xdr:ext cx="762000" cy="259045"/>
    <xdr:sp macro="" textlink="">
      <xdr:nvSpPr>
        <xdr:cNvPr id="205" name="テキスト ボックス 204"/>
        <xdr:cNvSpPr txBox="1"/>
      </xdr:nvSpPr>
      <xdr:spPr>
        <a:xfrm>
          <a:off x="2717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6" name="円/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207" name="テキスト ボックス 206"/>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08" name="円/楕円 207"/>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209" name="テキスト ボックス 208"/>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その他分については、全国及び県平均を大きく上回っている。大きな要因としては社会保障関係</a:t>
          </a:r>
          <a:r>
            <a:rPr kumimoji="1" lang="ja-JP" altLang="en-US" sz="1100">
              <a:solidFill>
                <a:schemeClr val="dk1"/>
              </a:solidFill>
              <a:effectLst/>
              <a:latin typeface="+mn-lt"/>
              <a:ea typeface="+mn-ea"/>
              <a:cs typeface="+mn-cs"/>
            </a:rPr>
            <a:t>、下水道事業関連の</a:t>
          </a:r>
          <a:r>
            <a:rPr kumimoji="1" lang="ja-JP" altLang="ja-JP" sz="1100">
              <a:solidFill>
                <a:schemeClr val="dk1"/>
              </a:solidFill>
              <a:effectLst/>
              <a:latin typeface="+mn-lt"/>
              <a:ea typeface="+mn-ea"/>
              <a:cs typeface="+mn-cs"/>
            </a:rPr>
            <a:t>特別会計への繰出金が増加していることが揚げられる。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xdr:rowOff>
    </xdr:from>
    <xdr:to>
      <xdr:col>24</xdr:col>
      <xdr:colOff>31750</xdr:colOff>
      <xdr:row>60</xdr:row>
      <xdr:rowOff>41275</xdr:rowOff>
    </xdr:to>
    <xdr:cxnSp macro="">
      <xdr:nvCxnSpPr>
        <xdr:cNvPr id="237" name="直線コネクタ 236"/>
        <xdr:cNvCxnSpPr/>
      </xdr:nvCxnSpPr>
      <xdr:spPr>
        <a:xfrm flipV="1">
          <a:off x="15671800" y="102882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41275</xdr:rowOff>
    </xdr:from>
    <xdr:to>
      <xdr:col>22</xdr:col>
      <xdr:colOff>565150</xdr:colOff>
      <xdr:row>60</xdr:row>
      <xdr:rowOff>64135</xdr:rowOff>
    </xdr:to>
    <xdr:cxnSp macro="">
      <xdr:nvCxnSpPr>
        <xdr:cNvPr id="240" name="直線コネクタ 239"/>
        <xdr:cNvCxnSpPr/>
      </xdr:nvCxnSpPr>
      <xdr:spPr>
        <a:xfrm flipV="1">
          <a:off x="14782800" y="103282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64135</xdr:rowOff>
    </xdr:from>
    <xdr:to>
      <xdr:col>21</xdr:col>
      <xdr:colOff>361950</xdr:colOff>
      <xdr:row>60</xdr:row>
      <xdr:rowOff>92710</xdr:rowOff>
    </xdr:to>
    <xdr:cxnSp macro="">
      <xdr:nvCxnSpPr>
        <xdr:cNvPr id="243" name="直線コネクタ 242"/>
        <xdr:cNvCxnSpPr/>
      </xdr:nvCxnSpPr>
      <xdr:spPr>
        <a:xfrm flipV="1">
          <a:off x="13893800" y="10351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144145</xdr:rowOff>
    </xdr:from>
    <xdr:to>
      <xdr:col>20</xdr:col>
      <xdr:colOff>158750</xdr:colOff>
      <xdr:row>60</xdr:row>
      <xdr:rowOff>92710</xdr:rowOff>
    </xdr:to>
    <xdr:cxnSp macro="">
      <xdr:nvCxnSpPr>
        <xdr:cNvPr id="246" name="直線コネクタ 245"/>
        <xdr:cNvCxnSpPr/>
      </xdr:nvCxnSpPr>
      <xdr:spPr>
        <a:xfrm>
          <a:off x="13004800" y="102596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121920</xdr:rowOff>
    </xdr:from>
    <xdr:to>
      <xdr:col>24</xdr:col>
      <xdr:colOff>82550</xdr:colOff>
      <xdr:row>60</xdr:row>
      <xdr:rowOff>52070</xdr:rowOff>
    </xdr:to>
    <xdr:sp macro="" textlink="">
      <xdr:nvSpPr>
        <xdr:cNvPr id="256" name="円/楕円 255"/>
        <xdr:cNvSpPr/>
      </xdr:nvSpPr>
      <xdr:spPr>
        <a:xfrm>
          <a:off x="16459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93997</xdr:rowOff>
    </xdr:from>
    <xdr:ext cx="762000" cy="259045"/>
    <xdr:sp macro="" textlink="">
      <xdr:nvSpPr>
        <xdr:cNvPr id="257" name="その他該当値テキスト"/>
        <xdr:cNvSpPr txBox="1"/>
      </xdr:nvSpPr>
      <xdr:spPr>
        <a:xfrm>
          <a:off x="165989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161925</xdr:rowOff>
    </xdr:from>
    <xdr:to>
      <xdr:col>22</xdr:col>
      <xdr:colOff>615950</xdr:colOff>
      <xdr:row>60</xdr:row>
      <xdr:rowOff>92075</xdr:rowOff>
    </xdr:to>
    <xdr:sp macro="" textlink="">
      <xdr:nvSpPr>
        <xdr:cNvPr id="258" name="円/楕円 257"/>
        <xdr:cNvSpPr/>
      </xdr:nvSpPr>
      <xdr:spPr>
        <a:xfrm>
          <a:off x="1562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76852</xdr:rowOff>
    </xdr:from>
    <xdr:ext cx="736600" cy="259045"/>
    <xdr:sp macro="" textlink="">
      <xdr:nvSpPr>
        <xdr:cNvPr id="259" name="テキスト ボックス 258"/>
        <xdr:cNvSpPr txBox="1"/>
      </xdr:nvSpPr>
      <xdr:spPr>
        <a:xfrm>
          <a:off x="15290800" y="103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13335</xdr:rowOff>
    </xdr:from>
    <xdr:to>
      <xdr:col>21</xdr:col>
      <xdr:colOff>412750</xdr:colOff>
      <xdr:row>60</xdr:row>
      <xdr:rowOff>114935</xdr:rowOff>
    </xdr:to>
    <xdr:sp macro="" textlink="">
      <xdr:nvSpPr>
        <xdr:cNvPr id="260" name="円/楕円 259"/>
        <xdr:cNvSpPr/>
      </xdr:nvSpPr>
      <xdr:spPr>
        <a:xfrm>
          <a:off x="14732000" y="10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99712</xdr:rowOff>
    </xdr:from>
    <xdr:ext cx="762000" cy="259045"/>
    <xdr:sp macro="" textlink="">
      <xdr:nvSpPr>
        <xdr:cNvPr id="261" name="テキスト ボックス 260"/>
        <xdr:cNvSpPr txBox="1"/>
      </xdr:nvSpPr>
      <xdr:spPr>
        <a:xfrm>
          <a:off x="14401800" y="1038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41910</xdr:rowOff>
    </xdr:from>
    <xdr:to>
      <xdr:col>20</xdr:col>
      <xdr:colOff>209550</xdr:colOff>
      <xdr:row>60</xdr:row>
      <xdr:rowOff>143510</xdr:rowOff>
    </xdr:to>
    <xdr:sp macro="" textlink="">
      <xdr:nvSpPr>
        <xdr:cNvPr id="262" name="円/楕円 261"/>
        <xdr:cNvSpPr/>
      </xdr:nvSpPr>
      <xdr:spPr>
        <a:xfrm>
          <a:off x="138430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128287</xdr:rowOff>
    </xdr:from>
    <xdr:ext cx="762000" cy="259045"/>
    <xdr:sp macro="" textlink="">
      <xdr:nvSpPr>
        <xdr:cNvPr id="263" name="テキスト ボックス 262"/>
        <xdr:cNvSpPr txBox="1"/>
      </xdr:nvSpPr>
      <xdr:spPr>
        <a:xfrm>
          <a:off x="13512800" y="104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93345</xdr:rowOff>
    </xdr:from>
    <xdr:to>
      <xdr:col>19</xdr:col>
      <xdr:colOff>6350</xdr:colOff>
      <xdr:row>60</xdr:row>
      <xdr:rowOff>23495</xdr:rowOff>
    </xdr:to>
    <xdr:sp macro="" textlink="">
      <xdr:nvSpPr>
        <xdr:cNvPr id="264" name="円/楕円 263"/>
        <xdr:cNvSpPr/>
      </xdr:nvSpPr>
      <xdr:spPr>
        <a:xfrm>
          <a:off x="12954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8272</xdr:rowOff>
    </xdr:from>
    <xdr:ext cx="762000" cy="259045"/>
    <xdr:sp macro="" textlink="">
      <xdr:nvSpPr>
        <xdr:cNvPr id="265" name="テキスト ボックス 264"/>
        <xdr:cNvSpPr txBox="1"/>
      </xdr:nvSpPr>
      <xdr:spPr>
        <a:xfrm>
          <a:off x="126238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補助費は横ばい</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推移</a:t>
          </a:r>
          <a:r>
            <a:rPr kumimoji="1" lang="ja-JP" altLang="en-US" sz="1100">
              <a:solidFill>
                <a:schemeClr val="dk1"/>
              </a:solidFill>
              <a:effectLst/>
              <a:latin typeface="+mn-lt"/>
              <a:ea typeface="+mn-ea"/>
              <a:cs typeface="+mn-cs"/>
            </a:rPr>
            <a:t>しているが</a:t>
          </a:r>
          <a:r>
            <a:rPr kumimoji="1" lang="ja-JP" altLang="ja-JP" sz="1100">
              <a:solidFill>
                <a:schemeClr val="dk1"/>
              </a:solidFill>
              <a:effectLst/>
              <a:latin typeface="+mn-lt"/>
              <a:ea typeface="+mn-ea"/>
              <a:cs typeface="+mn-cs"/>
            </a:rPr>
            <a:t>、全国及び県平均を下回っている。特に補助交付金の抑制を図っていることが大きく影響していると考えられるが、以降、更に事業の見直し、改善を図る必要がある。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25763</xdr:rowOff>
    </xdr:from>
    <xdr:to>
      <xdr:col>24</xdr:col>
      <xdr:colOff>31750</xdr:colOff>
      <xdr:row>36</xdr:row>
      <xdr:rowOff>25763</xdr:rowOff>
    </xdr:to>
    <xdr:cxnSp macro="">
      <xdr:nvCxnSpPr>
        <xdr:cNvPr id="299" name="直線コネクタ 298"/>
        <xdr:cNvCxnSpPr/>
      </xdr:nvCxnSpPr>
      <xdr:spPr>
        <a:xfrm>
          <a:off x="15671800" y="61979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158024</xdr:rowOff>
    </xdr:from>
    <xdr:to>
      <xdr:col>22</xdr:col>
      <xdr:colOff>565150</xdr:colOff>
      <xdr:row>36</xdr:row>
      <xdr:rowOff>25763</xdr:rowOff>
    </xdr:to>
    <xdr:cxnSp macro="">
      <xdr:nvCxnSpPr>
        <xdr:cNvPr id="302" name="直線コネクタ 301"/>
        <xdr:cNvCxnSpPr/>
      </xdr:nvCxnSpPr>
      <xdr:spPr>
        <a:xfrm>
          <a:off x="14782800" y="6158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158024</xdr:rowOff>
    </xdr:from>
    <xdr:to>
      <xdr:col>21</xdr:col>
      <xdr:colOff>361950</xdr:colOff>
      <xdr:row>35</xdr:row>
      <xdr:rowOff>171087</xdr:rowOff>
    </xdr:to>
    <xdr:cxnSp macro="">
      <xdr:nvCxnSpPr>
        <xdr:cNvPr id="305" name="直線コネクタ 304"/>
        <xdr:cNvCxnSpPr/>
      </xdr:nvCxnSpPr>
      <xdr:spPr>
        <a:xfrm flipV="1">
          <a:off x="13893800" y="6158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158024</xdr:rowOff>
    </xdr:from>
    <xdr:to>
      <xdr:col>20</xdr:col>
      <xdr:colOff>158750</xdr:colOff>
      <xdr:row>35</xdr:row>
      <xdr:rowOff>171087</xdr:rowOff>
    </xdr:to>
    <xdr:cxnSp macro="">
      <xdr:nvCxnSpPr>
        <xdr:cNvPr id="308" name="直線コネクタ 307"/>
        <xdr:cNvCxnSpPr/>
      </xdr:nvCxnSpPr>
      <xdr:spPr>
        <a:xfrm>
          <a:off x="13004800" y="6158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146413</xdr:rowOff>
    </xdr:from>
    <xdr:to>
      <xdr:col>24</xdr:col>
      <xdr:colOff>82550</xdr:colOff>
      <xdr:row>36</xdr:row>
      <xdr:rowOff>76563</xdr:rowOff>
    </xdr:to>
    <xdr:sp macro="" textlink="">
      <xdr:nvSpPr>
        <xdr:cNvPr id="318" name="円/楕円 317"/>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162940</xdr:rowOff>
    </xdr:from>
    <xdr:ext cx="762000" cy="259045"/>
    <xdr:sp macro="" textlink="">
      <xdr:nvSpPr>
        <xdr:cNvPr id="319" name="補助費等該当値テキスト"/>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146413</xdr:rowOff>
    </xdr:from>
    <xdr:to>
      <xdr:col>22</xdr:col>
      <xdr:colOff>615950</xdr:colOff>
      <xdr:row>36</xdr:row>
      <xdr:rowOff>76563</xdr:rowOff>
    </xdr:to>
    <xdr:sp macro="" textlink="">
      <xdr:nvSpPr>
        <xdr:cNvPr id="320" name="円/楕円 319"/>
        <xdr:cNvSpPr/>
      </xdr:nvSpPr>
      <xdr:spPr>
        <a:xfrm>
          <a:off x="15621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86740</xdr:rowOff>
    </xdr:from>
    <xdr:ext cx="736600" cy="259045"/>
    <xdr:sp macro="" textlink="">
      <xdr:nvSpPr>
        <xdr:cNvPr id="321" name="テキスト ボックス 320"/>
        <xdr:cNvSpPr txBox="1"/>
      </xdr:nvSpPr>
      <xdr:spPr>
        <a:xfrm>
          <a:off x="15290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107224</xdr:rowOff>
    </xdr:from>
    <xdr:to>
      <xdr:col>21</xdr:col>
      <xdr:colOff>412750</xdr:colOff>
      <xdr:row>36</xdr:row>
      <xdr:rowOff>37374</xdr:rowOff>
    </xdr:to>
    <xdr:sp macro="" textlink="">
      <xdr:nvSpPr>
        <xdr:cNvPr id="322" name="円/楕円 321"/>
        <xdr:cNvSpPr/>
      </xdr:nvSpPr>
      <xdr:spPr>
        <a:xfrm>
          <a:off x="14732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47551</xdr:rowOff>
    </xdr:from>
    <xdr:ext cx="762000" cy="259045"/>
    <xdr:sp macro="" textlink="">
      <xdr:nvSpPr>
        <xdr:cNvPr id="323" name="テキスト ボックス 322"/>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120287</xdr:rowOff>
    </xdr:from>
    <xdr:to>
      <xdr:col>20</xdr:col>
      <xdr:colOff>209550</xdr:colOff>
      <xdr:row>36</xdr:row>
      <xdr:rowOff>50437</xdr:rowOff>
    </xdr:to>
    <xdr:sp macro="" textlink="">
      <xdr:nvSpPr>
        <xdr:cNvPr id="324" name="円/楕円 323"/>
        <xdr:cNvSpPr/>
      </xdr:nvSpPr>
      <xdr:spPr>
        <a:xfrm>
          <a:off x="13843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60614</xdr:rowOff>
    </xdr:from>
    <xdr:ext cx="762000" cy="259045"/>
    <xdr:sp macro="" textlink="">
      <xdr:nvSpPr>
        <xdr:cNvPr id="325" name="テキスト ボックス 324"/>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107224</xdr:rowOff>
    </xdr:from>
    <xdr:to>
      <xdr:col>19</xdr:col>
      <xdr:colOff>6350</xdr:colOff>
      <xdr:row>36</xdr:row>
      <xdr:rowOff>37374</xdr:rowOff>
    </xdr:to>
    <xdr:sp macro="" textlink="">
      <xdr:nvSpPr>
        <xdr:cNvPr id="326" name="円/楕円 325"/>
        <xdr:cNvSpPr/>
      </xdr:nvSpPr>
      <xdr:spPr>
        <a:xfrm>
          <a:off x="12954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47551</xdr:rowOff>
    </xdr:from>
    <xdr:ext cx="762000" cy="259045"/>
    <xdr:sp macro="" textlink="">
      <xdr:nvSpPr>
        <xdr:cNvPr id="327" name="テキスト ボックス 326"/>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一般会計の公債費では、</a:t>
          </a:r>
          <a:r>
            <a:rPr kumimoji="1" lang="en-US" altLang="ja-JP" sz="1100">
              <a:solidFill>
                <a:schemeClr val="dk1"/>
              </a:solidFill>
              <a:effectLst/>
              <a:latin typeface="+mn-lt"/>
              <a:ea typeface="+mn-ea"/>
              <a:cs typeface="+mn-cs"/>
            </a:rPr>
            <a:t>H10</a:t>
          </a:r>
          <a:r>
            <a:rPr kumimoji="1" lang="ja-JP" altLang="ja-JP" sz="1100">
              <a:solidFill>
                <a:schemeClr val="dk1"/>
              </a:solidFill>
              <a:effectLst/>
              <a:latin typeface="+mn-lt"/>
              <a:ea typeface="+mn-ea"/>
              <a:cs typeface="+mn-cs"/>
            </a:rPr>
            <a:t>年度までに集中的に実施した教育文化施設整備等の負担が徐々に縮小してきたことなどにより、</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年度を境に類似団体を下回る状態まで改善している。</a:t>
          </a:r>
          <a:endParaRPr lang="ja-JP" altLang="ja-JP" sz="1400">
            <a:effectLst/>
          </a:endParaRPr>
        </a:p>
        <a:p>
          <a:r>
            <a:rPr kumimoji="1" lang="ja-JP" altLang="ja-JP" sz="1100">
              <a:solidFill>
                <a:schemeClr val="dk1"/>
              </a:solidFill>
              <a:effectLst/>
              <a:latin typeface="+mn-lt"/>
              <a:ea typeface="+mn-ea"/>
              <a:cs typeface="+mn-cs"/>
            </a:rPr>
            <a:t>　公債費に準ずる費用では、下水道事業会計において、</a:t>
          </a:r>
          <a:r>
            <a:rPr kumimoji="1" lang="en-US" altLang="ja-JP" sz="1100">
              <a:solidFill>
                <a:schemeClr val="dk1"/>
              </a:solidFill>
              <a:effectLst/>
              <a:latin typeface="+mn-lt"/>
              <a:ea typeface="+mn-ea"/>
              <a:cs typeface="+mn-cs"/>
            </a:rPr>
            <a:t>H5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年間にわたり実施した下水道事業の償還に対するもので、維持管理中心の事業構成となっていることから、現在減少傾向となっている。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3556</xdr:rowOff>
    </xdr:to>
    <xdr:cxnSp macro="">
      <xdr:nvCxnSpPr>
        <xdr:cNvPr id="357" name="直線コネクタ 356"/>
        <xdr:cNvCxnSpPr/>
      </xdr:nvCxnSpPr>
      <xdr:spPr>
        <a:xfrm>
          <a:off x="3987800" y="13353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77</xdr:row>
      <xdr:rowOff>165863</xdr:rowOff>
    </xdr:to>
    <xdr:cxnSp macro="">
      <xdr:nvCxnSpPr>
        <xdr:cNvPr id="360" name="直線コネクタ 359"/>
        <xdr:cNvCxnSpPr/>
      </xdr:nvCxnSpPr>
      <xdr:spPr>
        <a:xfrm flipV="1">
          <a:off x="3098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78</xdr:row>
      <xdr:rowOff>53848</xdr:rowOff>
    </xdr:to>
    <xdr:cxnSp macro="">
      <xdr:nvCxnSpPr>
        <xdr:cNvPr id="363" name="直線コネクタ 362"/>
        <xdr:cNvCxnSpPr/>
      </xdr:nvCxnSpPr>
      <xdr:spPr>
        <a:xfrm flipV="1">
          <a:off x="2209800" y="133675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53848</xdr:rowOff>
    </xdr:to>
    <xdr:cxnSp macro="">
      <xdr:nvCxnSpPr>
        <xdr:cNvPr id="366" name="直線コネクタ 365"/>
        <xdr:cNvCxnSpPr/>
      </xdr:nvCxnSpPr>
      <xdr:spPr>
        <a:xfrm>
          <a:off x="1320800" y="133995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76" name="円/楕円 375"/>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140733</xdr:rowOff>
    </xdr:from>
    <xdr:ext cx="762000" cy="259045"/>
    <xdr:sp macro="" textlink="">
      <xdr:nvSpPr>
        <xdr:cNvPr id="377" name="公債費該当値テキスト"/>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78" name="円/楕円 377"/>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41673</xdr:rowOff>
    </xdr:from>
    <xdr:ext cx="736600" cy="259045"/>
    <xdr:sp macro="" textlink="">
      <xdr:nvSpPr>
        <xdr:cNvPr id="379" name="テキスト ボックス 378"/>
        <xdr:cNvSpPr txBox="1"/>
      </xdr:nvSpPr>
      <xdr:spPr>
        <a:xfrm>
          <a:off x="3606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80" name="円/楕円 379"/>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81" name="テキスト ボックス 380"/>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82" name="円/楕円 381"/>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83" name="テキスト ボックス 382"/>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4" name="円/楕円 383"/>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5" name="テキスト ボックス 384"/>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公債費を除き、物件費や扶助費等、経常収支比率は上昇傾向にあるが、補助事業などの事業実施に伴い、充当する臨時的特定財源の減少も経常収支比率の上昇の要因の一つとして考えられる。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50256</xdr:rowOff>
    </xdr:from>
    <xdr:to>
      <xdr:col>24</xdr:col>
      <xdr:colOff>31750</xdr:colOff>
      <xdr:row>75</xdr:row>
      <xdr:rowOff>66584</xdr:rowOff>
    </xdr:to>
    <xdr:cxnSp macro="">
      <xdr:nvCxnSpPr>
        <xdr:cNvPr id="420" name="直線コネクタ 419"/>
        <xdr:cNvCxnSpPr/>
      </xdr:nvCxnSpPr>
      <xdr:spPr>
        <a:xfrm flipV="1">
          <a:off x="15671800" y="129090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66584</xdr:rowOff>
    </xdr:from>
    <xdr:to>
      <xdr:col>22</xdr:col>
      <xdr:colOff>565150</xdr:colOff>
      <xdr:row>75</xdr:row>
      <xdr:rowOff>73116</xdr:rowOff>
    </xdr:to>
    <xdr:cxnSp macro="">
      <xdr:nvCxnSpPr>
        <xdr:cNvPr id="423" name="直線コネクタ 422"/>
        <xdr:cNvCxnSpPr/>
      </xdr:nvCxnSpPr>
      <xdr:spPr>
        <a:xfrm flipV="1">
          <a:off x="14782800" y="12925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73116</xdr:rowOff>
    </xdr:to>
    <xdr:cxnSp macro="">
      <xdr:nvCxnSpPr>
        <xdr:cNvPr id="426" name="直線コネクタ 425"/>
        <xdr:cNvCxnSpPr/>
      </xdr:nvCxnSpPr>
      <xdr:spPr>
        <a:xfrm>
          <a:off x="13893800" y="12928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33927</xdr:rowOff>
    </xdr:from>
    <xdr:to>
      <xdr:col>20</xdr:col>
      <xdr:colOff>158750</xdr:colOff>
      <xdr:row>75</xdr:row>
      <xdr:rowOff>69850</xdr:rowOff>
    </xdr:to>
    <xdr:cxnSp macro="">
      <xdr:nvCxnSpPr>
        <xdr:cNvPr id="429" name="直線コネクタ 428"/>
        <xdr:cNvCxnSpPr/>
      </xdr:nvCxnSpPr>
      <xdr:spPr>
        <a:xfrm>
          <a:off x="13004800" y="128926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170906</xdr:rowOff>
    </xdr:from>
    <xdr:to>
      <xdr:col>24</xdr:col>
      <xdr:colOff>82550</xdr:colOff>
      <xdr:row>75</xdr:row>
      <xdr:rowOff>101056</xdr:rowOff>
    </xdr:to>
    <xdr:sp macro="" textlink="">
      <xdr:nvSpPr>
        <xdr:cNvPr id="439" name="円/楕円 438"/>
        <xdr:cNvSpPr/>
      </xdr:nvSpPr>
      <xdr:spPr>
        <a:xfrm>
          <a:off x="164592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15983</xdr:rowOff>
    </xdr:from>
    <xdr:ext cx="762000" cy="259045"/>
    <xdr:sp macro="" textlink="">
      <xdr:nvSpPr>
        <xdr:cNvPr id="440" name="公債費以外該当値テキスト"/>
        <xdr:cNvSpPr txBox="1"/>
      </xdr:nvSpPr>
      <xdr:spPr>
        <a:xfrm>
          <a:off x="16598900" y="127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15784</xdr:rowOff>
    </xdr:from>
    <xdr:to>
      <xdr:col>22</xdr:col>
      <xdr:colOff>615950</xdr:colOff>
      <xdr:row>75</xdr:row>
      <xdr:rowOff>117384</xdr:rowOff>
    </xdr:to>
    <xdr:sp macro="" textlink="">
      <xdr:nvSpPr>
        <xdr:cNvPr id="441" name="円/楕円 440"/>
        <xdr:cNvSpPr/>
      </xdr:nvSpPr>
      <xdr:spPr>
        <a:xfrm>
          <a:off x="15621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102161</xdr:rowOff>
    </xdr:from>
    <xdr:ext cx="736600" cy="259045"/>
    <xdr:sp macro="" textlink="">
      <xdr:nvSpPr>
        <xdr:cNvPr id="442" name="テキスト ボックス 441"/>
        <xdr:cNvSpPr txBox="1"/>
      </xdr:nvSpPr>
      <xdr:spPr>
        <a:xfrm>
          <a:off x="15290800" y="1296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22316</xdr:rowOff>
    </xdr:from>
    <xdr:to>
      <xdr:col>21</xdr:col>
      <xdr:colOff>412750</xdr:colOff>
      <xdr:row>75</xdr:row>
      <xdr:rowOff>123916</xdr:rowOff>
    </xdr:to>
    <xdr:sp macro="" textlink="">
      <xdr:nvSpPr>
        <xdr:cNvPr id="443" name="円/楕円 442"/>
        <xdr:cNvSpPr/>
      </xdr:nvSpPr>
      <xdr:spPr>
        <a:xfrm>
          <a:off x="14732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108693</xdr:rowOff>
    </xdr:from>
    <xdr:ext cx="762000" cy="259045"/>
    <xdr:sp macro="" textlink="">
      <xdr:nvSpPr>
        <xdr:cNvPr id="444" name="テキスト ボックス 443"/>
        <xdr:cNvSpPr txBox="1"/>
      </xdr:nvSpPr>
      <xdr:spPr>
        <a:xfrm>
          <a:off x="14401800" y="1296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45" name="円/楕円 444"/>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105427</xdr:rowOff>
    </xdr:from>
    <xdr:ext cx="762000" cy="259045"/>
    <xdr:sp macro="" textlink="">
      <xdr:nvSpPr>
        <xdr:cNvPr id="446" name="テキスト ボックス 445"/>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154577</xdr:rowOff>
    </xdr:from>
    <xdr:to>
      <xdr:col>19</xdr:col>
      <xdr:colOff>6350</xdr:colOff>
      <xdr:row>75</xdr:row>
      <xdr:rowOff>84727</xdr:rowOff>
    </xdr:to>
    <xdr:sp macro="" textlink="">
      <xdr:nvSpPr>
        <xdr:cNvPr id="447" name="円/楕円 446"/>
        <xdr:cNvSpPr/>
      </xdr:nvSpPr>
      <xdr:spPr>
        <a:xfrm>
          <a:off x="12954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69504</xdr:rowOff>
    </xdr:from>
    <xdr:ext cx="762000" cy="259045"/>
    <xdr:sp macro="" textlink="">
      <xdr:nvSpPr>
        <xdr:cNvPr id="448" name="テキスト ボックス 447"/>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長野県中川村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105605</xdr:rowOff>
    </xdr:from>
    <xdr:to>
      <xdr:col>4</xdr:col>
      <xdr:colOff>1117600</xdr:colOff>
      <xdr:row>17</xdr:row>
      <xdr:rowOff>133208</xdr:rowOff>
    </xdr:to>
    <xdr:cxnSp macro="">
      <xdr:nvCxnSpPr>
        <xdr:cNvPr id="46" name="直線コネクタ 45"/>
        <xdr:cNvCxnSpPr/>
      </xdr:nvCxnSpPr>
      <xdr:spPr bwMode="auto">
        <a:xfrm flipV="1">
          <a:off x="5003800" y="3067880"/>
          <a:ext cx="647700" cy="27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132968</xdr:rowOff>
    </xdr:from>
    <xdr:to>
      <xdr:col>4</xdr:col>
      <xdr:colOff>469900</xdr:colOff>
      <xdr:row>17</xdr:row>
      <xdr:rowOff>133208</xdr:rowOff>
    </xdr:to>
    <xdr:cxnSp macro="">
      <xdr:nvCxnSpPr>
        <xdr:cNvPr id="49" name="直線コネクタ 48"/>
        <xdr:cNvCxnSpPr/>
      </xdr:nvCxnSpPr>
      <xdr:spPr bwMode="auto">
        <a:xfrm>
          <a:off x="4305300" y="3095243"/>
          <a:ext cx="698500" cy="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125322</xdr:rowOff>
    </xdr:from>
    <xdr:to>
      <xdr:col>3</xdr:col>
      <xdr:colOff>904875</xdr:colOff>
      <xdr:row>17</xdr:row>
      <xdr:rowOff>132968</xdr:rowOff>
    </xdr:to>
    <xdr:cxnSp macro="">
      <xdr:nvCxnSpPr>
        <xdr:cNvPr id="52" name="直線コネクタ 51"/>
        <xdr:cNvCxnSpPr/>
      </xdr:nvCxnSpPr>
      <xdr:spPr bwMode="auto">
        <a:xfrm>
          <a:off x="3606800" y="3087597"/>
          <a:ext cx="698500" cy="7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116321</xdr:rowOff>
    </xdr:from>
    <xdr:to>
      <xdr:col>3</xdr:col>
      <xdr:colOff>206375</xdr:colOff>
      <xdr:row>17</xdr:row>
      <xdr:rowOff>125322</xdr:rowOff>
    </xdr:to>
    <xdr:cxnSp macro="">
      <xdr:nvCxnSpPr>
        <xdr:cNvPr id="55" name="直線コネクタ 54"/>
        <xdr:cNvCxnSpPr/>
      </xdr:nvCxnSpPr>
      <xdr:spPr bwMode="auto">
        <a:xfrm>
          <a:off x="2908300" y="3078596"/>
          <a:ext cx="698500" cy="9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54805</xdr:rowOff>
    </xdr:from>
    <xdr:to>
      <xdr:col>5</xdr:col>
      <xdr:colOff>34925</xdr:colOff>
      <xdr:row>17</xdr:row>
      <xdr:rowOff>156405</xdr:rowOff>
    </xdr:to>
    <xdr:sp macro="" textlink="">
      <xdr:nvSpPr>
        <xdr:cNvPr id="65" name="円/楕円 64"/>
        <xdr:cNvSpPr/>
      </xdr:nvSpPr>
      <xdr:spPr bwMode="auto">
        <a:xfrm>
          <a:off x="5600700" y="3017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26882</xdr:rowOff>
    </xdr:from>
    <xdr:ext cx="762000" cy="259045"/>
    <xdr:sp macro="" textlink="">
      <xdr:nvSpPr>
        <xdr:cNvPr id="66" name="人口1人当たり決算額の推移該当値テキスト130"/>
        <xdr:cNvSpPr txBox="1"/>
      </xdr:nvSpPr>
      <xdr:spPr>
        <a:xfrm>
          <a:off x="5740400" y="29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152,077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82408</xdr:rowOff>
    </xdr:from>
    <xdr:to>
      <xdr:col>4</xdr:col>
      <xdr:colOff>520700</xdr:colOff>
      <xdr:row>18</xdr:row>
      <xdr:rowOff>12558</xdr:rowOff>
    </xdr:to>
    <xdr:sp macro="" textlink="">
      <xdr:nvSpPr>
        <xdr:cNvPr id="67" name="円/楕円 66"/>
        <xdr:cNvSpPr/>
      </xdr:nvSpPr>
      <xdr:spPr bwMode="auto">
        <a:xfrm>
          <a:off x="4953000" y="3044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168785</xdr:rowOff>
    </xdr:from>
    <xdr:ext cx="736600" cy="259045"/>
    <xdr:sp macro="" textlink="">
      <xdr:nvSpPr>
        <xdr:cNvPr id="68" name="テキスト ボックス 67"/>
        <xdr:cNvSpPr txBox="1"/>
      </xdr:nvSpPr>
      <xdr:spPr>
        <a:xfrm>
          <a:off x="4622800" y="3131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82168</xdr:rowOff>
    </xdr:from>
    <xdr:to>
      <xdr:col>3</xdr:col>
      <xdr:colOff>955675</xdr:colOff>
      <xdr:row>18</xdr:row>
      <xdr:rowOff>12318</xdr:rowOff>
    </xdr:to>
    <xdr:sp macro="" textlink="">
      <xdr:nvSpPr>
        <xdr:cNvPr id="69" name="円/楕円 68"/>
        <xdr:cNvSpPr/>
      </xdr:nvSpPr>
      <xdr:spPr bwMode="auto">
        <a:xfrm>
          <a:off x="4254500" y="3044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168545</xdr:rowOff>
    </xdr:from>
    <xdr:ext cx="762000" cy="259045"/>
    <xdr:sp macro="" textlink="">
      <xdr:nvSpPr>
        <xdr:cNvPr id="70" name="テキスト ボックス 69"/>
        <xdr:cNvSpPr txBox="1"/>
      </xdr:nvSpPr>
      <xdr:spPr>
        <a:xfrm>
          <a:off x="3924300" y="31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74522</xdr:rowOff>
    </xdr:from>
    <xdr:to>
      <xdr:col>3</xdr:col>
      <xdr:colOff>257175</xdr:colOff>
      <xdr:row>18</xdr:row>
      <xdr:rowOff>4672</xdr:rowOff>
    </xdr:to>
    <xdr:sp macro="" textlink="">
      <xdr:nvSpPr>
        <xdr:cNvPr id="71" name="円/楕円 70"/>
        <xdr:cNvSpPr/>
      </xdr:nvSpPr>
      <xdr:spPr bwMode="auto">
        <a:xfrm>
          <a:off x="3556000" y="303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160899</xdr:rowOff>
    </xdr:from>
    <xdr:ext cx="762000" cy="259045"/>
    <xdr:sp macro="" textlink="">
      <xdr:nvSpPr>
        <xdr:cNvPr id="72" name="テキスト ボックス 71"/>
        <xdr:cNvSpPr txBox="1"/>
      </xdr:nvSpPr>
      <xdr:spPr>
        <a:xfrm>
          <a:off x="3225800" y="312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148,627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65521</xdr:rowOff>
    </xdr:from>
    <xdr:to>
      <xdr:col>2</xdr:col>
      <xdr:colOff>692150</xdr:colOff>
      <xdr:row>17</xdr:row>
      <xdr:rowOff>167121</xdr:rowOff>
    </xdr:to>
    <xdr:sp macro="" textlink="">
      <xdr:nvSpPr>
        <xdr:cNvPr id="73" name="円/楕円 72"/>
        <xdr:cNvSpPr/>
      </xdr:nvSpPr>
      <xdr:spPr bwMode="auto">
        <a:xfrm>
          <a:off x="2857500" y="302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151898</xdr:rowOff>
    </xdr:from>
    <xdr:ext cx="762000" cy="259045"/>
    <xdr:sp macro="" textlink="">
      <xdr:nvSpPr>
        <xdr:cNvPr id="74" name="テキスト ボックス 73"/>
        <xdr:cNvSpPr txBox="1"/>
      </xdr:nvSpPr>
      <xdr:spPr>
        <a:xfrm>
          <a:off x="2527300" y="311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7569</xdr:rowOff>
    </xdr:from>
    <xdr:to>
      <xdr:col>4</xdr:col>
      <xdr:colOff>1117600</xdr:colOff>
      <xdr:row>36</xdr:row>
      <xdr:rowOff>97777</xdr:rowOff>
    </xdr:to>
    <xdr:cxnSp macro="">
      <xdr:nvCxnSpPr>
        <xdr:cNvPr id="107" name="直線コネクタ 106"/>
        <xdr:cNvCxnSpPr/>
      </xdr:nvCxnSpPr>
      <xdr:spPr bwMode="auto">
        <a:xfrm>
          <a:off x="5003800" y="6960819"/>
          <a:ext cx="647700" cy="9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269621</xdr:rowOff>
    </xdr:from>
    <xdr:to>
      <xdr:col>4</xdr:col>
      <xdr:colOff>469900</xdr:colOff>
      <xdr:row>36</xdr:row>
      <xdr:rowOff>7569</xdr:rowOff>
    </xdr:to>
    <xdr:cxnSp macro="">
      <xdr:nvCxnSpPr>
        <xdr:cNvPr id="110" name="直線コネクタ 109"/>
        <xdr:cNvCxnSpPr/>
      </xdr:nvCxnSpPr>
      <xdr:spPr bwMode="auto">
        <a:xfrm>
          <a:off x="4305300" y="6879971"/>
          <a:ext cx="698500" cy="80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165862</xdr:rowOff>
    </xdr:from>
    <xdr:to>
      <xdr:col>3</xdr:col>
      <xdr:colOff>904875</xdr:colOff>
      <xdr:row>35</xdr:row>
      <xdr:rowOff>269621</xdr:rowOff>
    </xdr:to>
    <xdr:cxnSp macro="">
      <xdr:nvCxnSpPr>
        <xdr:cNvPr id="113" name="直線コネクタ 112"/>
        <xdr:cNvCxnSpPr/>
      </xdr:nvCxnSpPr>
      <xdr:spPr bwMode="auto">
        <a:xfrm>
          <a:off x="3606800" y="6776212"/>
          <a:ext cx="698500" cy="10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165862</xdr:rowOff>
    </xdr:from>
    <xdr:to>
      <xdr:col>3</xdr:col>
      <xdr:colOff>206375</xdr:colOff>
      <xdr:row>35</xdr:row>
      <xdr:rowOff>170091</xdr:rowOff>
    </xdr:to>
    <xdr:cxnSp macro="">
      <xdr:nvCxnSpPr>
        <xdr:cNvPr id="116" name="直線コネクタ 115"/>
        <xdr:cNvCxnSpPr/>
      </xdr:nvCxnSpPr>
      <xdr:spPr bwMode="auto">
        <a:xfrm flipV="1">
          <a:off x="2908300" y="6776212"/>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46977</xdr:rowOff>
    </xdr:from>
    <xdr:to>
      <xdr:col>5</xdr:col>
      <xdr:colOff>34925</xdr:colOff>
      <xdr:row>36</xdr:row>
      <xdr:rowOff>148577</xdr:rowOff>
    </xdr:to>
    <xdr:sp macro="" textlink="">
      <xdr:nvSpPr>
        <xdr:cNvPr id="126" name="円/楕円 125"/>
        <xdr:cNvSpPr/>
      </xdr:nvSpPr>
      <xdr:spPr bwMode="auto">
        <a:xfrm>
          <a:off x="5600700" y="700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19054</xdr:rowOff>
    </xdr:from>
    <xdr:ext cx="762000" cy="259045"/>
    <xdr:sp macro="" textlink="">
      <xdr:nvSpPr>
        <xdr:cNvPr id="127" name="人口1人当たり決算額の推移該当値テキスト445"/>
        <xdr:cNvSpPr txBox="1"/>
      </xdr:nvSpPr>
      <xdr:spPr>
        <a:xfrm>
          <a:off x="5740400" y="697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299669</xdr:rowOff>
    </xdr:from>
    <xdr:to>
      <xdr:col>4</xdr:col>
      <xdr:colOff>520700</xdr:colOff>
      <xdr:row>36</xdr:row>
      <xdr:rowOff>58369</xdr:rowOff>
    </xdr:to>
    <xdr:sp macro="" textlink="">
      <xdr:nvSpPr>
        <xdr:cNvPr id="128" name="円/楕円 127"/>
        <xdr:cNvSpPr/>
      </xdr:nvSpPr>
      <xdr:spPr bwMode="auto">
        <a:xfrm>
          <a:off x="4953000" y="691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43146</xdr:rowOff>
    </xdr:from>
    <xdr:ext cx="736600" cy="259045"/>
    <xdr:sp macro="" textlink="">
      <xdr:nvSpPr>
        <xdr:cNvPr id="129" name="テキスト ボックス 128"/>
        <xdr:cNvSpPr txBox="1"/>
      </xdr:nvSpPr>
      <xdr:spPr>
        <a:xfrm>
          <a:off x="4622800" y="699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218821</xdr:rowOff>
    </xdr:from>
    <xdr:to>
      <xdr:col>3</xdr:col>
      <xdr:colOff>955675</xdr:colOff>
      <xdr:row>35</xdr:row>
      <xdr:rowOff>320421</xdr:rowOff>
    </xdr:to>
    <xdr:sp macro="" textlink="">
      <xdr:nvSpPr>
        <xdr:cNvPr id="130" name="円/楕円 129"/>
        <xdr:cNvSpPr/>
      </xdr:nvSpPr>
      <xdr:spPr bwMode="auto">
        <a:xfrm>
          <a:off x="4254500" y="682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305198</xdr:rowOff>
    </xdr:from>
    <xdr:ext cx="762000" cy="259045"/>
    <xdr:sp macro="" textlink="">
      <xdr:nvSpPr>
        <xdr:cNvPr id="131" name="テキスト ボックス 130"/>
        <xdr:cNvSpPr txBox="1"/>
      </xdr:nvSpPr>
      <xdr:spPr>
        <a:xfrm>
          <a:off x="3924300" y="691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115062</xdr:rowOff>
    </xdr:from>
    <xdr:to>
      <xdr:col>3</xdr:col>
      <xdr:colOff>257175</xdr:colOff>
      <xdr:row>35</xdr:row>
      <xdr:rowOff>216662</xdr:rowOff>
    </xdr:to>
    <xdr:sp macro="" textlink="">
      <xdr:nvSpPr>
        <xdr:cNvPr id="132" name="円/楕円 131"/>
        <xdr:cNvSpPr/>
      </xdr:nvSpPr>
      <xdr:spPr bwMode="auto">
        <a:xfrm>
          <a:off x="3556000" y="672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201439</xdr:rowOff>
    </xdr:from>
    <xdr:ext cx="762000" cy="259045"/>
    <xdr:sp macro="" textlink="">
      <xdr:nvSpPr>
        <xdr:cNvPr id="133" name="テキスト ボックス 132"/>
        <xdr:cNvSpPr txBox="1"/>
      </xdr:nvSpPr>
      <xdr:spPr>
        <a:xfrm>
          <a:off x="3225800" y="681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119291</xdr:rowOff>
    </xdr:from>
    <xdr:to>
      <xdr:col>2</xdr:col>
      <xdr:colOff>692150</xdr:colOff>
      <xdr:row>35</xdr:row>
      <xdr:rowOff>220891</xdr:rowOff>
    </xdr:to>
    <xdr:sp macro="" textlink="">
      <xdr:nvSpPr>
        <xdr:cNvPr id="134" name="円/楕円 133"/>
        <xdr:cNvSpPr/>
      </xdr:nvSpPr>
      <xdr:spPr bwMode="auto">
        <a:xfrm>
          <a:off x="2857500" y="672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205668</xdr:rowOff>
    </xdr:from>
    <xdr:ext cx="762000" cy="259045"/>
    <xdr:sp macro="" textlink="">
      <xdr:nvSpPr>
        <xdr:cNvPr id="135" name="テキスト ボックス 134"/>
        <xdr:cNvSpPr txBox="1"/>
      </xdr:nvSpPr>
      <xdr:spPr>
        <a:xfrm>
          <a:off x="2527300" y="681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財政調整基金は余剰金の積み増しなどにより増加している。</a:t>
          </a:r>
          <a:endParaRPr lang="ja-JP" altLang="ja-JP" sz="1400">
            <a:effectLst/>
          </a:endParaRPr>
        </a:p>
        <a:p>
          <a:r>
            <a:rPr kumimoji="1" lang="ja-JP" altLang="ja-JP" sz="1100">
              <a:solidFill>
                <a:schemeClr val="dk1"/>
              </a:solidFill>
              <a:effectLst/>
              <a:latin typeface="+mn-lt"/>
              <a:ea typeface="+mn-ea"/>
              <a:cs typeface="+mn-cs"/>
            </a:rPr>
            <a:t>　実質収支額も年々増加しており、標準財政規模に対する比率も上昇している。</a:t>
          </a:r>
          <a:endParaRPr lang="ja-JP" altLang="ja-JP" sz="1400">
            <a:effectLst/>
          </a:endParaRPr>
        </a:p>
        <a:p>
          <a:r>
            <a:rPr kumimoji="1" lang="ja-JP" altLang="ja-JP" sz="1100">
              <a:solidFill>
                <a:schemeClr val="dk1"/>
              </a:solidFill>
              <a:effectLst/>
              <a:latin typeface="+mn-lt"/>
              <a:ea typeface="+mn-ea"/>
              <a:cs typeface="+mn-cs"/>
            </a:rPr>
            <a:t>　実質単年度収支については、</a:t>
          </a:r>
          <a:r>
            <a:rPr kumimoji="1" lang="ja-JP" altLang="en-US" sz="1100">
              <a:solidFill>
                <a:schemeClr val="dk1"/>
              </a:solidFill>
              <a:effectLst/>
              <a:latin typeface="+mn-lt"/>
              <a:ea typeface="+mn-ea"/>
              <a:cs typeface="+mn-cs"/>
            </a:rPr>
            <a:t>余剰金の減少により減少しており、それに伴い単年度収支が大きく減少している。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各特別会計においても実質赤字、資金不足は発生していない。</a:t>
          </a:r>
          <a:endParaRPr lang="ja-JP" altLang="ja-JP" sz="1400">
            <a:effectLst/>
          </a:endParaRPr>
        </a:p>
        <a:p>
          <a:r>
            <a:rPr kumimoji="1" lang="ja-JP" altLang="ja-JP" sz="1100">
              <a:solidFill>
                <a:schemeClr val="dk1"/>
              </a:solidFill>
              <a:effectLst/>
              <a:latin typeface="+mn-lt"/>
              <a:ea typeface="+mn-ea"/>
              <a:cs typeface="+mn-cs"/>
            </a:rPr>
            <a:t>　ただし、多くの特別会計では使用料などその会計の独自収入のみで収支が均衡している訳ではなく、一定のルールに基づき一般会計からの資金を繰り出すことにより運営している。標準財政規模比においても一般会計の占める割合は</a:t>
          </a:r>
          <a:r>
            <a:rPr kumimoji="1" lang="en-US" altLang="ja-JP" sz="1100">
              <a:solidFill>
                <a:schemeClr val="dk1"/>
              </a:solidFill>
              <a:effectLst/>
              <a:latin typeface="+mn-lt"/>
              <a:ea typeface="+mn-ea"/>
              <a:cs typeface="+mn-cs"/>
            </a:rPr>
            <a:t>11.43%</a:t>
          </a:r>
          <a:r>
            <a:rPr kumimoji="1" lang="ja-JP" altLang="ja-JP" sz="1100">
              <a:solidFill>
                <a:schemeClr val="dk1"/>
              </a:solidFill>
              <a:effectLst/>
              <a:latin typeface="+mn-lt"/>
              <a:ea typeface="+mn-ea"/>
              <a:cs typeface="+mn-cs"/>
            </a:rPr>
            <a:t>と他会計に比べ高く、一般会計における標準税収入などの経常的な一般財源の確保が必須となっている。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a:t>
          </a:r>
          <a:r>
            <a:rPr kumimoji="1" lang="ja-JP" altLang="en-US" sz="1100">
              <a:solidFill>
                <a:schemeClr val="dk1"/>
              </a:solidFill>
              <a:effectLst/>
              <a:latin typeface="+mn-lt"/>
              <a:ea typeface="+mn-ea"/>
              <a:cs typeface="+mn-cs"/>
            </a:rPr>
            <a:t>などの単年度の増減はあるものの、長期的な視点では</a:t>
          </a:r>
          <a:r>
            <a:rPr kumimoji="1" lang="ja-JP" altLang="ja-JP" sz="1100">
              <a:solidFill>
                <a:schemeClr val="dk1"/>
              </a:solidFill>
              <a:effectLst/>
              <a:latin typeface="+mn-lt"/>
              <a:ea typeface="+mn-ea"/>
              <a:cs typeface="+mn-cs"/>
            </a:rPr>
            <a:t>減少傾向にあり、それに伴い実質公債比率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利子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は減少している。</a:t>
          </a:r>
          <a:endParaRPr lang="ja-JP" altLang="ja-JP" sz="1400">
            <a:effectLst/>
          </a:endParaRPr>
        </a:p>
        <a:p>
          <a:r>
            <a:rPr kumimoji="1" lang="ja-JP" altLang="ja-JP" sz="1100">
              <a:solidFill>
                <a:schemeClr val="dk1"/>
              </a:solidFill>
              <a:effectLst/>
              <a:latin typeface="+mn-lt"/>
              <a:ea typeface="+mn-ea"/>
              <a:cs typeface="+mn-cs"/>
            </a:rPr>
            <a:t>　項目別では、公営企業債の元利償還金に対する繰入金が平成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年度をピークに減少してきているが、交付税算入される公債費を除いた実負担額では平成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年度がピークとなる。管渠工事が既に完了しており、今後急激な増加はない反面、償還期間が長いため、短期間での減少も期待できない状況である。</a:t>
          </a:r>
          <a:endParaRPr lang="ja-JP" altLang="ja-JP" sz="1400">
            <a:effectLst/>
          </a:endParaRPr>
        </a:p>
        <a:p>
          <a:r>
            <a:rPr kumimoji="1" lang="ja-JP" altLang="ja-JP" sz="1100">
              <a:solidFill>
                <a:schemeClr val="dk1"/>
              </a:solidFill>
              <a:effectLst/>
              <a:latin typeface="+mn-lt"/>
              <a:ea typeface="+mn-ea"/>
              <a:cs typeface="+mn-cs"/>
            </a:rPr>
            <a:t>　また、有利な交付税措置がある過疎対策事業債について、近年発行額が増加していることから、今後元利償還金が増加していく事が予想される。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将来負担額は、公営企業債残高のうち一般会計負担分である公営企業債等繰入見込額が減少し、一般会計等に係る地方債の現在高も減少している。特に、一般会計等の地方債現在高については、平成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繰越財源を含め、元金償還金額を</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万円ほど</a:t>
          </a:r>
          <a:r>
            <a:rPr kumimoji="1" lang="ja-JP" altLang="ja-JP" sz="1100">
              <a:solidFill>
                <a:schemeClr val="dk1"/>
              </a:solidFill>
              <a:effectLst/>
              <a:latin typeface="+mn-lt"/>
              <a:ea typeface="+mn-ea"/>
              <a:cs typeface="+mn-cs"/>
            </a:rPr>
            <a:t>上回る起債発行を行っているものの、引き続き実施している地方債の繰上償還による結果が反映されている。</a:t>
          </a:r>
          <a:endParaRPr lang="ja-JP" altLang="ja-JP" sz="1400">
            <a:effectLst/>
          </a:endParaRPr>
        </a:p>
        <a:p>
          <a:r>
            <a:rPr kumimoji="1" lang="ja-JP" altLang="ja-JP" sz="1100">
              <a:solidFill>
                <a:schemeClr val="dk1"/>
              </a:solidFill>
              <a:effectLst/>
              <a:latin typeface="+mn-lt"/>
              <a:ea typeface="+mn-ea"/>
              <a:cs typeface="+mn-cs"/>
            </a:rPr>
            <a:t>　また、充当可能基金額についても、基金の積み増しにより将来負担比率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3639100</v>
      </c>
      <c r="BO4" s="349"/>
      <c r="BP4" s="349"/>
      <c r="BQ4" s="349"/>
      <c r="BR4" s="349"/>
      <c r="BS4" s="349"/>
      <c r="BT4" s="349"/>
      <c r="BU4" s="350"/>
      <c r="BV4" s="348">
        <v>3626170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8.6</v>
      </c>
      <c r="CU4" s="355"/>
      <c r="CV4" s="355"/>
      <c r="CW4" s="355"/>
      <c r="CX4" s="355"/>
      <c r="CY4" s="355"/>
      <c r="CZ4" s="355"/>
      <c r="DA4" s="356"/>
      <c r="DB4" s="354">
        <v>11.4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3422386</v>
      </c>
      <c r="BO5" s="386"/>
      <c r="BP5" s="386"/>
      <c r="BQ5" s="386"/>
      <c r="BR5" s="386"/>
      <c r="BS5" s="386"/>
      <c r="BT5" s="386"/>
      <c r="BU5" s="387"/>
      <c r="BV5" s="385">
        <v>3341900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81.2</v>
      </c>
      <c r="CU5" s="383"/>
      <c r="CV5" s="383"/>
      <c r="CW5" s="383"/>
      <c r="CX5" s="383"/>
      <c r="CY5" s="383"/>
      <c r="CZ5" s="383"/>
      <c r="DA5" s="384"/>
      <c r="DB5" s="382">
        <v>81.2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216714</v>
      </c>
      <c r="BO6" s="386"/>
      <c r="BP6" s="386"/>
      <c r="BQ6" s="386"/>
      <c r="BR6" s="386"/>
      <c r="BS6" s="386"/>
      <c r="BT6" s="386"/>
      <c r="BU6" s="387"/>
      <c r="BV6" s="385">
        <v>284270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81.2</v>
      </c>
      <c r="CU6" s="423"/>
      <c r="CV6" s="423"/>
      <c r="CW6" s="423"/>
      <c r="CX6" s="423"/>
      <c r="CY6" s="423"/>
      <c r="CZ6" s="423"/>
      <c r="DA6" s="424"/>
      <c r="DB6" s="422">
        <v>81.2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11390</v>
      </c>
      <c r="BO7" s="386"/>
      <c r="BP7" s="386"/>
      <c r="BQ7" s="386"/>
      <c r="BR7" s="386"/>
      <c r="BS7" s="386"/>
      <c r="BT7" s="386"/>
      <c r="BU7" s="387"/>
      <c r="BV7" s="385">
        <v>5985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2383927</v>
      </c>
      <c r="CU7" s="386"/>
      <c r="CV7" s="386"/>
      <c r="CW7" s="386"/>
      <c r="CX7" s="386"/>
      <c r="CY7" s="386"/>
      <c r="CZ7" s="386"/>
      <c r="DA7" s="387"/>
      <c r="DB7" s="385">
        <v>2435226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205324</v>
      </c>
      <c r="BO8" s="386"/>
      <c r="BP8" s="386"/>
      <c r="BQ8" s="386"/>
      <c r="BR8" s="386"/>
      <c r="BS8" s="386"/>
      <c r="BT8" s="386"/>
      <c r="BU8" s="387"/>
      <c r="BV8" s="385">
        <v>278285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5074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-72961</v>
      </c>
      <c r="BO9" s="386"/>
      <c r="BP9" s="386"/>
      <c r="BQ9" s="386"/>
      <c r="BR9" s="386"/>
      <c r="BS9" s="386"/>
      <c r="BT9" s="386"/>
      <c r="BU9" s="387"/>
      <c r="BV9" s="385">
        <v>10207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20.2</v>
      </c>
      <c r="CU9" s="383"/>
      <c r="CV9" s="383"/>
      <c r="CW9" s="383"/>
      <c r="CX9" s="383"/>
      <c r="CY9" s="383"/>
      <c r="CZ9" s="383"/>
      <c r="DA9" s="384"/>
      <c r="DB9" s="382">
        <v>17.2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5263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700</v>
      </c>
      <c r="BO10" s="386"/>
      <c r="BP10" s="386"/>
      <c r="BQ10" s="386"/>
      <c r="BR10" s="386"/>
      <c r="BS10" s="386"/>
      <c r="BT10" s="386"/>
      <c r="BU10" s="387"/>
      <c r="BV10" s="385">
        <v>130600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163632</v>
      </c>
      <c r="BO11" s="386"/>
      <c r="BP11" s="386"/>
      <c r="BQ11" s="386"/>
      <c r="BR11" s="386"/>
      <c r="BS11" s="386"/>
      <c r="BT11" s="386"/>
      <c r="BU11" s="387"/>
      <c r="BV11" s="385">
        <v>97180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5148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5101</v>
      </c>
      <c r="S13" s="467"/>
      <c r="T13" s="467"/>
      <c r="U13" s="467"/>
      <c r="V13" s="468"/>
      <c r="W13" s="401" t="s">
        <v>124</v>
      </c>
      <c r="X13" s="402"/>
      <c r="Y13" s="402"/>
      <c r="Z13" s="402"/>
      <c r="AA13" s="402"/>
      <c r="AB13" s="392"/>
      <c r="AC13" s="436">
        <v>693</v>
      </c>
      <c r="AD13" s="437"/>
      <c r="AE13" s="437"/>
      <c r="AF13" s="437"/>
      <c r="AG13" s="476"/>
      <c r="AH13" s="436">
        <v>797</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91371</v>
      </c>
      <c r="BO13" s="386"/>
      <c r="BP13" s="386"/>
      <c r="BQ13" s="386"/>
      <c r="BR13" s="386"/>
      <c r="BS13" s="386"/>
      <c r="BT13" s="386"/>
      <c r="BU13" s="387"/>
      <c r="BV13" s="385">
        <v>237987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4.5999999999999996</v>
      </c>
      <c r="CU13" s="383"/>
      <c r="CV13" s="383"/>
      <c r="CW13" s="383"/>
      <c r="CX13" s="383"/>
      <c r="CY13" s="383"/>
      <c r="CZ13" s="383"/>
      <c r="DA13" s="384"/>
      <c r="DB13" s="382">
        <v>6.6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5190</v>
      </c>
      <c r="S14" s="467"/>
      <c r="T14" s="467"/>
      <c r="U14" s="467"/>
      <c r="V14" s="468"/>
      <c r="W14" s="375"/>
      <c r="X14" s="376"/>
      <c r="Y14" s="376"/>
      <c r="Z14" s="376"/>
      <c r="AA14" s="376"/>
      <c r="AB14" s="365"/>
      <c r="AC14" s="469">
        <v>24.2</v>
      </c>
      <c r="AD14" s="470"/>
      <c r="AE14" s="470"/>
      <c r="AF14" s="470"/>
      <c r="AG14" s="471"/>
      <c r="AH14" s="469">
        <v>26.4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5149</v>
      </c>
      <c r="S15" s="467"/>
      <c r="T15" s="467"/>
      <c r="U15" s="467"/>
      <c r="V15" s="468"/>
      <c r="W15" s="401" t="s">
        <v>130</v>
      </c>
      <c r="X15" s="402"/>
      <c r="Y15" s="402"/>
      <c r="Z15" s="402"/>
      <c r="AA15" s="402"/>
      <c r="AB15" s="392"/>
      <c r="AC15" s="436">
        <v>947</v>
      </c>
      <c r="AD15" s="437"/>
      <c r="AE15" s="437"/>
      <c r="AF15" s="437"/>
      <c r="AG15" s="476"/>
      <c r="AH15" s="436">
        <v>1004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451357</v>
      </c>
      <c r="BO15" s="349"/>
      <c r="BP15" s="349"/>
      <c r="BQ15" s="349"/>
      <c r="BR15" s="349"/>
      <c r="BS15" s="349"/>
      <c r="BT15" s="349"/>
      <c r="BU15" s="350"/>
      <c r="BV15" s="348">
        <v>447909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33.1</v>
      </c>
      <c r="AD16" s="470"/>
      <c r="AE16" s="470"/>
      <c r="AF16" s="470"/>
      <c r="AG16" s="471"/>
      <c r="AH16" s="469">
        <v>33.299999999999997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2145177</v>
      </c>
      <c r="BO16" s="386"/>
      <c r="BP16" s="386"/>
      <c r="BQ16" s="386"/>
      <c r="BR16" s="386"/>
      <c r="BS16" s="386"/>
      <c r="BT16" s="386"/>
      <c r="BU16" s="387"/>
      <c r="BV16" s="385">
        <v>2183620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1218</v>
      </c>
      <c r="AD17" s="437"/>
      <c r="AE17" s="437"/>
      <c r="AF17" s="437"/>
      <c r="AG17" s="476"/>
      <c r="AH17" s="436">
        <v>1210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561663</v>
      </c>
      <c r="BO17" s="386"/>
      <c r="BP17" s="386"/>
      <c r="BQ17" s="386"/>
      <c r="BR17" s="386"/>
      <c r="BS17" s="386"/>
      <c r="BT17" s="386"/>
      <c r="BU17" s="387"/>
      <c r="BV17" s="385">
        <v>562062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77.05</v>
      </c>
      <c r="M18" s="498"/>
      <c r="N18" s="498"/>
      <c r="O18" s="498"/>
      <c r="P18" s="498"/>
      <c r="Q18" s="498"/>
      <c r="R18" s="499"/>
      <c r="S18" s="499"/>
      <c r="T18" s="499"/>
      <c r="U18" s="499"/>
      <c r="V18" s="500"/>
      <c r="W18" s="403"/>
      <c r="X18" s="404"/>
      <c r="Y18" s="404"/>
      <c r="Z18" s="404"/>
      <c r="AA18" s="404"/>
      <c r="AB18" s="395"/>
      <c r="AC18" s="501">
        <v>42.6</v>
      </c>
      <c r="AD18" s="502"/>
      <c r="AE18" s="502"/>
      <c r="AF18" s="502"/>
      <c r="AG18" s="503"/>
      <c r="AH18" s="501">
        <v>40.1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1843199</v>
      </c>
      <c r="BO18" s="386"/>
      <c r="BP18" s="386"/>
      <c r="BQ18" s="386"/>
      <c r="BR18" s="386"/>
      <c r="BS18" s="386"/>
      <c r="BT18" s="386"/>
      <c r="BU18" s="387"/>
      <c r="BV18" s="385">
        <v>1873741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2756498</v>
      </c>
      <c r="BO19" s="386"/>
      <c r="BP19" s="386"/>
      <c r="BQ19" s="386"/>
      <c r="BR19" s="386"/>
      <c r="BS19" s="386"/>
      <c r="BT19" s="386"/>
      <c r="BU19" s="387"/>
      <c r="BV19" s="385">
        <v>2818558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3329472</v>
      </c>
      <c r="BO23" s="386"/>
      <c r="BP23" s="386"/>
      <c r="BQ23" s="386"/>
      <c r="BR23" s="386"/>
      <c r="BS23" s="386"/>
      <c r="BT23" s="386"/>
      <c r="BU23" s="387"/>
      <c r="BV23" s="385">
        <v>3487907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5448</v>
      </c>
      <c r="R24" s="437"/>
      <c r="S24" s="437"/>
      <c r="T24" s="437"/>
      <c r="U24" s="437"/>
      <c r="V24" s="476"/>
      <c r="W24" s="531"/>
      <c r="X24" s="519"/>
      <c r="Y24" s="520"/>
      <c r="Z24" s="435" t="s">
        <v>154</v>
      </c>
      <c r="AA24" s="415"/>
      <c r="AB24" s="415"/>
      <c r="AC24" s="415"/>
      <c r="AD24" s="415"/>
      <c r="AE24" s="415"/>
      <c r="AF24" s="415"/>
      <c r="AG24" s="416"/>
      <c r="AH24" s="436">
        <v>69</v>
      </c>
      <c r="AI24" s="437"/>
      <c r="AJ24" s="437"/>
      <c r="AK24" s="437"/>
      <c r="AL24" s="476"/>
      <c r="AM24" s="436">
        <v>208725</v>
      </c>
      <c r="AN24" s="437"/>
      <c r="AO24" s="437"/>
      <c r="AP24" s="437"/>
      <c r="AQ24" s="437"/>
      <c r="AR24" s="476"/>
      <c r="AS24" s="436">
        <v>3025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3157041</v>
      </c>
      <c r="BO24" s="386"/>
      <c r="BP24" s="386"/>
      <c r="BQ24" s="386"/>
      <c r="BR24" s="386"/>
      <c r="BS24" s="386"/>
      <c r="BT24" s="386"/>
      <c r="BU24" s="387"/>
      <c r="BV24" s="385">
        <v>3338727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5366</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17277</v>
      </c>
      <c r="BO25" s="349"/>
      <c r="BP25" s="349"/>
      <c r="BQ25" s="349"/>
      <c r="BR25" s="349"/>
      <c r="BS25" s="349"/>
      <c r="BT25" s="349"/>
      <c r="BU25" s="350"/>
      <c r="BV25" s="348">
        <v>38178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4807</v>
      </c>
      <c r="R26" s="437"/>
      <c r="S26" s="437"/>
      <c r="T26" s="437"/>
      <c r="U26" s="437"/>
      <c r="V26" s="476"/>
      <c r="W26" s="531"/>
      <c r="X26" s="519"/>
      <c r="Y26" s="520"/>
      <c r="Z26" s="435" t="s">
        <v>160</v>
      </c>
      <c r="AA26" s="541"/>
      <c r="AB26" s="541"/>
      <c r="AC26" s="541"/>
      <c r="AD26" s="541"/>
      <c r="AE26" s="541"/>
      <c r="AF26" s="541"/>
      <c r="AG26" s="542"/>
      <c r="AH26" s="436">
        <v>2</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2560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61190</v>
      </c>
      <c r="BO27" s="555"/>
      <c r="BP27" s="555"/>
      <c r="BQ27" s="555"/>
      <c r="BR27" s="555"/>
      <c r="BS27" s="555"/>
      <c r="BT27" s="555"/>
      <c r="BU27" s="556"/>
      <c r="BV27" s="554">
        <v>61140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1950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1073600</v>
      </c>
      <c r="BO28" s="349"/>
      <c r="BP28" s="349"/>
      <c r="BQ28" s="349"/>
      <c r="BR28" s="349"/>
      <c r="BS28" s="349"/>
      <c r="BT28" s="349"/>
      <c r="BU28" s="350"/>
      <c r="BV28" s="348">
        <v>1072900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1795</v>
      </c>
      <c r="R29" s="437"/>
      <c r="S29" s="437"/>
      <c r="T29" s="437"/>
      <c r="U29" s="437"/>
      <c r="V29" s="476"/>
      <c r="W29" s="532"/>
      <c r="X29" s="533"/>
      <c r="Y29" s="534"/>
      <c r="Z29" s="435" t="s">
        <v>171</v>
      </c>
      <c r="AA29" s="415"/>
      <c r="AB29" s="415"/>
      <c r="AC29" s="415"/>
      <c r="AD29" s="415"/>
      <c r="AE29" s="415"/>
      <c r="AF29" s="415"/>
      <c r="AG29" s="416"/>
      <c r="AH29" s="436">
        <v>69</v>
      </c>
      <c r="AI29" s="437"/>
      <c r="AJ29" s="437"/>
      <c r="AK29" s="437"/>
      <c r="AL29" s="476"/>
      <c r="AM29" s="436">
        <v>208725</v>
      </c>
      <c r="AN29" s="437"/>
      <c r="AO29" s="437"/>
      <c r="AP29" s="437"/>
      <c r="AQ29" s="437"/>
      <c r="AR29" s="476"/>
      <c r="AS29" s="436">
        <v>3025</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142670</v>
      </c>
      <c r="BO29" s="386"/>
      <c r="BP29" s="386"/>
      <c r="BQ29" s="386"/>
      <c r="BR29" s="386"/>
      <c r="BS29" s="386"/>
      <c r="BT29" s="386"/>
      <c r="BU29" s="387"/>
      <c r="BV29" s="385">
        <v>142620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424245</v>
      </c>
      <c r="BO30" s="555"/>
      <c r="BP30" s="555"/>
      <c r="BQ30" s="555"/>
      <c r="BR30" s="555"/>
      <c r="BS30" s="555"/>
      <c r="BT30" s="555"/>
      <c r="BU30" s="556"/>
      <c r="BV30" s="554">
        <v>312128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伊南行政組合（一般会計）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中川村土地開発公社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伊南行政組合（病院事業会計）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中川観光開発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上伊那広域連合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長野県後期高齢者医療広域連合（一般会計）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長野県後期高齢者医療広域連合（後期高齢者医療事業会計）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長野県市町村自治振興組合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長野県市町村総合事務組合（一般会計）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長野県市町村総合事務組合（非常勤職員公務災害補償特別会計）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南信地域町村交通災害共済事務組合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長野県地方税滞納整理機構</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9" t="s">
        <v>24</v>
      </c>
      <c r="C41" s="1170"/>
      <c r="D41" s="81"/>
      <c r="E41" s="1175" t="s">
        <v>25</v>
      </c>
      <c r="F41" s="1175"/>
      <c r="G41" s="1175"/>
      <c r="H41" s="1176"/>
      <c r="I41" s="82">
        <v>3544</v>
      </c>
      <c r="J41" s="83">
        <v>3543</v>
      </c>
      <c r="K41" s="83">
        <v>3533</v>
      </c>
      <c r="L41" s="83">
        <v>3488</v>
      </c>
      <c r="M41" s="84">
        <v>3329</v>
      </c>
    </row>
    <row r="42" spans="2:13" ht="27.75" customHeight="1">
      <c r="B42" s="1171"/>
      <c r="C42" s="1172"/>
      <c r="D42" s="85"/>
      <c r="E42" s="1177" t="s">
        <v>26</v>
      </c>
      <c r="F42" s="1177"/>
      <c r="G42" s="1177"/>
      <c r="H42" s="1178"/>
      <c r="I42" s="86">
        <v>40</v>
      </c>
      <c r="J42" s="87">
        <v>34</v>
      </c>
      <c r="K42" s="87">
        <v>28</v>
      </c>
      <c r="L42" s="87">
        <v>17</v>
      </c>
      <c r="M42" s="88">
        <v>13</v>
      </c>
    </row>
    <row r="43" spans="2:13" ht="27.75" customHeight="1">
      <c r="B43" s="1171"/>
      <c r="C43" s="1172"/>
      <c r="D43" s="85"/>
      <c r="E43" s="1177" t="s">
        <v>27</v>
      </c>
      <c r="F43" s="1177"/>
      <c r="G43" s="1177"/>
      <c r="H43" s="1178"/>
      <c r="I43" s="86">
        <v>2970</v>
      </c>
      <c r="J43" s="87">
        <v>2772</v>
      </c>
      <c r="K43" s="87">
        <v>2567</v>
      </c>
      <c r="L43" s="87">
        <v>2366</v>
      </c>
      <c r="M43" s="88">
        <v>2161</v>
      </c>
    </row>
    <row r="44" spans="2:13" ht="27.75" customHeight="1">
      <c r="B44" s="1171"/>
      <c r="C44" s="1172"/>
      <c r="D44" s="85"/>
      <c r="E44" s="1177" t="s">
        <v>28</v>
      </c>
      <c r="F44" s="1177"/>
      <c r="G44" s="1177"/>
      <c r="H44" s="1178"/>
      <c r="I44" s="86">
        <v>176</v>
      </c>
      <c r="J44" s="87">
        <v>159</v>
      </c>
      <c r="K44" s="87">
        <v>155</v>
      </c>
      <c r="L44" s="87">
        <v>136</v>
      </c>
      <c r="M44" s="88">
        <v>126</v>
      </c>
    </row>
    <row r="45" spans="2:13" ht="27.75" customHeight="1">
      <c r="B45" s="1171"/>
      <c r="C45" s="1172"/>
      <c r="D45" s="85"/>
      <c r="E45" s="1177" t="s">
        <v>29</v>
      </c>
      <c r="F45" s="1177"/>
      <c r="G45" s="1177"/>
      <c r="H45" s="1178"/>
      <c r="I45" s="86">
        <v>730</v>
      </c>
      <c r="J45" s="87">
        <v>715</v>
      </c>
      <c r="K45" s="87">
        <v>736</v>
      </c>
      <c r="L45" s="87">
        <v>747</v>
      </c>
      <c r="M45" s="88">
        <v>713</v>
      </c>
    </row>
    <row r="46" spans="2:13" ht="27.75" customHeight="1">
      <c r="B46" s="1171"/>
      <c r="C46" s="1172"/>
      <c r="D46" s="85"/>
      <c r="E46" s="1177" t="s">
        <v>30</v>
      </c>
      <c r="F46" s="1177"/>
      <c r="G46" s="1177"/>
      <c r="H46" s="1178"/>
      <c r="I46" s="86" t="s">
        <v>487</v>
      </c>
      <c r="J46" s="87" t="s">
        <v>487</v>
      </c>
      <c r="K46" s="87" t="s">
        <v>487</v>
      </c>
      <c r="L46" s="87" t="s">
        <v>487</v>
      </c>
      <c r="M46" s="88" t="s">
        <v>487</v>
      </c>
    </row>
    <row r="47" spans="2:13" ht="27.75" customHeight="1">
      <c r="B47" s="1171"/>
      <c r="C47" s="1172"/>
      <c r="D47" s="85"/>
      <c r="E47" s="1177" t="s">
        <v>31</v>
      </c>
      <c r="F47" s="1177"/>
      <c r="G47" s="1177"/>
      <c r="H47" s="1178"/>
      <c r="I47" s="86" t="s">
        <v>487</v>
      </c>
      <c r="J47" s="87" t="s">
        <v>487</v>
      </c>
      <c r="K47" s="87" t="s">
        <v>487</v>
      </c>
      <c r="L47" s="87" t="s">
        <v>487</v>
      </c>
      <c r="M47" s="88" t="s">
        <v>487</v>
      </c>
    </row>
    <row r="48" spans="2:13" ht="27.75" customHeight="1">
      <c r="B48" s="1173"/>
      <c r="C48" s="1174"/>
      <c r="D48" s="85"/>
      <c r="E48" s="1177" t="s">
        <v>32</v>
      </c>
      <c r="F48" s="1177"/>
      <c r="G48" s="1177"/>
      <c r="H48" s="1178"/>
      <c r="I48" s="86" t="s">
        <v>487</v>
      </c>
      <c r="J48" s="87" t="s">
        <v>487</v>
      </c>
      <c r="K48" s="87" t="s">
        <v>487</v>
      </c>
      <c r="L48" s="87" t="s">
        <v>487</v>
      </c>
      <c r="M48" s="88" t="s">
        <v>487</v>
      </c>
    </row>
    <row r="49" spans="2:13" ht="27.75" customHeight="1">
      <c r="B49" s="1179" t="s">
        <v>33</v>
      </c>
      <c r="C49" s="1180"/>
      <c r="D49" s="89"/>
      <c r="E49" s="1177" t="s">
        <v>34</v>
      </c>
      <c r="F49" s="1177"/>
      <c r="G49" s="1177"/>
      <c r="H49" s="1178"/>
      <c r="I49" s="86">
        <v>1359</v>
      </c>
      <c r="J49" s="87">
        <v>1466</v>
      </c>
      <c r="K49" s="87">
        <v>1627</v>
      </c>
      <c r="L49" s="87">
        <v>1759</v>
      </c>
      <c r="M49" s="88">
        <v>1920</v>
      </c>
    </row>
    <row r="50" spans="2:13" ht="27.75" customHeight="1">
      <c r="B50" s="1171"/>
      <c r="C50" s="1172"/>
      <c r="D50" s="85"/>
      <c r="E50" s="1177" t="s">
        <v>35</v>
      </c>
      <c r="F50" s="1177"/>
      <c r="G50" s="1177"/>
      <c r="H50" s="1178"/>
      <c r="I50" s="86">
        <v>239</v>
      </c>
      <c r="J50" s="87" t="s">
        <v>487</v>
      </c>
      <c r="K50" s="87" t="s">
        <v>487</v>
      </c>
      <c r="L50" s="87" t="s">
        <v>487</v>
      </c>
      <c r="M50" s="88" t="s">
        <v>487</v>
      </c>
    </row>
    <row r="51" spans="2:13" ht="27.75" customHeight="1">
      <c r="B51" s="1173"/>
      <c r="C51" s="1174"/>
      <c r="D51" s="85"/>
      <c r="E51" s="1177" t="s">
        <v>36</v>
      </c>
      <c r="F51" s="1177"/>
      <c r="G51" s="1177"/>
      <c r="H51" s="1178"/>
      <c r="I51" s="86">
        <v>5647</v>
      </c>
      <c r="J51" s="87">
        <v>5646</v>
      </c>
      <c r="K51" s="87">
        <v>5476</v>
      </c>
      <c r="L51" s="87">
        <v>5536</v>
      </c>
      <c r="M51" s="88">
        <v>5384</v>
      </c>
    </row>
    <row r="52" spans="2:13" ht="27.75" customHeight="1" thickBot="1">
      <c r="B52" s="1181" t="s">
        <v>37</v>
      </c>
      <c r="C52" s="1182"/>
      <c r="D52" s="90"/>
      <c r="E52" s="1183" t="s">
        <v>38</v>
      </c>
      <c r="F52" s="1183"/>
      <c r="G52" s="1183"/>
      <c r="H52" s="1184"/>
      <c r="I52" s="91">
        <v>215</v>
      </c>
      <c r="J52" s="92">
        <v>111</v>
      </c>
      <c r="K52" s="92">
        <v>-84</v>
      </c>
      <c r="L52" s="92">
        <v>-542</v>
      </c>
      <c r="M52" s="93">
        <v>-963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183607</v>
      </c>
      <c r="E3" s="116"/>
      <c r="F3" s="117">
        <v>192544</v>
      </c>
      <c r="G3" s="118"/>
      <c r="H3" s="119"/>
    </row>
    <row r="4" spans="1:8">
      <c r="A4" s="120"/>
      <c r="B4" s="121"/>
      <c r="C4" s="122"/>
      <c r="D4" s="123">
        <v>99158</v>
      </c>
      <c r="E4" s="124"/>
      <c r="F4" s="125">
        <v>82235</v>
      </c>
      <c r="G4" s="126"/>
      <c r="H4" s="127"/>
    </row>
    <row r="5" spans="1:8">
      <c r="A5" s="108" t="s">
        <v>519</v>
      </c>
      <c r="B5" s="113"/>
      <c r="C5" s="114"/>
      <c r="D5" s="115">
        <v>168889</v>
      </c>
      <c r="E5" s="116"/>
      <c r="F5" s="117">
        <v>146140</v>
      </c>
      <c r="G5" s="118"/>
      <c r="H5" s="119"/>
    </row>
    <row r="6" spans="1:8">
      <c r="A6" s="120"/>
      <c r="B6" s="121"/>
      <c r="C6" s="122"/>
      <c r="D6" s="123">
        <v>114788</v>
      </c>
      <c r="E6" s="124"/>
      <c r="F6" s="125">
        <v>75451</v>
      </c>
      <c r="G6" s="126"/>
      <c r="H6" s="127"/>
    </row>
    <row r="7" spans="1:8">
      <c r="A7" s="108" t="s">
        <v>520</v>
      </c>
      <c r="B7" s="113"/>
      <c r="C7" s="114"/>
      <c r="D7" s="115">
        <v>128409</v>
      </c>
      <c r="E7" s="116"/>
      <c r="F7" s="117">
        <v>146641</v>
      </c>
      <c r="G7" s="118"/>
      <c r="H7" s="119"/>
    </row>
    <row r="8" spans="1:8">
      <c r="A8" s="120"/>
      <c r="B8" s="121"/>
      <c r="C8" s="122"/>
      <c r="D8" s="123">
        <v>91244</v>
      </c>
      <c r="E8" s="124"/>
      <c r="F8" s="125">
        <v>68142</v>
      </c>
      <c r="G8" s="126"/>
      <c r="H8" s="127"/>
    </row>
    <row r="9" spans="1:8">
      <c r="A9" s="108" t="s">
        <v>521</v>
      </c>
      <c r="B9" s="113"/>
      <c r="C9" s="114"/>
      <c r="D9" s="115">
        <v>118934</v>
      </c>
      <c r="E9" s="116"/>
      <c r="F9" s="117">
        <v>174587</v>
      </c>
      <c r="G9" s="118"/>
      <c r="H9" s="119"/>
    </row>
    <row r="10" spans="1:8">
      <c r="A10" s="120"/>
      <c r="B10" s="121"/>
      <c r="C10" s="122"/>
      <c r="D10" s="123">
        <v>86120</v>
      </c>
      <c r="E10" s="124"/>
      <c r="F10" s="125">
        <v>79695</v>
      </c>
      <c r="G10" s="126"/>
      <c r="H10" s="127"/>
    </row>
    <row r="11" spans="1:8">
      <c r="A11" s="108" t="s">
        <v>522</v>
      </c>
      <c r="B11" s="113"/>
      <c r="C11" s="114"/>
      <c r="D11" s="115">
        <v>123042</v>
      </c>
      <c r="E11" s="116"/>
      <c r="F11" s="117">
        <v>175675</v>
      </c>
      <c r="G11" s="118"/>
      <c r="H11" s="119"/>
    </row>
    <row r="12" spans="1:8">
      <c r="A12" s="120"/>
      <c r="B12" s="121"/>
      <c r="C12" s="128"/>
      <c r="D12" s="123">
        <v>57307</v>
      </c>
      <c r="E12" s="124"/>
      <c r="F12" s="125">
        <v>87698</v>
      </c>
      <c r="G12" s="126"/>
      <c r="H12" s="127"/>
    </row>
    <row r="13" spans="1:8">
      <c r="A13" s="108"/>
      <c r="B13" s="113"/>
      <c r="C13" s="129"/>
      <c r="D13" s="130">
        <v>144576</v>
      </c>
      <c r="E13" s="131"/>
      <c r="F13" s="132">
        <v>167117</v>
      </c>
      <c r="G13" s="133"/>
      <c r="H13" s="119"/>
    </row>
    <row r="14" spans="1:8">
      <c r="A14" s="120"/>
      <c r="B14" s="121"/>
      <c r="C14" s="122"/>
      <c r="D14" s="123">
        <v>89723</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9.7200000000000006</v>
      </c>
      <c r="C19" s="134">
        <f>ROUND(VALUE(SUBSTITUTE(実質収支比率等に係る経年分析!G$48,"▲","-")),2)</f>
        <v>10.58</v>
      </c>
      <c r="D19" s="134">
        <f>ROUND(VALUE(SUBSTITUTE(実質収支比率等に係る経年分析!H$48,"▲","-")),2)</f>
        <v>11.16</v>
      </c>
      <c r="E19" s="134">
        <f>ROUND(VALUE(SUBSTITUTE(実質収支比率等に係る経年分析!I$48,"▲","-")),2)</f>
        <v>11.43</v>
      </c>
      <c r="F19" s="134">
        <f>ROUND(VALUE(SUBSTITUTE(実質収支比率等に係る経年分析!J$48,"▲","-")),2)</f>
        <v>8.61</v>
      </c>
    </row>
    <row r="20" spans="1:11">
      <c r="A20" s="134" t="s">
        <v>43</v>
      </c>
      <c r="B20" s="134">
        <f>ROUND(VALUE(SUBSTITUTE(実質収支比率等に係る経年分析!F$47,"▲","-")),2)</f>
        <v>32.76</v>
      </c>
      <c r="C20" s="134">
        <f>ROUND(VALUE(SUBSTITUTE(実質収支比率等に係る経年分析!G$47,"▲","-")),2)</f>
        <v>32.700000000000003</v>
      </c>
      <c r="D20" s="134">
        <f>ROUND(VALUE(SUBSTITUTE(実質収支比率等に係る経年分析!H$47,"▲","-")),2)</f>
        <v>39.22</v>
      </c>
      <c r="E20" s="134">
        <f>ROUND(VALUE(SUBSTITUTE(実質収支比率等に係る経年分析!I$47,"▲","-")),2)</f>
        <v>44.06</v>
      </c>
      <c r="F20" s="134">
        <f>ROUND(VALUE(SUBSTITUTE(実質収支比率等に係る経年分析!J$47,"▲","-")),2)</f>
        <v>45.03</v>
      </c>
    </row>
    <row r="21" spans="1:11">
      <c r="A21" s="134" t="s">
        <v>44</v>
      </c>
      <c r="B21" s="134">
        <f>IF(ISNUMBER(VALUE(SUBSTITUTE(実質収支比率等に係る経年分析!F$49,"▲","-"))),ROUND(VALUE(SUBSTITUTE(実質収支比率等に係る経年分析!F$49,"▲","-")),2),NA())</f>
        <v>10.61</v>
      </c>
      <c r="C21" s="134">
        <f>IF(ISNUMBER(VALUE(SUBSTITUTE(実質収支比率等に係る経年分析!G$49,"▲","-"))),ROUND(VALUE(SUBSTITUTE(実質収支比率等に係る経年分析!G$49,"▲","-")),2),NA())</f>
        <v>4.0999999999999996</v>
      </c>
      <c r="D21" s="134">
        <f>IF(ISNUMBER(VALUE(SUBSTITUTE(実質収支比率等に係る経年分析!H$49,"▲","-"))),ROUND(VALUE(SUBSTITUTE(実質収支比率等に係る経年分析!H$49,"▲","-")),2),NA())</f>
        <v>9.33</v>
      </c>
      <c r="E21" s="134">
        <f>IF(ISNUMBER(VALUE(SUBSTITUTE(実質収支比率等に係る経年分析!I$49,"▲","-"))),ROUND(VALUE(SUBSTITUTE(実質収支比率等に係る経年分析!I$49,"▲","-")),2),NA())</f>
        <v>9.77</v>
      </c>
      <c r="F21" s="134">
        <f>IF(ISNUMBER(VALUE(SUBSTITUTE(実質収支比率等に係る経年分析!J$49,"▲","-"))),ROUND(VALUE(SUBSTITUTE(実質収支比率等に係る経年分析!J$49,"▲","-")),2),NA())</f>
        <v>3.83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9.7200000000000006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551</v>
      </c>
      <c r="E42" s="136"/>
      <c r="F42" s="136"/>
      <c r="G42" s="136">
        <f>'実質公債費比率（分子）の構造'!L$52</f>
        <v>548</v>
      </c>
      <c r="H42" s="136"/>
      <c r="I42" s="136"/>
      <c r="J42" s="136">
        <f>'実質公債費比率（分子）の構造'!M$52</f>
        <v>540</v>
      </c>
      <c r="K42" s="136"/>
      <c r="L42" s="136"/>
      <c r="M42" s="136">
        <f>'実質公債費比率（分子）の構造'!N$52</f>
        <v>555</v>
      </c>
      <c r="N42" s="136"/>
      <c r="O42" s="136"/>
      <c r="P42" s="136">
        <f>'実質公債費比率（分子）の構造'!O$52</f>
        <v>572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7</v>
      </c>
      <c r="F44" s="136"/>
      <c r="G44" s="136"/>
      <c r="H44" s="136">
        <f>'実質公債費比率（分子）の構造'!M$50</f>
        <v>7</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25</v>
      </c>
      <c r="C45" s="136"/>
      <c r="D45" s="136"/>
      <c r="E45" s="136">
        <f>'実質公債費比率（分子）の構造'!L$49</f>
        <v>31</v>
      </c>
      <c r="F45" s="136"/>
      <c r="G45" s="136"/>
      <c r="H45" s="136">
        <f>'実質公債費比率（分子）の構造'!M$49</f>
        <v>31</v>
      </c>
      <c r="I45" s="136"/>
      <c r="J45" s="136"/>
      <c r="K45" s="136">
        <f>'実質公債費比率（分子）の構造'!N$49</f>
        <v>26</v>
      </c>
      <c r="L45" s="136"/>
      <c r="M45" s="136"/>
      <c r="N45" s="136">
        <f>'実質公債費比率（分子）の構造'!O$49</f>
        <v>24</v>
      </c>
      <c r="O45" s="136"/>
      <c r="P45" s="136"/>
    </row>
    <row r="46" spans="1:16">
      <c r="A46" s="136" t="s">
        <v>55</v>
      </c>
      <c r="B46" s="136">
        <f>'実質公債費比率（分子）の構造'!K$48</f>
        <v>249</v>
      </c>
      <c r="C46" s="136"/>
      <c r="D46" s="136"/>
      <c r="E46" s="136">
        <f>'実質公債費比率（分子）の構造'!L$48</f>
        <v>249</v>
      </c>
      <c r="F46" s="136"/>
      <c r="G46" s="136"/>
      <c r="H46" s="136">
        <f>'実質公債費比率（分子）の構造'!M$48</f>
        <v>235</v>
      </c>
      <c r="I46" s="136"/>
      <c r="J46" s="136"/>
      <c r="K46" s="136">
        <f>'実質公債費比率（分子）の構造'!N$48</f>
        <v>224</v>
      </c>
      <c r="L46" s="136"/>
      <c r="M46" s="136"/>
      <c r="N46" s="136">
        <f>'実質公債費比率（分子）の構造'!O$48</f>
        <v>201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426</v>
      </c>
      <c r="C49" s="136"/>
      <c r="D49" s="136"/>
      <c r="E49" s="136">
        <f>'実質公債費比率（分子）の構造'!L$45</f>
        <v>424</v>
      </c>
      <c r="F49" s="136"/>
      <c r="G49" s="136"/>
      <c r="H49" s="136">
        <f>'実質公債費比率（分子）の構造'!M$45</f>
        <v>388</v>
      </c>
      <c r="I49" s="136"/>
      <c r="J49" s="136"/>
      <c r="K49" s="136">
        <f>'実質公債費比率（分子）の構造'!N$45</f>
        <v>387</v>
      </c>
      <c r="L49" s="136"/>
      <c r="M49" s="136"/>
      <c r="N49" s="136">
        <f>'実質公債費比率（分子）の構造'!O$45</f>
        <v>393</v>
      </c>
      <c r="O49" s="136"/>
      <c r="P49" s="136"/>
    </row>
    <row r="50" spans="1:16">
      <c r="A50" s="136" t="s">
        <v>59</v>
      </c>
      <c r="B50" s="136" t="e">
        <f>NA()</f>
        <v>#N/A</v>
      </c>
      <c r="C50" s="136">
        <f>IF(ISNUMBER('実質公債費比率（分子）の構造'!K$53),'実質公債費比率（分子）の構造'!K$53,NA())</f>
        <v>160</v>
      </c>
      <c r="D50" s="136" t="e">
        <f>NA()</f>
        <v>#N/A</v>
      </c>
      <c r="E50" s="136" t="e">
        <f>NA()</f>
        <v>#N/A</v>
      </c>
      <c r="F50" s="136">
        <f>IF(ISNUMBER('実質公債費比率（分子）の構造'!L$53),'実質公債費比率（分子）の構造'!L$53,NA())</f>
        <v>163</v>
      </c>
      <c r="G50" s="136" t="e">
        <f>NA()</f>
        <v>#N/A</v>
      </c>
      <c r="H50" s="136" t="e">
        <f>NA()</f>
        <v>#N/A</v>
      </c>
      <c r="I50" s="136">
        <f>IF(ISNUMBER('実質公債費比率（分子）の構造'!M$53),'実質公債費比率（分子）の構造'!M$53,NA())</f>
        <v>121</v>
      </c>
      <c r="J50" s="136" t="e">
        <f>NA()</f>
        <v>#N/A</v>
      </c>
      <c r="K50" s="136" t="e">
        <f>NA()</f>
        <v>#N/A</v>
      </c>
      <c r="L50" s="136">
        <f>IF(ISNUMBER('実質公債費比率（分子）の構造'!N$53),'実質公債費比率（分子）の構造'!N$53,NA())</f>
        <v>87</v>
      </c>
      <c r="M50" s="136" t="e">
        <f>NA()</f>
        <v>#N/A</v>
      </c>
      <c r="N50" s="136" t="e">
        <f>NA()</f>
        <v>#N/A</v>
      </c>
      <c r="O50" s="136">
        <f>IF(ISNUMBER('実質公債費比率（分子）の構造'!O$53),'実質公債費比率（分子）の構造'!O$53,NA())</f>
        <v>51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5647</v>
      </c>
      <c r="E56" s="135"/>
      <c r="F56" s="135"/>
      <c r="G56" s="135">
        <f>'将来負担比率（分子）の構造'!J$51</f>
        <v>5646</v>
      </c>
      <c r="H56" s="135"/>
      <c r="I56" s="135"/>
      <c r="J56" s="135">
        <f>'将来負担比率（分子）の構造'!K$51</f>
        <v>5476</v>
      </c>
      <c r="K56" s="135"/>
      <c r="L56" s="135"/>
      <c r="M56" s="135">
        <f>'将来負担比率（分子）の構造'!L$51</f>
        <v>5536</v>
      </c>
      <c r="N56" s="135"/>
      <c r="O56" s="135"/>
      <c r="P56" s="135">
        <f>'将来負担比率（分子）の構造'!M$51</f>
        <v>5384</v>
      </c>
    </row>
    <row r="57" spans="1:16">
      <c r="A57" s="135" t="s">
        <v>35</v>
      </c>
      <c r="B57" s="135"/>
      <c r="C57" s="135"/>
      <c r="D57" s="135">
        <f>'将来負担比率（分子）の構造'!I$50</f>
        <v>239</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1359</v>
      </c>
      <c r="E58" s="135"/>
      <c r="F58" s="135"/>
      <c r="G58" s="135">
        <f>'将来負担比率（分子）の構造'!J$49</f>
        <v>1466</v>
      </c>
      <c r="H58" s="135"/>
      <c r="I58" s="135"/>
      <c r="J58" s="135">
        <f>'将来負担比率（分子）の構造'!K$49</f>
        <v>1627</v>
      </c>
      <c r="K58" s="135"/>
      <c r="L58" s="135"/>
      <c r="M58" s="135">
        <f>'将来負担比率（分子）の構造'!L$49</f>
        <v>1759</v>
      </c>
      <c r="N58" s="135"/>
      <c r="O58" s="135"/>
      <c r="P58" s="135">
        <f>'将来負担比率（分子）の構造'!M$49</f>
        <v>1920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730</v>
      </c>
      <c r="C62" s="135"/>
      <c r="D62" s="135"/>
      <c r="E62" s="135">
        <f>'将来負担比率（分子）の構造'!J$45</f>
        <v>715</v>
      </c>
      <c r="F62" s="135"/>
      <c r="G62" s="135"/>
      <c r="H62" s="135">
        <f>'将来負担比率（分子）の構造'!K$45</f>
        <v>736</v>
      </c>
      <c r="I62" s="135"/>
      <c r="J62" s="135"/>
      <c r="K62" s="135">
        <f>'将来負担比率（分子）の構造'!L$45</f>
        <v>747</v>
      </c>
      <c r="L62" s="135"/>
      <c r="M62" s="135"/>
      <c r="N62" s="135">
        <f>'将来負担比率（分子）の構造'!M$45</f>
        <v>713</v>
      </c>
      <c r="O62" s="135"/>
      <c r="P62" s="135"/>
    </row>
    <row r="63" spans="1:16">
      <c r="A63" s="135" t="s">
        <v>28</v>
      </c>
      <c r="B63" s="135">
        <f>'将来負担比率（分子）の構造'!I$44</f>
        <v>176</v>
      </c>
      <c r="C63" s="135"/>
      <c r="D63" s="135"/>
      <c r="E63" s="135">
        <f>'将来負担比率（分子）の構造'!J$44</f>
        <v>159</v>
      </c>
      <c r="F63" s="135"/>
      <c r="G63" s="135"/>
      <c r="H63" s="135">
        <f>'将来負担比率（分子）の構造'!K$44</f>
        <v>155</v>
      </c>
      <c r="I63" s="135"/>
      <c r="J63" s="135"/>
      <c r="K63" s="135">
        <f>'将来負担比率（分子）の構造'!L$44</f>
        <v>136</v>
      </c>
      <c r="L63" s="135"/>
      <c r="M63" s="135"/>
      <c r="N63" s="135">
        <f>'将来負担比率（分子）の構造'!M$44</f>
        <v>126</v>
      </c>
      <c r="O63" s="135"/>
      <c r="P63" s="135"/>
    </row>
    <row r="64" spans="1:16">
      <c r="A64" s="135" t="s">
        <v>27</v>
      </c>
      <c r="B64" s="135">
        <f>'将来負担比率（分子）の構造'!I$43</f>
        <v>2970</v>
      </c>
      <c r="C64" s="135"/>
      <c r="D64" s="135"/>
      <c r="E64" s="135">
        <f>'将来負担比率（分子）の構造'!J$43</f>
        <v>2772</v>
      </c>
      <c r="F64" s="135"/>
      <c r="G64" s="135"/>
      <c r="H64" s="135">
        <f>'将来負担比率（分子）の構造'!K$43</f>
        <v>2567</v>
      </c>
      <c r="I64" s="135"/>
      <c r="J64" s="135"/>
      <c r="K64" s="135">
        <f>'将来負担比率（分子）の構造'!L$43</f>
        <v>2366</v>
      </c>
      <c r="L64" s="135"/>
      <c r="M64" s="135"/>
      <c r="N64" s="135">
        <f>'将来負担比率（分子）の構造'!M$43</f>
        <v>2161</v>
      </c>
      <c r="O64" s="135"/>
      <c r="P64" s="135"/>
    </row>
    <row r="65" spans="1:16">
      <c r="A65" s="135" t="s">
        <v>26</v>
      </c>
      <c r="B65" s="135">
        <f>'将来負担比率（分子）の構造'!I$42</f>
        <v>40</v>
      </c>
      <c r="C65" s="135"/>
      <c r="D65" s="135"/>
      <c r="E65" s="135">
        <f>'将来負担比率（分子）の構造'!J$42</f>
        <v>34</v>
      </c>
      <c r="F65" s="135"/>
      <c r="G65" s="135"/>
      <c r="H65" s="135">
        <f>'将来負担比率（分子）の構造'!K$42</f>
        <v>28</v>
      </c>
      <c r="I65" s="135"/>
      <c r="J65" s="135"/>
      <c r="K65" s="135">
        <f>'将来負担比率（分子）の構造'!L$42</f>
        <v>17</v>
      </c>
      <c r="L65" s="135"/>
      <c r="M65" s="135"/>
      <c r="N65" s="135">
        <f>'将来負担比率（分子）の構造'!M$42</f>
        <v>13</v>
      </c>
      <c r="O65" s="135"/>
      <c r="P65" s="135"/>
    </row>
    <row r="66" spans="1:16">
      <c r="A66" s="135" t="s">
        <v>25</v>
      </c>
      <c r="B66" s="135">
        <f>'将来負担比率（分子）の構造'!I$41</f>
        <v>3544</v>
      </c>
      <c r="C66" s="135"/>
      <c r="D66" s="135"/>
      <c r="E66" s="135">
        <f>'将来負担比率（分子）の構造'!J$41</f>
        <v>3543</v>
      </c>
      <c r="F66" s="135"/>
      <c r="G66" s="135"/>
      <c r="H66" s="135">
        <f>'将来負担比率（分子）の構造'!K$41</f>
        <v>3533</v>
      </c>
      <c r="I66" s="135"/>
      <c r="J66" s="135"/>
      <c r="K66" s="135">
        <f>'将来負担比率（分子）の構造'!L$41</f>
        <v>3488</v>
      </c>
      <c r="L66" s="135"/>
      <c r="M66" s="135"/>
      <c r="N66" s="135">
        <f>'将来負担比率（分子）の構造'!M$41</f>
        <v>3329</v>
      </c>
      <c r="O66" s="135"/>
      <c r="P66" s="135"/>
    </row>
    <row r="67" spans="1:16">
      <c r="A67" s="135" t="s">
        <v>63</v>
      </c>
      <c r="B67" s="135" t="e">
        <f>NA()</f>
        <v>#N/A</v>
      </c>
      <c r="C67" s="135">
        <f>IF(ISNUMBER('将来負担比率（分子）の構造'!I$52), IF('将来負担比率（分子）の構造'!I$52 &lt; 0, 0, '将来負担比率（分子）の構造'!I$52), NA())</f>
        <v>215</v>
      </c>
      <c r="D67" s="135" t="e">
        <f>NA()</f>
        <v>#N/A</v>
      </c>
      <c r="E67" s="135" t="e">
        <f>NA()</f>
        <v>#N/A</v>
      </c>
      <c r="F67" s="135">
        <f>IF(ISNUMBER('将来負担比率（分子）の構造'!J$52), IF('将来負担比率（分子）の構造'!J$52 &lt; 0, 0, '将来負担比率（分子）の構造'!J$52), NA())</f>
        <v>111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452187</v>
      </c>
      <c r="S5" s="583"/>
      <c r="T5" s="583"/>
      <c r="U5" s="583"/>
      <c r="V5" s="583"/>
      <c r="W5" s="583"/>
      <c r="X5" s="583"/>
      <c r="Y5" s="584"/>
      <c r="Z5" s="585">
        <v>12.4</v>
      </c>
      <c r="AA5" s="585"/>
      <c r="AB5" s="585"/>
      <c r="AC5" s="585"/>
      <c r="AD5" s="586">
        <v>452187</v>
      </c>
      <c r="AE5" s="586"/>
      <c r="AF5" s="586"/>
      <c r="AG5" s="586"/>
      <c r="AH5" s="586"/>
      <c r="AI5" s="586"/>
      <c r="AJ5" s="586"/>
      <c r="AK5" s="586"/>
      <c r="AL5" s="587">
        <v>19.899999999999999</v>
      </c>
      <c r="AM5" s="588"/>
      <c r="AN5" s="588"/>
      <c r="AO5" s="589"/>
      <c r="AP5" s="579" t="s">
        <v>209</v>
      </c>
      <c r="AQ5" s="580"/>
      <c r="AR5" s="580"/>
      <c r="AS5" s="580"/>
      <c r="AT5" s="580"/>
      <c r="AU5" s="580"/>
      <c r="AV5" s="580"/>
      <c r="AW5" s="580"/>
      <c r="AX5" s="580"/>
      <c r="AY5" s="580"/>
      <c r="AZ5" s="580"/>
      <c r="BA5" s="580"/>
      <c r="BB5" s="580"/>
      <c r="BC5" s="580"/>
      <c r="BD5" s="580"/>
      <c r="BE5" s="580"/>
      <c r="BF5" s="581"/>
      <c r="BG5" s="593">
        <v>452087</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48527</v>
      </c>
      <c r="S6" s="594"/>
      <c r="T6" s="594"/>
      <c r="U6" s="594"/>
      <c r="V6" s="594"/>
      <c r="W6" s="594"/>
      <c r="X6" s="594"/>
      <c r="Y6" s="595"/>
      <c r="Z6" s="596">
        <v>1.3</v>
      </c>
      <c r="AA6" s="596"/>
      <c r="AB6" s="596"/>
      <c r="AC6" s="596"/>
      <c r="AD6" s="597">
        <v>48527</v>
      </c>
      <c r="AE6" s="597"/>
      <c r="AF6" s="597"/>
      <c r="AG6" s="597"/>
      <c r="AH6" s="597"/>
      <c r="AI6" s="597"/>
      <c r="AJ6" s="597"/>
      <c r="AK6" s="597"/>
      <c r="AL6" s="598">
        <v>2.1</v>
      </c>
      <c r="AM6" s="599"/>
      <c r="AN6" s="599"/>
      <c r="AO6" s="600"/>
      <c r="AP6" s="590" t="s">
        <v>215</v>
      </c>
      <c r="AQ6" s="591"/>
      <c r="AR6" s="591"/>
      <c r="AS6" s="591"/>
      <c r="AT6" s="591"/>
      <c r="AU6" s="591"/>
      <c r="AV6" s="591"/>
      <c r="AW6" s="591"/>
      <c r="AX6" s="591"/>
      <c r="AY6" s="591"/>
      <c r="AZ6" s="591"/>
      <c r="BA6" s="591"/>
      <c r="BB6" s="591"/>
      <c r="BC6" s="591"/>
      <c r="BD6" s="591"/>
      <c r="BE6" s="591"/>
      <c r="BF6" s="592"/>
      <c r="BG6" s="593">
        <v>452087</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58126</v>
      </c>
      <c r="CS6" s="594"/>
      <c r="CT6" s="594"/>
      <c r="CU6" s="594"/>
      <c r="CV6" s="594"/>
      <c r="CW6" s="594"/>
      <c r="CX6" s="594"/>
      <c r="CY6" s="595"/>
      <c r="CZ6" s="596">
        <v>1.7</v>
      </c>
      <c r="DA6" s="596"/>
      <c r="DB6" s="596"/>
      <c r="DC6" s="596"/>
      <c r="DD6" s="602" t="s">
        <v>210</v>
      </c>
      <c r="DE6" s="594"/>
      <c r="DF6" s="594"/>
      <c r="DG6" s="594"/>
      <c r="DH6" s="594"/>
      <c r="DI6" s="594"/>
      <c r="DJ6" s="594"/>
      <c r="DK6" s="594"/>
      <c r="DL6" s="594"/>
      <c r="DM6" s="594"/>
      <c r="DN6" s="594"/>
      <c r="DO6" s="594"/>
      <c r="DP6" s="595"/>
      <c r="DQ6" s="602">
        <v>58126</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957</v>
      </c>
      <c r="S7" s="594"/>
      <c r="T7" s="594"/>
      <c r="U7" s="594"/>
      <c r="V7" s="594"/>
      <c r="W7" s="594"/>
      <c r="X7" s="594"/>
      <c r="Y7" s="595"/>
      <c r="Z7" s="596">
        <v>0</v>
      </c>
      <c r="AA7" s="596"/>
      <c r="AB7" s="596"/>
      <c r="AC7" s="596"/>
      <c r="AD7" s="597">
        <v>957</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196612</v>
      </c>
      <c r="BH7" s="594"/>
      <c r="BI7" s="594"/>
      <c r="BJ7" s="594"/>
      <c r="BK7" s="594"/>
      <c r="BL7" s="594"/>
      <c r="BM7" s="594"/>
      <c r="BN7" s="595"/>
      <c r="BO7" s="596">
        <v>43.5</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471182</v>
      </c>
      <c r="CS7" s="594"/>
      <c r="CT7" s="594"/>
      <c r="CU7" s="594"/>
      <c r="CV7" s="594"/>
      <c r="CW7" s="594"/>
      <c r="CX7" s="594"/>
      <c r="CY7" s="595"/>
      <c r="CZ7" s="596">
        <v>13.8</v>
      </c>
      <c r="DA7" s="596"/>
      <c r="DB7" s="596"/>
      <c r="DC7" s="596"/>
      <c r="DD7" s="602">
        <v>36497</v>
      </c>
      <c r="DE7" s="594"/>
      <c r="DF7" s="594"/>
      <c r="DG7" s="594"/>
      <c r="DH7" s="594"/>
      <c r="DI7" s="594"/>
      <c r="DJ7" s="594"/>
      <c r="DK7" s="594"/>
      <c r="DL7" s="594"/>
      <c r="DM7" s="594"/>
      <c r="DN7" s="594"/>
      <c r="DO7" s="594"/>
      <c r="DP7" s="595"/>
      <c r="DQ7" s="602">
        <v>413550</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2726</v>
      </c>
      <c r="S8" s="594"/>
      <c r="T8" s="594"/>
      <c r="U8" s="594"/>
      <c r="V8" s="594"/>
      <c r="W8" s="594"/>
      <c r="X8" s="594"/>
      <c r="Y8" s="595"/>
      <c r="Z8" s="596">
        <v>0.1</v>
      </c>
      <c r="AA8" s="596"/>
      <c r="AB8" s="596"/>
      <c r="AC8" s="596"/>
      <c r="AD8" s="597">
        <v>2726</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8725</v>
      </c>
      <c r="BH8" s="594"/>
      <c r="BI8" s="594"/>
      <c r="BJ8" s="594"/>
      <c r="BK8" s="594"/>
      <c r="BL8" s="594"/>
      <c r="BM8" s="594"/>
      <c r="BN8" s="595"/>
      <c r="BO8" s="596">
        <v>1.9</v>
      </c>
      <c r="BP8" s="596"/>
      <c r="BQ8" s="596"/>
      <c r="BR8" s="596"/>
      <c r="BS8" s="602" t="s">
        <v>113</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674005</v>
      </c>
      <c r="CS8" s="594"/>
      <c r="CT8" s="594"/>
      <c r="CU8" s="594"/>
      <c r="CV8" s="594"/>
      <c r="CW8" s="594"/>
      <c r="CX8" s="594"/>
      <c r="CY8" s="595"/>
      <c r="CZ8" s="596">
        <v>19.7</v>
      </c>
      <c r="DA8" s="596"/>
      <c r="DB8" s="596"/>
      <c r="DC8" s="596"/>
      <c r="DD8" s="602">
        <v>11508</v>
      </c>
      <c r="DE8" s="594"/>
      <c r="DF8" s="594"/>
      <c r="DG8" s="594"/>
      <c r="DH8" s="594"/>
      <c r="DI8" s="594"/>
      <c r="DJ8" s="594"/>
      <c r="DK8" s="594"/>
      <c r="DL8" s="594"/>
      <c r="DM8" s="594"/>
      <c r="DN8" s="594"/>
      <c r="DO8" s="594"/>
      <c r="DP8" s="595"/>
      <c r="DQ8" s="602">
        <v>433124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2077</v>
      </c>
      <c r="S9" s="594"/>
      <c r="T9" s="594"/>
      <c r="U9" s="594"/>
      <c r="V9" s="594"/>
      <c r="W9" s="594"/>
      <c r="X9" s="594"/>
      <c r="Y9" s="595"/>
      <c r="Z9" s="596">
        <v>0.1</v>
      </c>
      <c r="AA9" s="596"/>
      <c r="AB9" s="596"/>
      <c r="AC9" s="596"/>
      <c r="AD9" s="597">
        <v>2077</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177007</v>
      </c>
      <c r="BH9" s="594"/>
      <c r="BI9" s="594"/>
      <c r="BJ9" s="594"/>
      <c r="BK9" s="594"/>
      <c r="BL9" s="594"/>
      <c r="BM9" s="594"/>
      <c r="BN9" s="595"/>
      <c r="BO9" s="596">
        <v>39.1</v>
      </c>
      <c r="BP9" s="596"/>
      <c r="BQ9" s="596"/>
      <c r="BR9" s="596"/>
      <c r="BS9" s="602" t="s">
        <v>113</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244322</v>
      </c>
      <c r="CS9" s="594"/>
      <c r="CT9" s="594"/>
      <c r="CU9" s="594"/>
      <c r="CV9" s="594"/>
      <c r="CW9" s="594"/>
      <c r="CX9" s="594"/>
      <c r="CY9" s="595"/>
      <c r="CZ9" s="596">
        <v>7.1</v>
      </c>
      <c r="DA9" s="596"/>
      <c r="DB9" s="596"/>
      <c r="DC9" s="596"/>
      <c r="DD9" s="602">
        <v>2848</v>
      </c>
      <c r="DE9" s="594"/>
      <c r="DF9" s="594"/>
      <c r="DG9" s="594"/>
      <c r="DH9" s="594"/>
      <c r="DI9" s="594"/>
      <c r="DJ9" s="594"/>
      <c r="DK9" s="594"/>
      <c r="DL9" s="594"/>
      <c r="DM9" s="594"/>
      <c r="DN9" s="594"/>
      <c r="DO9" s="594"/>
      <c r="DP9" s="595"/>
      <c r="DQ9" s="602">
        <v>227491</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51931</v>
      </c>
      <c r="S10" s="594"/>
      <c r="T10" s="594"/>
      <c r="U10" s="594"/>
      <c r="V10" s="594"/>
      <c r="W10" s="594"/>
      <c r="X10" s="594"/>
      <c r="Y10" s="595"/>
      <c r="Z10" s="596">
        <v>1.4</v>
      </c>
      <c r="AA10" s="596"/>
      <c r="AB10" s="596"/>
      <c r="AC10" s="596"/>
      <c r="AD10" s="597">
        <v>51931</v>
      </c>
      <c r="AE10" s="597"/>
      <c r="AF10" s="597"/>
      <c r="AG10" s="597"/>
      <c r="AH10" s="597"/>
      <c r="AI10" s="597"/>
      <c r="AJ10" s="597"/>
      <c r="AK10" s="597"/>
      <c r="AL10" s="598">
        <v>2.2999999999999998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8484</v>
      </c>
      <c r="BH10" s="594"/>
      <c r="BI10" s="594"/>
      <c r="BJ10" s="594"/>
      <c r="BK10" s="594"/>
      <c r="BL10" s="594"/>
      <c r="BM10" s="594"/>
      <c r="BN10" s="595"/>
      <c r="BO10" s="596">
        <v>1.9</v>
      </c>
      <c r="BP10" s="596"/>
      <c r="BQ10" s="596"/>
      <c r="BR10" s="596"/>
      <c r="BS10" s="602" t="s">
        <v>113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113</v>
      </c>
      <c r="CS10" s="594"/>
      <c r="CT10" s="594"/>
      <c r="CU10" s="594"/>
      <c r="CV10" s="594"/>
      <c r="CW10" s="594"/>
      <c r="CX10" s="594"/>
      <c r="CY10" s="595"/>
      <c r="CZ10" s="596" t="s">
        <v>113</v>
      </c>
      <c r="DA10" s="596"/>
      <c r="DB10" s="596"/>
      <c r="DC10" s="596"/>
      <c r="DD10" s="602" t="s">
        <v>113</v>
      </c>
      <c r="DE10" s="594"/>
      <c r="DF10" s="594"/>
      <c r="DG10" s="594"/>
      <c r="DH10" s="594"/>
      <c r="DI10" s="594"/>
      <c r="DJ10" s="594"/>
      <c r="DK10" s="594"/>
      <c r="DL10" s="594"/>
      <c r="DM10" s="594"/>
      <c r="DN10" s="594"/>
      <c r="DO10" s="594"/>
      <c r="DP10" s="595"/>
      <c r="DQ10" s="602" t="s">
        <v>113</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2396</v>
      </c>
      <c r="BH11" s="594"/>
      <c r="BI11" s="594"/>
      <c r="BJ11" s="594"/>
      <c r="BK11" s="594"/>
      <c r="BL11" s="594"/>
      <c r="BM11" s="594"/>
      <c r="BN11" s="595"/>
      <c r="BO11" s="596">
        <v>0.5</v>
      </c>
      <c r="BP11" s="596"/>
      <c r="BQ11" s="596"/>
      <c r="BR11" s="596"/>
      <c r="BS11" s="602" t="s">
        <v>113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377630</v>
      </c>
      <c r="CS11" s="594"/>
      <c r="CT11" s="594"/>
      <c r="CU11" s="594"/>
      <c r="CV11" s="594"/>
      <c r="CW11" s="594"/>
      <c r="CX11" s="594"/>
      <c r="CY11" s="595"/>
      <c r="CZ11" s="596">
        <v>11</v>
      </c>
      <c r="DA11" s="596"/>
      <c r="DB11" s="596"/>
      <c r="DC11" s="596"/>
      <c r="DD11" s="602">
        <v>130319</v>
      </c>
      <c r="DE11" s="594"/>
      <c r="DF11" s="594"/>
      <c r="DG11" s="594"/>
      <c r="DH11" s="594"/>
      <c r="DI11" s="594"/>
      <c r="DJ11" s="594"/>
      <c r="DK11" s="594"/>
      <c r="DL11" s="594"/>
      <c r="DM11" s="594"/>
      <c r="DN11" s="594"/>
      <c r="DO11" s="594"/>
      <c r="DP11" s="595"/>
      <c r="DQ11" s="602">
        <v>215037</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220101</v>
      </c>
      <c r="BH12" s="594"/>
      <c r="BI12" s="594"/>
      <c r="BJ12" s="594"/>
      <c r="BK12" s="594"/>
      <c r="BL12" s="594"/>
      <c r="BM12" s="594"/>
      <c r="BN12" s="595"/>
      <c r="BO12" s="596">
        <v>48.7</v>
      </c>
      <c r="BP12" s="596"/>
      <c r="BQ12" s="596"/>
      <c r="BR12" s="596"/>
      <c r="BS12" s="602" t="s">
        <v>113</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36138</v>
      </c>
      <c r="CS12" s="594"/>
      <c r="CT12" s="594"/>
      <c r="CU12" s="594"/>
      <c r="CV12" s="594"/>
      <c r="CW12" s="594"/>
      <c r="CX12" s="594"/>
      <c r="CY12" s="595"/>
      <c r="CZ12" s="596">
        <v>1.1000000000000001</v>
      </c>
      <c r="DA12" s="596"/>
      <c r="DB12" s="596"/>
      <c r="DC12" s="596"/>
      <c r="DD12" s="602">
        <v>2859</v>
      </c>
      <c r="DE12" s="594"/>
      <c r="DF12" s="594"/>
      <c r="DG12" s="594"/>
      <c r="DH12" s="594"/>
      <c r="DI12" s="594"/>
      <c r="DJ12" s="594"/>
      <c r="DK12" s="594"/>
      <c r="DL12" s="594"/>
      <c r="DM12" s="594"/>
      <c r="DN12" s="594"/>
      <c r="DO12" s="594"/>
      <c r="DP12" s="595"/>
      <c r="DQ12" s="602">
        <v>34772</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5160</v>
      </c>
      <c r="S13" s="594"/>
      <c r="T13" s="594"/>
      <c r="U13" s="594"/>
      <c r="V13" s="594"/>
      <c r="W13" s="594"/>
      <c r="X13" s="594"/>
      <c r="Y13" s="595"/>
      <c r="Z13" s="596">
        <v>0.1</v>
      </c>
      <c r="AA13" s="596"/>
      <c r="AB13" s="596"/>
      <c r="AC13" s="596"/>
      <c r="AD13" s="597">
        <v>5160</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213230</v>
      </c>
      <c r="BH13" s="594"/>
      <c r="BI13" s="594"/>
      <c r="BJ13" s="594"/>
      <c r="BK13" s="594"/>
      <c r="BL13" s="594"/>
      <c r="BM13" s="594"/>
      <c r="BN13" s="595"/>
      <c r="BO13" s="596">
        <v>47.2</v>
      </c>
      <c r="BP13" s="596"/>
      <c r="BQ13" s="596"/>
      <c r="BR13" s="596"/>
      <c r="BS13" s="602" t="s">
        <v>113</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470588</v>
      </c>
      <c r="CS13" s="594"/>
      <c r="CT13" s="594"/>
      <c r="CU13" s="594"/>
      <c r="CV13" s="594"/>
      <c r="CW13" s="594"/>
      <c r="CX13" s="594"/>
      <c r="CY13" s="595"/>
      <c r="CZ13" s="596">
        <v>13.8</v>
      </c>
      <c r="DA13" s="596"/>
      <c r="DB13" s="596"/>
      <c r="DC13" s="596"/>
      <c r="DD13" s="602">
        <v>280606</v>
      </c>
      <c r="DE13" s="594"/>
      <c r="DF13" s="594"/>
      <c r="DG13" s="594"/>
      <c r="DH13" s="594"/>
      <c r="DI13" s="594"/>
      <c r="DJ13" s="594"/>
      <c r="DK13" s="594"/>
      <c r="DL13" s="594"/>
      <c r="DM13" s="594"/>
      <c r="DN13" s="594"/>
      <c r="DO13" s="594"/>
      <c r="DP13" s="595"/>
      <c r="DQ13" s="602">
        <v>260915</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16430</v>
      </c>
      <c r="BH14" s="594"/>
      <c r="BI14" s="594"/>
      <c r="BJ14" s="594"/>
      <c r="BK14" s="594"/>
      <c r="BL14" s="594"/>
      <c r="BM14" s="594"/>
      <c r="BN14" s="595"/>
      <c r="BO14" s="596">
        <v>3.6</v>
      </c>
      <c r="BP14" s="596"/>
      <c r="BQ14" s="596"/>
      <c r="BR14" s="596"/>
      <c r="BS14" s="602" t="s">
        <v>113</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157484</v>
      </c>
      <c r="CS14" s="594"/>
      <c r="CT14" s="594"/>
      <c r="CU14" s="594"/>
      <c r="CV14" s="594"/>
      <c r="CW14" s="594"/>
      <c r="CX14" s="594"/>
      <c r="CY14" s="595"/>
      <c r="CZ14" s="596">
        <v>4.5999999999999996</v>
      </c>
      <c r="DA14" s="596"/>
      <c r="DB14" s="596"/>
      <c r="DC14" s="596"/>
      <c r="DD14" s="602">
        <v>26404</v>
      </c>
      <c r="DE14" s="594"/>
      <c r="DF14" s="594"/>
      <c r="DG14" s="594"/>
      <c r="DH14" s="594"/>
      <c r="DI14" s="594"/>
      <c r="DJ14" s="594"/>
      <c r="DK14" s="594"/>
      <c r="DL14" s="594"/>
      <c r="DM14" s="594"/>
      <c r="DN14" s="594"/>
      <c r="DO14" s="594"/>
      <c r="DP14" s="595"/>
      <c r="DQ14" s="602">
        <v>100029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2071</v>
      </c>
      <c r="S15" s="594"/>
      <c r="T15" s="594"/>
      <c r="U15" s="594"/>
      <c r="V15" s="594"/>
      <c r="W15" s="594"/>
      <c r="X15" s="594"/>
      <c r="Y15" s="595"/>
      <c r="Z15" s="596">
        <v>0.1</v>
      </c>
      <c r="AA15" s="596"/>
      <c r="AB15" s="596"/>
      <c r="AC15" s="596"/>
      <c r="AD15" s="597">
        <v>2071</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18944</v>
      </c>
      <c r="BH15" s="594"/>
      <c r="BI15" s="594"/>
      <c r="BJ15" s="594"/>
      <c r="BK15" s="594"/>
      <c r="BL15" s="594"/>
      <c r="BM15" s="594"/>
      <c r="BN15" s="595"/>
      <c r="BO15" s="596">
        <v>4.2</v>
      </c>
      <c r="BP15" s="596"/>
      <c r="BQ15" s="596"/>
      <c r="BR15" s="596"/>
      <c r="BS15" s="602" t="s">
        <v>113</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367060</v>
      </c>
      <c r="CS15" s="594"/>
      <c r="CT15" s="594"/>
      <c r="CU15" s="594"/>
      <c r="CV15" s="594"/>
      <c r="CW15" s="594"/>
      <c r="CX15" s="594"/>
      <c r="CY15" s="595"/>
      <c r="CZ15" s="596">
        <v>10.7</v>
      </c>
      <c r="DA15" s="596"/>
      <c r="DB15" s="596"/>
      <c r="DC15" s="596"/>
      <c r="DD15" s="602">
        <v>142381</v>
      </c>
      <c r="DE15" s="594"/>
      <c r="DF15" s="594"/>
      <c r="DG15" s="594"/>
      <c r="DH15" s="594"/>
      <c r="DI15" s="594"/>
      <c r="DJ15" s="594"/>
      <c r="DK15" s="594"/>
      <c r="DL15" s="594"/>
      <c r="DM15" s="594"/>
      <c r="DN15" s="594"/>
      <c r="DO15" s="594"/>
      <c r="DP15" s="595"/>
      <c r="DQ15" s="602">
        <v>231489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1807102</v>
      </c>
      <c r="S16" s="594"/>
      <c r="T16" s="594"/>
      <c r="U16" s="594"/>
      <c r="V16" s="594"/>
      <c r="W16" s="594"/>
      <c r="X16" s="594"/>
      <c r="Y16" s="595"/>
      <c r="Z16" s="596">
        <v>49.7</v>
      </c>
      <c r="AA16" s="596"/>
      <c r="AB16" s="596"/>
      <c r="AC16" s="596"/>
      <c r="AD16" s="597">
        <v>1693820</v>
      </c>
      <c r="AE16" s="597"/>
      <c r="AF16" s="597"/>
      <c r="AG16" s="597"/>
      <c r="AH16" s="597"/>
      <c r="AI16" s="597"/>
      <c r="AJ16" s="597"/>
      <c r="AK16" s="597"/>
      <c r="AL16" s="598">
        <v>74.599999999999994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1745</v>
      </c>
      <c r="CS16" s="594"/>
      <c r="CT16" s="594"/>
      <c r="CU16" s="594"/>
      <c r="CV16" s="594"/>
      <c r="CW16" s="594"/>
      <c r="CX16" s="594"/>
      <c r="CY16" s="595"/>
      <c r="CZ16" s="596">
        <v>0.1</v>
      </c>
      <c r="DA16" s="596"/>
      <c r="DB16" s="596"/>
      <c r="DC16" s="596"/>
      <c r="DD16" s="602" t="s">
        <v>113</v>
      </c>
      <c r="DE16" s="594"/>
      <c r="DF16" s="594"/>
      <c r="DG16" s="594"/>
      <c r="DH16" s="594"/>
      <c r="DI16" s="594"/>
      <c r="DJ16" s="594"/>
      <c r="DK16" s="594"/>
      <c r="DL16" s="594"/>
      <c r="DM16" s="594"/>
      <c r="DN16" s="594"/>
      <c r="DO16" s="594"/>
      <c r="DP16" s="595"/>
      <c r="DQ16" s="602">
        <v>1145</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1693820</v>
      </c>
      <c r="S17" s="594"/>
      <c r="T17" s="594"/>
      <c r="U17" s="594"/>
      <c r="V17" s="594"/>
      <c r="W17" s="594"/>
      <c r="X17" s="594"/>
      <c r="Y17" s="595"/>
      <c r="Z17" s="596">
        <v>46.5</v>
      </c>
      <c r="AA17" s="596"/>
      <c r="AB17" s="596"/>
      <c r="AC17" s="596"/>
      <c r="AD17" s="597">
        <v>1693820</v>
      </c>
      <c r="AE17" s="597"/>
      <c r="AF17" s="597"/>
      <c r="AG17" s="597"/>
      <c r="AH17" s="597"/>
      <c r="AI17" s="597"/>
      <c r="AJ17" s="597"/>
      <c r="AK17" s="597"/>
      <c r="AL17" s="598">
        <v>74.599999999999994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564106</v>
      </c>
      <c r="CS17" s="594"/>
      <c r="CT17" s="594"/>
      <c r="CU17" s="594"/>
      <c r="CV17" s="594"/>
      <c r="CW17" s="594"/>
      <c r="CX17" s="594"/>
      <c r="CY17" s="595"/>
      <c r="CZ17" s="596">
        <v>16.5</v>
      </c>
      <c r="DA17" s="596"/>
      <c r="DB17" s="596"/>
      <c r="DC17" s="596"/>
      <c r="DD17" s="602" t="s">
        <v>113</v>
      </c>
      <c r="DE17" s="594"/>
      <c r="DF17" s="594"/>
      <c r="DG17" s="594"/>
      <c r="DH17" s="594"/>
      <c r="DI17" s="594"/>
      <c r="DJ17" s="594"/>
      <c r="DK17" s="594"/>
      <c r="DL17" s="594"/>
      <c r="DM17" s="594"/>
      <c r="DN17" s="594"/>
      <c r="DO17" s="594"/>
      <c r="DP17" s="595"/>
      <c r="DQ17" s="602">
        <v>564106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113282</v>
      </c>
      <c r="S18" s="594"/>
      <c r="T18" s="594"/>
      <c r="U18" s="594"/>
      <c r="V18" s="594"/>
      <c r="W18" s="594"/>
      <c r="X18" s="594"/>
      <c r="Y18" s="595"/>
      <c r="Z18" s="596">
        <v>3.1</v>
      </c>
      <c r="AA18" s="596"/>
      <c r="AB18" s="596"/>
      <c r="AC18" s="596"/>
      <c r="AD18" s="597" t="s">
        <v>113</v>
      </c>
      <c r="AE18" s="597"/>
      <c r="AF18" s="597"/>
      <c r="AG18" s="597"/>
      <c r="AH18" s="597"/>
      <c r="AI18" s="597"/>
      <c r="AJ18" s="597"/>
      <c r="AK18" s="597"/>
      <c r="AL18" s="598" t="s">
        <v>113</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113</v>
      </c>
      <c r="S19" s="594"/>
      <c r="T19" s="594"/>
      <c r="U19" s="594"/>
      <c r="V19" s="594"/>
      <c r="W19" s="594"/>
      <c r="X19" s="594"/>
      <c r="Y19" s="595"/>
      <c r="Z19" s="596" t="s">
        <v>113</v>
      </c>
      <c r="AA19" s="596"/>
      <c r="AB19" s="596"/>
      <c r="AC19" s="596"/>
      <c r="AD19" s="597" t="s">
        <v>113</v>
      </c>
      <c r="AE19" s="597"/>
      <c r="AF19" s="597"/>
      <c r="AG19" s="597"/>
      <c r="AH19" s="597"/>
      <c r="AI19" s="597"/>
      <c r="AJ19" s="597"/>
      <c r="AK19" s="597"/>
      <c r="AL19" s="598" t="s">
        <v>113</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100</v>
      </c>
      <c r="BH19" s="594"/>
      <c r="BI19" s="594"/>
      <c r="BJ19" s="594"/>
      <c r="BK19" s="594"/>
      <c r="BL19" s="594"/>
      <c r="BM19" s="594"/>
      <c r="BN19" s="595"/>
      <c r="BO19" s="596">
        <v>0</v>
      </c>
      <c r="BP19" s="596"/>
      <c r="BQ19" s="596"/>
      <c r="BR19" s="596"/>
      <c r="BS19" s="602" t="s">
        <v>113</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2372738</v>
      </c>
      <c r="S20" s="594"/>
      <c r="T20" s="594"/>
      <c r="U20" s="594"/>
      <c r="V20" s="594"/>
      <c r="W20" s="594"/>
      <c r="X20" s="594"/>
      <c r="Y20" s="595"/>
      <c r="Z20" s="596">
        <v>65.2</v>
      </c>
      <c r="AA20" s="596"/>
      <c r="AB20" s="596"/>
      <c r="AC20" s="596"/>
      <c r="AD20" s="597">
        <v>2259456</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100</v>
      </c>
      <c r="BH20" s="594"/>
      <c r="BI20" s="594"/>
      <c r="BJ20" s="594"/>
      <c r="BK20" s="594"/>
      <c r="BL20" s="594"/>
      <c r="BM20" s="594"/>
      <c r="BN20" s="595"/>
      <c r="BO20" s="596">
        <v>0</v>
      </c>
      <c r="BP20" s="596"/>
      <c r="BQ20" s="596"/>
      <c r="BR20" s="596"/>
      <c r="BS20" s="602" t="s">
        <v>113</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3422386</v>
      </c>
      <c r="CS20" s="594"/>
      <c r="CT20" s="594"/>
      <c r="CU20" s="594"/>
      <c r="CV20" s="594"/>
      <c r="CW20" s="594"/>
      <c r="CX20" s="594"/>
      <c r="CY20" s="595"/>
      <c r="CZ20" s="596">
        <v>100</v>
      </c>
      <c r="DA20" s="596"/>
      <c r="DB20" s="596"/>
      <c r="DC20" s="596"/>
      <c r="DD20" s="602">
        <v>633422</v>
      </c>
      <c r="DE20" s="594"/>
      <c r="DF20" s="594"/>
      <c r="DG20" s="594"/>
      <c r="DH20" s="594"/>
      <c r="DI20" s="594"/>
      <c r="DJ20" s="594"/>
      <c r="DK20" s="594"/>
      <c r="DL20" s="594"/>
      <c r="DM20" s="594"/>
      <c r="DN20" s="594"/>
      <c r="DO20" s="594"/>
      <c r="DP20" s="595"/>
      <c r="DQ20" s="602">
        <v>2539784</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607</v>
      </c>
      <c r="S21" s="594"/>
      <c r="T21" s="594"/>
      <c r="U21" s="594"/>
      <c r="V21" s="594"/>
      <c r="W21" s="594"/>
      <c r="X21" s="594"/>
      <c r="Y21" s="595"/>
      <c r="Z21" s="596">
        <v>0</v>
      </c>
      <c r="AA21" s="596"/>
      <c r="AB21" s="596"/>
      <c r="AC21" s="596"/>
      <c r="AD21" s="597">
        <v>607</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100</v>
      </c>
      <c r="BH21" s="594"/>
      <c r="BI21" s="594"/>
      <c r="BJ21" s="594"/>
      <c r="BK21" s="594"/>
      <c r="BL21" s="594"/>
      <c r="BM21" s="594"/>
      <c r="BN21" s="595"/>
      <c r="BO21" s="596">
        <v>0</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11151</v>
      </c>
      <c r="S22" s="594"/>
      <c r="T22" s="594"/>
      <c r="U22" s="594"/>
      <c r="V22" s="594"/>
      <c r="W22" s="594"/>
      <c r="X22" s="594"/>
      <c r="Y22" s="595"/>
      <c r="Z22" s="596">
        <v>0.3</v>
      </c>
      <c r="AA22" s="596"/>
      <c r="AB22" s="596"/>
      <c r="AC22" s="596"/>
      <c r="AD22" s="597" t="s">
        <v>113</v>
      </c>
      <c r="AE22" s="597"/>
      <c r="AF22" s="597"/>
      <c r="AG22" s="597"/>
      <c r="AH22" s="597"/>
      <c r="AI22" s="597"/>
      <c r="AJ22" s="597"/>
      <c r="AK22" s="597"/>
      <c r="AL22" s="598" t="s">
        <v>113</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79142</v>
      </c>
      <c r="S23" s="594"/>
      <c r="T23" s="594"/>
      <c r="U23" s="594"/>
      <c r="V23" s="594"/>
      <c r="W23" s="594"/>
      <c r="X23" s="594"/>
      <c r="Y23" s="595"/>
      <c r="Z23" s="596">
        <v>2.2000000000000002</v>
      </c>
      <c r="AA23" s="596"/>
      <c r="AB23" s="596"/>
      <c r="AC23" s="596"/>
      <c r="AD23" s="597">
        <v>2299</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5056</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1380151</v>
      </c>
      <c r="CS24" s="583"/>
      <c r="CT24" s="583"/>
      <c r="CU24" s="583"/>
      <c r="CV24" s="583"/>
      <c r="CW24" s="583"/>
      <c r="CX24" s="583"/>
      <c r="CY24" s="584"/>
      <c r="CZ24" s="622">
        <v>40.299999999999997</v>
      </c>
      <c r="DA24" s="623"/>
      <c r="DB24" s="623"/>
      <c r="DC24" s="624"/>
      <c r="DD24" s="621">
        <v>1149033</v>
      </c>
      <c r="DE24" s="583"/>
      <c r="DF24" s="583"/>
      <c r="DG24" s="583"/>
      <c r="DH24" s="583"/>
      <c r="DI24" s="583"/>
      <c r="DJ24" s="583"/>
      <c r="DK24" s="584"/>
      <c r="DL24" s="621">
        <v>984020</v>
      </c>
      <c r="DM24" s="583"/>
      <c r="DN24" s="583"/>
      <c r="DO24" s="583"/>
      <c r="DP24" s="583"/>
      <c r="DQ24" s="583"/>
      <c r="DR24" s="583"/>
      <c r="DS24" s="583"/>
      <c r="DT24" s="583"/>
      <c r="DU24" s="583"/>
      <c r="DV24" s="584"/>
      <c r="DW24" s="587">
        <v>43.4</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264560</v>
      </c>
      <c r="S25" s="594"/>
      <c r="T25" s="594"/>
      <c r="U25" s="594"/>
      <c r="V25" s="594"/>
      <c r="W25" s="594"/>
      <c r="X25" s="594"/>
      <c r="Y25" s="595"/>
      <c r="Z25" s="596">
        <v>7.3</v>
      </c>
      <c r="AA25" s="596"/>
      <c r="AB25" s="596"/>
      <c r="AC25" s="596"/>
      <c r="AD25" s="597" t="s">
        <v>113</v>
      </c>
      <c r="AE25" s="597"/>
      <c r="AF25" s="597"/>
      <c r="AG25" s="597"/>
      <c r="AH25" s="597"/>
      <c r="AI25" s="597"/>
      <c r="AJ25" s="597"/>
      <c r="AK25" s="597"/>
      <c r="AL25" s="598" t="s">
        <v>113</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577741</v>
      </c>
      <c r="CS25" s="625"/>
      <c r="CT25" s="625"/>
      <c r="CU25" s="625"/>
      <c r="CV25" s="625"/>
      <c r="CW25" s="625"/>
      <c r="CX25" s="625"/>
      <c r="CY25" s="626"/>
      <c r="CZ25" s="627">
        <v>16.899999999999999</v>
      </c>
      <c r="DA25" s="628"/>
      <c r="DB25" s="628"/>
      <c r="DC25" s="629"/>
      <c r="DD25" s="602">
        <v>512520</v>
      </c>
      <c r="DE25" s="625"/>
      <c r="DF25" s="625"/>
      <c r="DG25" s="625"/>
      <c r="DH25" s="625"/>
      <c r="DI25" s="625"/>
      <c r="DJ25" s="625"/>
      <c r="DK25" s="626"/>
      <c r="DL25" s="602">
        <v>512137</v>
      </c>
      <c r="DM25" s="625"/>
      <c r="DN25" s="625"/>
      <c r="DO25" s="625"/>
      <c r="DP25" s="625"/>
      <c r="DQ25" s="625"/>
      <c r="DR25" s="625"/>
      <c r="DS25" s="625"/>
      <c r="DT25" s="625"/>
      <c r="DU25" s="625"/>
      <c r="DV25" s="626"/>
      <c r="DW25" s="598">
        <v>22.6</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350940</v>
      </c>
      <c r="CS26" s="594"/>
      <c r="CT26" s="594"/>
      <c r="CU26" s="594"/>
      <c r="CV26" s="594"/>
      <c r="CW26" s="594"/>
      <c r="CX26" s="594"/>
      <c r="CY26" s="595"/>
      <c r="CZ26" s="627">
        <v>10.3</v>
      </c>
      <c r="DA26" s="628"/>
      <c r="DB26" s="628"/>
      <c r="DC26" s="629"/>
      <c r="DD26" s="602">
        <v>295311</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187373</v>
      </c>
      <c r="S27" s="594"/>
      <c r="T27" s="594"/>
      <c r="U27" s="594"/>
      <c r="V27" s="594"/>
      <c r="W27" s="594"/>
      <c r="X27" s="594"/>
      <c r="Y27" s="595"/>
      <c r="Z27" s="596">
        <v>5.0999999999999996</v>
      </c>
      <c r="AA27" s="596"/>
      <c r="AB27" s="596"/>
      <c r="AC27" s="596"/>
      <c r="AD27" s="597" t="s">
        <v>113</v>
      </c>
      <c r="AE27" s="597"/>
      <c r="AF27" s="597"/>
      <c r="AG27" s="597"/>
      <c r="AH27" s="597"/>
      <c r="AI27" s="597"/>
      <c r="AJ27" s="597"/>
      <c r="AK27" s="597"/>
      <c r="AL27" s="598" t="s">
        <v>113</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452187</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245578</v>
      </c>
      <c r="CS27" s="625"/>
      <c r="CT27" s="625"/>
      <c r="CU27" s="625"/>
      <c r="CV27" s="625"/>
      <c r="CW27" s="625"/>
      <c r="CX27" s="625"/>
      <c r="CY27" s="626"/>
      <c r="CZ27" s="627">
        <v>7.2</v>
      </c>
      <c r="DA27" s="628"/>
      <c r="DB27" s="628"/>
      <c r="DC27" s="629"/>
      <c r="DD27" s="602">
        <v>79681</v>
      </c>
      <c r="DE27" s="625"/>
      <c r="DF27" s="625"/>
      <c r="DG27" s="625"/>
      <c r="DH27" s="625"/>
      <c r="DI27" s="625"/>
      <c r="DJ27" s="625"/>
      <c r="DK27" s="626"/>
      <c r="DL27" s="602">
        <v>78683</v>
      </c>
      <c r="DM27" s="625"/>
      <c r="DN27" s="625"/>
      <c r="DO27" s="625"/>
      <c r="DP27" s="625"/>
      <c r="DQ27" s="625"/>
      <c r="DR27" s="625"/>
      <c r="DS27" s="625"/>
      <c r="DT27" s="625"/>
      <c r="DU27" s="625"/>
      <c r="DV27" s="626"/>
      <c r="DW27" s="598">
        <v>3.5</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8769</v>
      </c>
      <c r="S28" s="594"/>
      <c r="T28" s="594"/>
      <c r="U28" s="594"/>
      <c r="V28" s="594"/>
      <c r="W28" s="594"/>
      <c r="X28" s="594"/>
      <c r="Y28" s="595"/>
      <c r="Z28" s="596">
        <v>0.2</v>
      </c>
      <c r="AA28" s="596"/>
      <c r="AB28" s="596"/>
      <c r="AC28" s="596"/>
      <c r="AD28" s="597">
        <v>6970</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556832</v>
      </c>
      <c r="CS28" s="594"/>
      <c r="CT28" s="594"/>
      <c r="CU28" s="594"/>
      <c r="CV28" s="594"/>
      <c r="CW28" s="594"/>
      <c r="CX28" s="594"/>
      <c r="CY28" s="595"/>
      <c r="CZ28" s="627">
        <v>16.3</v>
      </c>
      <c r="DA28" s="628"/>
      <c r="DB28" s="628"/>
      <c r="DC28" s="629"/>
      <c r="DD28" s="602">
        <v>556832</v>
      </c>
      <c r="DE28" s="594"/>
      <c r="DF28" s="594"/>
      <c r="DG28" s="594"/>
      <c r="DH28" s="594"/>
      <c r="DI28" s="594"/>
      <c r="DJ28" s="594"/>
      <c r="DK28" s="595"/>
      <c r="DL28" s="602">
        <v>393200</v>
      </c>
      <c r="DM28" s="594"/>
      <c r="DN28" s="594"/>
      <c r="DO28" s="594"/>
      <c r="DP28" s="594"/>
      <c r="DQ28" s="594"/>
      <c r="DR28" s="594"/>
      <c r="DS28" s="594"/>
      <c r="DT28" s="594"/>
      <c r="DU28" s="594"/>
      <c r="DV28" s="595"/>
      <c r="DW28" s="598">
        <v>17.3</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3273</v>
      </c>
      <c r="S29" s="594"/>
      <c r="T29" s="594"/>
      <c r="U29" s="594"/>
      <c r="V29" s="594"/>
      <c r="W29" s="594"/>
      <c r="X29" s="594"/>
      <c r="Y29" s="595"/>
      <c r="Z29" s="596">
        <v>0.1</v>
      </c>
      <c r="AA29" s="596"/>
      <c r="AB29" s="596"/>
      <c r="AC29" s="596"/>
      <c r="AD29" s="597" t="s">
        <v>113</v>
      </c>
      <c r="AE29" s="597"/>
      <c r="AF29" s="597"/>
      <c r="AG29" s="597"/>
      <c r="AH29" s="597"/>
      <c r="AI29" s="597"/>
      <c r="AJ29" s="597"/>
      <c r="AK29" s="597"/>
      <c r="AL29" s="598" t="s">
        <v>113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556826</v>
      </c>
      <c r="CS29" s="625"/>
      <c r="CT29" s="625"/>
      <c r="CU29" s="625"/>
      <c r="CV29" s="625"/>
      <c r="CW29" s="625"/>
      <c r="CX29" s="625"/>
      <c r="CY29" s="626"/>
      <c r="CZ29" s="627">
        <v>16.3</v>
      </c>
      <c r="DA29" s="628"/>
      <c r="DB29" s="628"/>
      <c r="DC29" s="629"/>
      <c r="DD29" s="602">
        <v>556826</v>
      </c>
      <c r="DE29" s="625"/>
      <c r="DF29" s="625"/>
      <c r="DG29" s="625"/>
      <c r="DH29" s="625"/>
      <c r="DI29" s="625"/>
      <c r="DJ29" s="625"/>
      <c r="DK29" s="626"/>
      <c r="DL29" s="602">
        <v>393194</v>
      </c>
      <c r="DM29" s="625"/>
      <c r="DN29" s="625"/>
      <c r="DO29" s="625"/>
      <c r="DP29" s="625"/>
      <c r="DQ29" s="625"/>
      <c r="DR29" s="625"/>
      <c r="DS29" s="625"/>
      <c r="DT29" s="625"/>
      <c r="DU29" s="625"/>
      <c r="DV29" s="626"/>
      <c r="DW29" s="598">
        <v>17.3</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t="s">
        <v>113</v>
      </c>
      <c r="S30" s="594"/>
      <c r="T30" s="594"/>
      <c r="U30" s="594"/>
      <c r="V30" s="594"/>
      <c r="W30" s="594"/>
      <c r="X30" s="594"/>
      <c r="Y30" s="595"/>
      <c r="Z30" s="596" t="s">
        <v>113</v>
      </c>
      <c r="AA30" s="596"/>
      <c r="AB30" s="596"/>
      <c r="AC30" s="596"/>
      <c r="AD30" s="597" t="s">
        <v>113</v>
      </c>
      <c r="AE30" s="597"/>
      <c r="AF30" s="597"/>
      <c r="AG30" s="597"/>
      <c r="AH30" s="597"/>
      <c r="AI30" s="597"/>
      <c r="AJ30" s="597"/>
      <c r="AK30" s="597"/>
      <c r="AL30" s="598" t="s">
        <v>113</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99.1</v>
      </c>
      <c r="BH30" s="652"/>
      <c r="BI30" s="652"/>
      <c r="BJ30" s="652"/>
      <c r="BK30" s="652"/>
      <c r="BL30" s="652"/>
      <c r="BM30" s="588">
        <v>96.6</v>
      </c>
      <c r="BN30" s="652"/>
      <c r="BO30" s="652"/>
      <c r="BP30" s="652"/>
      <c r="BQ30" s="653"/>
      <c r="BR30" s="651">
        <v>99</v>
      </c>
      <c r="BS30" s="652"/>
      <c r="BT30" s="652"/>
      <c r="BU30" s="652"/>
      <c r="BV30" s="652"/>
      <c r="BW30" s="652"/>
      <c r="BX30" s="588">
        <v>95.8</v>
      </c>
      <c r="BY30" s="652"/>
      <c r="BZ30" s="652"/>
      <c r="CA30" s="652"/>
      <c r="CB30" s="653"/>
      <c r="CD30" s="656"/>
      <c r="CE30" s="657"/>
      <c r="CF30" s="607" t="s">
        <v>293</v>
      </c>
      <c r="CG30" s="608"/>
      <c r="CH30" s="608"/>
      <c r="CI30" s="608"/>
      <c r="CJ30" s="608"/>
      <c r="CK30" s="608"/>
      <c r="CL30" s="608"/>
      <c r="CM30" s="608"/>
      <c r="CN30" s="608"/>
      <c r="CO30" s="608"/>
      <c r="CP30" s="608"/>
      <c r="CQ30" s="609"/>
      <c r="CR30" s="593">
        <v>525735</v>
      </c>
      <c r="CS30" s="594"/>
      <c r="CT30" s="594"/>
      <c r="CU30" s="594"/>
      <c r="CV30" s="594"/>
      <c r="CW30" s="594"/>
      <c r="CX30" s="594"/>
      <c r="CY30" s="595"/>
      <c r="CZ30" s="627">
        <v>15.4</v>
      </c>
      <c r="DA30" s="628"/>
      <c r="DB30" s="628"/>
      <c r="DC30" s="629"/>
      <c r="DD30" s="602">
        <v>525735</v>
      </c>
      <c r="DE30" s="594"/>
      <c r="DF30" s="594"/>
      <c r="DG30" s="594"/>
      <c r="DH30" s="594"/>
      <c r="DI30" s="594"/>
      <c r="DJ30" s="594"/>
      <c r="DK30" s="595"/>
      <c r="DL30" s="602">
        <v>362103</v>
      </c>
      <c r="DM30" s="594"/>
      <c r="DN30" s="594"/>
      <c r="DO30" s="594"/>
      <c r="DP30" s="594"/>
      <c r="DQ30" s="594"/>
      <c r="DR30" s="594"/>
      <c r="DS30" s="594"/>
      <c r="DT30" s="594"/>
      <c r="DU30" s="594"/>
      <c r="DV30" s="595"/>
      <c r="DW30" s="598">
        <v>16</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284270</v>
      </c>
      <c r="S31" s="594"/>
      <c r="T31" s="594"/>
      <c r="U31" s="594"/>
      <c r="V31" s="594"/>
      <c r="W31" s="594"/>
      <c r="X31" s="594"/>
      <c r="Y31" s="595"/>
      <c r="Z31" s="596">
        <v>7.8</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99.3</v>
      </c>
      <c r="BH31" s="625"/>
      <c r="BI31" s="625"/>
      <c r="BJ31" s="625"/>
      <c r="BK31" s="625"/>
      <c r="BL31" s="625"/>
      <c r="BM31" s="599">
        <v>98.3</v>
      </c>
      <c r="BN31" s="649"/>
      <c r="BO31" s="649"/>
      <c r="BP31" s="649"/>
      <c r="BQ31" s="650"/>
      <c r="BR31" s="648">
        <v>99</v>
      </c>
      <c r="BS31" s="625"/>
      <c r="BT31" s="625"/>
      <c r="BU31" s="625"/>
      <c r="BV31" s="625"/>
      <c r="BW31" s="625"/>
      <c r="BX31" s="599">
        <v>97.2</v>
      </c>
      <c r="BY31" s="649"/>
      <c r="BZ31" s="649"/>
      <c r="CA31" s="649"/>
      <c r="CB31" s="650"/>
      <c r="CD31" s="656"/>
      <c r="CE31" s="657"/>
      <c r="CF31" s="607" t="s">
        <v>297</v>
      </c>
      <c r="CG31" s="608"/>
      <c r="CH31" s="608"/>
      <c r="CI31" s="608"/>
      <c r="CJ31" s="608"/>
      <c r="CK31" s="608"/>
      <c r="CL31" s="608"/>
      <c r="CM31" s="608"/>
      <c r="CN31" s="608"/>
      <c r="CO31" s="608"/>
      <c r="CP31" s="608"/>
      <c r="CQ31" s="609"/>
      <c r="CR31" s="593">
        <v>31091</v>
      </c>
      <c r="CS31" s="625"/>
      <c r="CT31" s="625"/>
      <c r="CU31" s="625"/>
      <c r="CV31" s="625"/>
      <c r="CW31" s="625"/>
      <c r="CX31" s="625"/>
      <c r="CY31" s="626"/>
      <c r="CZ31" s="627">
        <v>0.9</v>
      </c>
      <c r="DA31" s="628"/>
      <c r="DB31" s="628"/>
      <c r="DC31" s="629"/>
      <c r="DD31" s="602">
        <v>31091</v>
      </c>
      <c r="DE31" s="625"/>
      <c r="DF31" s="625"/>
      <c r="DG31" s="625"/>
      <c r="DH31" s="625"/>
      <c r="DI31" s="625"/>
      <c r="DJ31" s="625"/>
      <c r="DK31" s="626"/>
      <c r="DL31" s="602">
        <v>31091</v>
      </c>
      <c r="DM31" s="625"/>
      <c r="DN31" s="625"/>
      <c r="DO31" s="625"/>
      <c r="DP31" s="625"/>
      <c r="DQ31" s="625"/>
      <c r="DR31" s="625"/>
      <c r="DS31" s="625"/>
      <c r="DT31" s="625"/>
      <c r="DU31" s="625"/>
      <c r="DV31" s="626"/>
      <c r="DW31" s="598">
        <v>1.4</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54861</v>
      </c>
      <c r="S32" s="594"/>
      <c r="T32" s="594"/>
      <c r="U32" s="594"/>
      <c r="V32" s="594"/>
      <c r="W32" s="594"/>
      <c r="X32" s="594"/>
      <c r="Y32" s="595"/>
      <c r="Z32" s="596">
        <v>1.5</v>
      </c>
      <c r="AA32" s="596"/>
      <c r="AB32" s="596"/>
      <c r="AC32" s="596"/>
      <c r="AD32" s="597">
        <v>169</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98.7</v>
      </c>
      <c r="BH32" s="661"/>
      <c r="BI32" s="661"/>
      <c r="BJ32" s="661"/>
      <c r="BK32" s="661"/>
      <c r="BL32" s="661"/>
      <c r="BM32" s="662">
        <v>94.6</v>
      </c>
      <c r="BN32" s="661"/>
      <c r="BO32" s="661"/>
      <c r="BP32" s="661"/>
      <c r="BQ32" s="663"/>
      <c r="BR32" s="660">
        <v>98.7</v>
      </c>
      <c r="BS32" s="661"/>
      <c r="BT32" s="661"/>
      <c r="BU32" s="661"/>
      <c r="BV32" s="661"/>
      <c r="BW32" s="661"/>
      <c r="BX32" s="662">
        <v>93.9</v>
      </c>
      <c r="BY32" s="661"/>
      <c r="BZ32" s="661"/>
      <c r="CA32" s="661"/>
      <c r="CB32" s="663"/>
      <c r="CD32" s="658"/>
      <c r="CE32" s="659"/>
      <c r="CF32" s="607" t="s">
        <v>300</v>
      </c>
      <c r="CG32" s="608"/>
      <c r="CH32" s="608"/>
      <c r="CI32" s="608"/>
      <c r="CJ32" s="608"/>
      <c r="CK32" s="608"/>
      <c r="CL32" s="608"/>
      <c r="CM32" s="608"/>
      <c r="CN32" s="608"/>
      <c r="CO32" s="608"/>
      <c r="CP32" s="608"/>
      <c r="CQ32" s="609"/>
      <c r="CR32" s="593">
        <v>6</v>
      </c>
      <c r="CS32" s="594"/>
      <c r="CT32" s="594"/>
      <c r="CU32" s="594"/>
      <c r="CV32" s="594"/>
      <c r="CW32" s="594"/>
      <c r="CX32" s="594"/>
      <c r="CY32" s="595"/>
      <c r="CZ32" s="627">
        <v>0</v>
      </c>
      <c r="DA32" s="628"/>
      <c r="DB32" s="628"/>
      <c r="DC32" s="629"/>
      <c r="DD32" s="602">
        <v>6</v>
      </c>
      <c r="DE32" s="594"/>
      <c r="DF32" s="594"/>
      <c r="DG32" s="594"/>
      <c r="DH32" s="594"/>
      <c r="DI32" s="594"/>
      <c r="DJ32" s="594"/>
      <c r="DK32" s="595"/>
      <c r="DL32" s="602">
        <v>6</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367300</v>
      </c>
      <c r="S33" s="594"/>
      <c r="T33" s="594"/>
      <c r="U33" s="594"/>
      <c r="V33" s="594"/>
      <c r="W33" s="594"/>
      <c r="X33" s="594"/>
      <c r="Y33" s="595"/>
      <c r="Z33" s="596">
        <v>10.1</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1407068</v>
      </c>
      <c r="CS33" s="625"/>
      <c r="CT33" s="625"/>
      <c r="CU33" s="625"/>
      <c r="CV33" s="625"/>
      <c r="CW33" s="625"/>
      <c r="CX33" s="625"/>
      <c r="CY33" s="626"/>
      <c r="CZ33" s="627">
        <v>41.1</v>
      </c>
      <c r="DA33" s="628"/>
      <c r="DB33" s="628"/>
      <c r="DC33" s="629"/>
      <c r="DD33" s="602">
        <v>1222340</v>
      </c>
      <c r="DE33" s="625"/>
      <c r="DF33" s="625"/>
      <c r="DG33" s="625"/>
      <c r="DH33" s="625"/>
      <c r="DI33" s="625"/>
      <c r="DJ33" s="625"/>
      <c r="DK33" s="626"/>
      <c r="DL33" s="602">
        <v>859179</v>
      </c>
      <c r="DM33" s="625"/>
      <c r="DN33" s="625"/>
      <c r="DO33" s="625"/>
      <c r="DP33" s="625"/>
      <c r="DQ33" s="625"/>
      <c r="DR33" s="625"/>
      <c r="DS33" s="625"/>
      <c r="DT33" s="625"/>
      <c r="DU33" s="625"/>
      <c r="DV33" s="626"/>
      <c r="DW33" s="598">
        <v>37.9</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469732</v>
      </c>
      <c r="CS34" s="594"/>
      <c r="CT34" s="594"/>
      <c r="CU34" s="594"/>
      <c r="CV34" s="594"/>
      <c r="CW34" s="594"/>
      <c r="CX34" s="594"/>
      <c r="CY34" s="595"/>
      <c r="CZ34" s="627">
        <v>13.7</v>
      </c>
      <c r="DA34" s="628"/>
      <c r="DB34" s="628"/>
      <c r="DC34" s="629"/>
      <c r="DD34" s="602">
        <v>407436</v>
      </c>
      <c r="DE34" s="594"/>
      <c r="DF34" s="594"/>
      <c r="DG34" s="594"/>
      <c r="DH34" s="594"/>
      <c r="DI34" s="594"/>
      <c r="DJ34" s="594"/>
      <c r="DK34" s="595"/>
      <c r="DL34" s="602">
        <v>244830</v>
      </c>
      <c r="DM34" s="594"/>
      <c r="DN34" s="594"/>
      <c r="DO34" s="594"/>
      <c r="DP34" s="594"/>
      <c r="DQ34" s="594"/>
      <c r="DR34" s="594"/>
      <c r="DS34" s="594"/>
      <c r="DT34" s="594"/>
      <c r="DU34" s="594"/>
      <c r="DV34" s="595"/>
      <c r="DW34" s="598">
        <v>10.8</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t="s">
        <v>113</v>
      </c>
      <c r="S35" s="594"/>
      <c r="T35" s="594"/>
      <c r="U35" s="594"/>
      <c r="V35" s="594"/>
      <c r="W35" s="594"/>
      <c r="X35" s="594"/>
      <c r="Y35" s="595"/>
      <c r="Z35" s="596" t="s">
        <v>113</v>
      </c>
      <c r="AA35" s="596"/>
      <c r="AB35" s="596"/>
      <c r="AC35" s="596"/>
      <c r="AD35" s="597" t="s">
        <v>113</v>
      </c>
      <c r="AE35" s="597"/>
      <c r="AF35" s="597"/>
      <c r="AG35" s="597"/>
      <c r="AH35" s="597"/>
      <c r="AI35" s="597"/>
      <c r="AJ35" s="597"/>
      <c r="AK35" s="597"/>
      <c r="AL35" s="598" t="s">
        <v>113</v>
      </c>
      <c r="AM35" s="599"/>
      <c r="AN35" s="599"/>
      <c r="AO35" s="600"/>
      <c r="AP35" s="186"/>
      <c r="AQ35" s="604" t="s">
        <v>308</v>
      </c>
      <c r="AR35" s="605"/>
      <c r="AS35" s="605"/>
      <c r="AT35" s="605"/>
      <c r="AU35" s="605"/>
      <c r="AV35" s="605"/>
      <c r="AW35" s="605"/>
      <c r="AX35" s="605"/>
      <c r="AY35" s="606"/>
      <c r="AZ35" s="582">
        <v>464505</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20086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15613</v>
      </c>
      <c r="CS35" s="625"/>
      <c r="CT35" s="625"/>
      <c r="CU35" s="625"/>
      <c r="CV35" s="625"/>
      <c r="CW35" s="625"/>
      <c r="CX35" s="625"/>
      <c r="CY35" s="626"/>
      <c r="CZ35" s="627">
        <v>0.5</v>
      </c>
      <c r="DA35" s="628"/>
      <c r="DB35" s="628"/>
      <c r="DC35" s="629"/>
      <c r="DD35" s="602">
        <v>13667</v>
      </c>
      <c r="DE35" s="625"/>
      <c r="DF35" s="625"/>
      <c r="DG35" s="625"/>
      <c r="DH35" s="625"/>
      <c r="DI35" s="625"/>
      <c r="DJ35" s="625"/>
      <c r="DK35" s="626"/>
      <c r="DL35" s="602">
        <v>9397</v>
      </c>
      <c r="DM35" s="625"/>
      <c r="DN35" s="625"/>
      <c r="DO35" s="625"/>
      <c r="DP35" s="625"/>
      <c r="DQ35" s="625"/>
      <c r="DR35" s="625"/>
      <c r="DS35" s="625"/>
      <c r="DT35" s="625"/>
      <c r="DU35" s="625"/>
      <c r="DV35" s="626"/>
      <c r="DW35" s="598">
        <v>0.4</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3639100</v>
      </c>
      <c r="S36" s="666"/>
      <c r="T36" s="666"/>
      <c r="U36" s="666"/>
      <c r="V36" s="666"/>
      <c r="W36" s="666"/>
      <c r="X36" s="666"/>
      <c r="Y36" s="667"/>
      <c r="Z36" s="668">
        <v>100</v>
      </c>
      <c r="AA36" s="668"/>
      <c r="AB36" s="668"/>
      <c r="AC36" s="668"/>
      <c r="AD36" s="669">
        <v>2269501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231000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19343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383066</v>
      </c>
      <c r="CS36" s="594"/>
      <c r="CT36" s="594"/>
      <c r="CU36" s="594"/>
      <c r="CV36" s="594"/>
      <c r="CW36" s="594"/>
      <c r="CX36" s="594"/>
      <c r="CY36" s="595"/>
      <c r="CZ36" s="627">
        <v>11.2</v>
      </c>
      <c r="DA36" s="628"/>
      <c r="DB36" s="628"/>
      <c r="DC36" s="629"/>
      <c r="DD36" s="602">
        <v>298106</v>
      </c>
      <c r="DE36" s="594"/>
      <c r="DF36" s="594"/>
      <c r="DG36" s="594"/>
      <c r="DH36" s="594"/>
      <c r="DI36" s="594"/>
      <c r="DJ36" s="594"/>
      <c r="DK36" s="595"/>
      <c r="DL36" s="602">
        <v>209345</v>
      </c>
      <c r="DM36" s="594"/>
      <c r="DN36" s="594"/>
      <c r="DO36" s="594"/>
      <c r="DP36" s="594"/>
      <c r="DQ36" s="594"/>
      <c r="DR36" s="594"/>
      <c r="DS36" s="594"/>
      <c r="DT36" s="594"/>
      <c r="DU36" s="594"/>
      <c r="DV36" s="595"/>
      <c r="DW36" s="598">
        <v>9.1999999999999993</v>
      </c>
      <c r="DX36" s="619"/>
      <c r="DY36" s="619"/>
      <c r="DZ36" s="619"/>
      <c r="EA36" s="619"/>
      <c r="EB36" s="619"/>
      <c r="EC36" s="620"/>
    </row>
    <row r="37" spans="2:133" ht="11.25" customHeight="1">
      <c r="AQ37" s="672" t="s">
        <v>315</v>
      </c>
      <c r="AR37" s="673"/>
      <c r="AS37" s="673"/>
      <c r="AT37" s="673"/>
      <c r="AU37" s="673"/>
      <c r="AV37" s="673"/>
      <c r="AW37" s="673"/>
      <c r="AX37" s="673"/>
      <c r="AY37" s="674"/>
      <c r="AZ37" s="593">
        <v>27998</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732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179621</v>
      </c>
      <c r="CS37" s="625"/>
      <c r="CT37" s="625"/>
      <c r="CU37" s="625"/>
      <c r="CV37" s="625"/>
      <c r="CW37" s="625"/>
      <c r="CX37" s="625"/>
      <c r="CY37" s="626"/>
      <c r="CZ37" s="627">
        <v>5.2</v>
      </c>
      <c r="DA37" s="628"/>
      <c r="DB37" s="628"/>
      <c r="DC37" s="629"/>
      <c r="DD37" s="602">
        <v>136828</v>
      </c>
      <c r="DE37" s="625"/>
      <c r="DF37" s="625"/>
      <c r="DG37" s="625"/>
      <c r="DH37" s="625"/>
      <c r="DI37" s="625"/>
      <c r="DJ37" s="625"/>
      <c r="DK37" s="626"/>
      <c r="DL37" s="602">
        <v>128053</v>
      </c>
      <c r="DM37" s="625"/>
      <c r="DN37" s="625"/>
      <c r="DO37" s="625"/>
      <c r="DP37" s="625"/>
      <c r="DQ37" s="625"/>
      <c r="DR37" s="625"/>
      <c r="DS37" s="625"/>
      <c r="DT37" s="625"/>
      <c r="DU37" s="625"/>
      <c r="DV37" s="626"/>
      <c r="DW37" s="598">
        <v>5.6</v>
      </c>
      <c r="DX37" s="619"/>
      <c r="DY37" s="619"/>
      <c r="DZ37" s="619"/>
      <c r="EA37" s="619"/>
      <c r="EB37" s="619"/>
      <c r="EC37" s="620"/>
    </row>
    <row r="38" spans="2:133" ht="11.25" customHeight="1">
      <c r="AQ38" s="672" t="s">
        <v>318</v>
      </c>
      <c r="AR38" s="673"/>
      <c r="AS38" s="673"/>
      <c r="AT38" s="673"/>
      <c r="AU38" s="673"/>
      <c r="AV38" s="673"/>
      <c r="AW38" s="673"/>
      <c r="AX38" s="673"/>
      <c r="AY38" s="674"/>
      <c r="AZ38" s="593">
        <v>10717</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1309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425790</v>
      </c>
      <c r="CS38" s="594"/>
      <c r="CT38" s="594"/>
      <c r="CU38" s="594"/>
      <c r="CV38" s="594"/>
      <c r="CW38" s="594"/>
      <c r="CX38" s="594"/>
      <c r="CY38" s="595"/>
      <c r="CZ38" s="627">
        <v>12.4</v>
      </c>
      <c r="DA38" s="628"/>
      <c r="DB38" s="628"/>
      <c r="DC38" s="629"/>
      <c r="DD38" s="602">
        <v>403031</v>
      </c>
      <c r="DE38" s="594"/>
      <c r="DF38" s="594"/>
      <c r="DG38" s="594"/>
      <c r="DH38" s="594"/>
      <c r="DI38" s="594"/>
      <c r="DJ38" s="594"/>
      <c r="DK38" s="595"/>
      <c r="DL38" s="602">
        <v>395607</v>
      </c>
      <c r="DM38" s="594"/>
      <c r="DN38" s="594"/>
      <c r="DO38" s="594"/>
      <c r="DP38" s="594"/>
      <c r="DQ38" s="594"/>
      <c r="DR38" s="594"/>
      <c r="DS38" s="594"/>
      <c r="DT38" s="594"/>
      <c r="DU38" s="594"/>
      <c r="DV38" s="595"/>
      <c r="DW38" s="598">
        <v>17.399999999999999</v>
      </c>
      <c r="DX38" s="619"/>
      <c r="DY38" s="619"/>
      <c r="DZ38" s="619"/>
      <c r="EA38" s="619"/>
      <c r="EB38" s="619"/>
      <c r="EC38" s="620"/>
    </row>
    <row r="39" spans="2:133" ht="11.25" customHeight="1">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112867</v>
      </c>
      <c r="CS39" s="625"/>
      <c r="CT39" s="625"/>
      <c r="CU39" s="625"/>
      <c r="CV39" s="625"/>
      <c r="CW39" s="625"/>
      <c r="CX39" s="625"/>
      <c r="CY39" s="626"/>
      <c r="CZ39" s="627">
        <v>3.3</v>
      </c>
      <c r="DA39" s="628"/>
      <c r="DB39" s="628"/>
      <c r="DC39" s="629"/>
      <c r="DD39" s="602">
        <v>100100</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29334</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80</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322</v>
      </c>
      <c r="CS40" s="594"/>
      <c r="CT40" s="594"/>
      <c r="CU40" s="594"/>
      <c r="CV40" s="594"/>
      <c r="CW40" s="594"/>
      <c r="CX40" s="594"/>
      <c r="CY40" s="595"/>
      <c r="CZ40" s="627" t="s">
        <v>322</v>
      </c>
      <c r="DA40" s="628"/>
      <c r="DB40" s="628"/>
      <c r="DC40" s="629"/>
      <c r="DD40" s="602" t="s">
        <v>322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165456</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252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635167</v>
      </c>
      <c r="CS42" s="594"/>
      <c r="CT42" s="594"/>
      <c r="CU42" s="594"/>
      <c r="CV42" s="594"/>
      <c r="CW42" s="594"/>
      <c r="CX42" s="594"/>
      <c r="CY42" s="595"/>
      <c r="CZ42" s="627">
        <v>18.600000000000001</v>
      </c>
      <c r="DA42" s="676"/>
      <c r="DB42" s="676"/>
      <c r="DC42" s="677"/>
      <c r="DD42" s="602">
        <v>168411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11216</v>
      </c>
      <c r="CS43" s="625"/>
      <c r="CT43" s="625"/>
      <c r="CU43" s="625"/>
      <c r="CV43" s="625"/>
      <c r="CW43" s="625"/>
      <c r="CX43" s="625"/>
      <c r="CY43" s="626"/>
      <c r="CZ43" s="627">
        <v>0.3</v>
      </c>
      <c r="DA43" s="628"/>
      <c r="DB43" s="628"/>
      <c r="DC43" s="629"/>
      <c r="DD43" s="602">
        <v>11216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633422</v>
      </c>
      <c r="CS44" s="594"/>
      <c r="CT44" s="594"/>
      <c r="CU44" s="594"/>
      <c r="CV44" s="594"/>
      <c r="CW44" s="594"/>
      <c r="CX44" s="594"/>
      <c r="CY44" s="595"/>
      <c r="CZ44" s="627">
        <v>18.5</v>
      </c>
      <c r="DA44" s="676"/>
      <c r="DB44" s="676"/>
      <c r="DC44" s="677"/>
      <c r="DD44" s="602">
        <v>167266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314725</v>
      </c>
      <c r="CS45" s="625"/>
      <c r="CT45" s="625"/>
      <c r="CU45" s="625"/>
      <c r="CV45" s="625"/>
      <c r="CW45" s="625"/>
      <c r="CX45" s="625"/>
      <c r="CY45" s="626"/>
      <c r="CZ45" s="627">
        <v>9.1999999999999993</v>
      </c>
      <c r="DA45" s="628"/>
      <c r="DB45" s="628"/>
      <c r="DC45" s="629"/>
      <c r="DD45" s="602">
        <v>22756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295017</v>
      </c>
      <c r="CS46" s="594"/>
      <c r="CT46" s="594"/>
      <c r="CU46" s="594"/>
      <c r="CV46" s="594"/>
      <c r="CW46" s="594"/>
      <c r="CX46" s="594"/>
      <c r="CY46" s="595"/>
      <c r="CZ46" s="627">
        <v>8.6</v>
      </c>
      <c r="DA46" s="676"/>
      <c r="DB46" s="676"/>
      <c r="DC46" s="677"/>
      <c r="DD46" s="602">
        <v>138796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1745</v>
      </c>
      <c r="CS47" s="625"/>
      <c r="CT47" s="625"/>
      <c r="CU47" s="625"/>
      <c r="CV47" s="625"/>
      <c r="CW47" s="625"/>
      <c r="CX47" s="625"/>
      <c r="CY47" s="626"/>
      <c r="CZ47" s="627">
        <v>0.1</v>
      </c>
      <c r="DA47" s="628"/>
      <c r="DB47" s="628"/>
      <c r="DC47" s="629"/>
      <c r="DD47" s="602">
        <v>1145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3422386</v>
      </c>
      <c r="CS49" s="661"/>
      <c r="CT49" s="661"/>
      <c r="CU49" s="661"/>
      <c r="CV49" s="661"/>
      <c r="CW49" s="661"/>
      <c r="CX49" s="661"/>
      <c r="CY49" s="688"/>
      <c r="CZ49" s="689">
        <v>100</v>
      </c>
      <c r="DA49" s="690"/>
      <c r="DB49" s="690"/>
      <c r="DC49" s="691"/>
      <c r="DD49" s="692">
        <v>2539784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3639</v>
      </c>
      <c r="R7" s="723"/>
      <c r="S7" s="723"/>
      <c r="T7" s="723"/>
      <c r="U7" s="723"/>
      <c r="V7" s="723">
        <v>3422</v>
      </c>
      <c r="W7" s="723"/>
      <c r="X7" s="723"/>
      <c r="Y7" s="723"/>
      <c r="Z7" s="723"/>
      <c r="AA7" s="723">
        <v>217</v>
      </c>
      <c r="AB7" s="723"/>
      <c r="AC7" s="723"/>
      <c r="AD7" s="723"/>
      <c r="AE7" s="724"/>
      <c r="AF7" s="725">
        <v>205</v>
      </c>
      <c r="AG7" s="726"/>
      <c r="AH7" s="726"/>
      <c r="AI7" s="726"/>
      <c r="AJ7" s="727"/>
      <c r="AK7" s="762" t="s">
        <v>551</v>
      </c>
      <c r="AL7" s="763"/>
      <c r="AM7" s="763"/>
      <c r="AN7" s="763"/>
      <c r="AO7" s="763"/>
      <c r="AP7" s="763">
        <v>3329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-3</v>
      </c>
      <c r="CI7" s="760"/>
      <c r="CJ7" s="760"/>
      <c r="CK7" s="760"/>
      <c r="CL7" s="761"/>
      <c r="CM7" s="759">
        <v>80</v>
      </c>
      <c r="CN7" s="760"/>
      <c r="CO7" s="760"/>
      <c r="CP7" s="760"/>
      <c r="CQ7" s="761"/>
      <c r="CR7" s="759">
        <v>3</v>
      </c>
      <c r="CS7" s="760"/>
      <c r="CT7" s="760"/>
      <c r="CU7" s="760"/>
      <c r="CV7" s="761"/>
      <c r="CW7" s="759" t="s">
        <v>552</v>
      </c>
      <c r="CX7" s="760"/>
      <c r="CY7" s="760"/>
      <c r="CZ7" s="760"/>
      <c r="DA7" s="761"/>
      <c r="DB7" s="759" t="s">
        <v>552</v>
      </c>
      <c r="DC7" s="760"/>
      <c r="DD7" s="760"/>
      <c r="DE7" s="760"/>
      <c r="DF7" s="761"/>
      <c r="DG7" s="759" t="s">
        <v>552</v>
      </c>
      <c r="DH7" s="760"/>
      <c r="DI7" s="760"/>
      <c r="DJ7" s="760"/>
      <c r="DK7" s="761"/>
      <c r="DL7" s="759" t="s">
        <v>552</v>
      </c>
      <c r="DM7" s="760"/>
      <c r="DN7" s="760"/>
      <c r="DO7" s="760"/>
      <c r="DP7" s="761"/>
      <c r="DQ7" s="759" t="s">
        <v>552</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550</v>
      </c>
      <c r="BT8" s="757"/>
      <c r="BU8" s="757"/>
      <c r="BV8" s="757"/>
      <c r="BW8" s="757"/>
      <c r="BX8" s="757"/>
      <c r="BY8" s="757"/>
      <c r="BZ8" s="757"/>
      <c r="CA8" s="757"/>
      <c r="CB8" s="757"/>
      <c r="CC8" s="757"/>
      <c r="CD8" s="757"/>
      <c r="CE8" s="757"/>
      <c r="CF8" s="757"/>
      <c r="CG8" s="758"/>
      <c r="CH8" s="769">
        <v>-6</v>
      </c>
      <c r="CI8" s="770"/>
      <c r="CJ8" s="770"/>
      <c r="CK8" s="770"/>
      <c r="CL8" s="771"/>
      <c r="CM8" s="769">
        <v>7</v>
      </c>
      <c r="CN8" s="770"/>
      <c r="CO8" s="770"/>
      <c r="CP8" s="770"/>
      <c r="CQ8" s="771"/>
      <c r="CR8" s="769">
        <v>11</v>
      </c>
      <c r="CS8" s="770"/>
      <c r="CT8" s="770"/>
      <c r="CU8" s="770"/>
      <c r="CV8" s="771"/>
      <c r="CW8" s="769" t="s">
        <v>552</v>
      </c>
      <c r="CX8" s="770"/>
      <c r="CY8" s="770"/>
      <c r="CZ8" s="770"/>
      <c r="DA8" s="771"/>
      <c r="DB8" s="769" t="s">
        <v>552</v>
      </c>
      <c r="DC8" s="770"/>
      <c r="DD8" s="770"/>
      <c r="DE8" s="770"/>
      <c r="DF8" s="771"/>
      <c r="DG8" s="769" t="s">
        <v>552</v>
      </c>
      <c r="DH8" s="770"/>
      <c r="DI8" s="770"/>
      <c r="DJ8" s="770"/>
      <c r="DK8" s="771"/>
      <c r="DL8" s="769" t="s">
        <v>552</v>
      </c>
      <c r="DM8" s="770"/>
      <c r="DN8" s="770"/>
      <c r="DO8" s="770"/>
      <c r="DP8" s="771"/>
      <c r="DQ8" s="769" t="s">
        <v>553</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3639</v>
      </c>
      <c r="R23" s="782"/>
      <c r="S23" s="782"/>
      <c r="T23" s="782"/>
      <c r="U23" s="782"/>
      <c r="V23" s="782">
        <v>3422</v>
      </c>
      <c r="W23" s="782"/>
      <c r="X23" s="782"/>
      <c r="Y23" s="782"/>
      <c r="Z23" s="782"/>
      <c r="AA23" s="782">
        <v>217</v>
      </c>
      <c r="AB23" s="782"/>
      <c r="AC23" s="782"/>
      <c r="AD23" s="782"/>
      <c r="AE23" s="783"/>
      <c r="AF23" s="784">
        <v>205</v>
      </c>
      <c r="AG23" s="782"/>
      <c r="AH23" s="782"/>
      <c r="AI23" s="782"/>
      <c r="AJ23" s="785"/>
      <c r="AK23" s="786"/>
      <c r="AL23" s="787"/>
      <c r="AM23" s="787"/>
      <c r="AN23" s="787"/>
      <c r="AO23" s="787"/>
      <c r="AP23" s="782">
        <v>3329</v>
      </c>
      <c r="AQ23" s="782"/>
      <c r="AR23" s="782"/>
      <c r="AS23" s="782"/>
      <c r="AT23" s="782"/>
      <c r="AU23" s="788"/>
      <c r="AV23" s="788"/>
      <c r="AW23" s="788"/>
      <c r="AX23" s="788"/>
      <c r="AY23" s="789"/>
      <c r="AZ23" s="797" t="s">
        <v>371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509</v>
      </c>
      <c r="R28" s="811"/>
      <c r="S28" s="811"/>
      <c r="T28" s="811"/>
      <c r="U28" s="811"/>
      <c r="V28" s="811">
        <v>489</v>
      </c>
      <c r="W28" s="811"/>
      <c r="X28" s="811"/>
      <c r="Y28" s="811"/>
      <c r="Z28" s="811"/>
      <c r="AA28" s="811">
        <v>20</v>
      </c>
      <c r="AB28" s="811"/>
      <c r="AC28" s="811"/>
      <c r="AD28" s="811"/>
      <c r="AE28" s="812"/>
      <c r="AF28" s="813">
        <v>20</v>
      </c>
      <c r="AG28" s="811"/>
      <c r="AH28" s="811"/>
      <c r="AI28" s="811"/>
      <c r="AJ28" s="814"/>
      <c r="AK28" s="815">
        <v>17</v>
      </c>
      <c r="AL28" s="806"/>
      <c r="AM28" s="806"/>
      <c r="AN28" s="806"/>
      <c r="AO28" s="806"/>
      <c r="AP28" s="806" t="s">
        <v>552</v>
      </c>
      <c r="AQ28" s="806"/>
      <c r="AR28" s="806"/>
      <c r="AS28" s="806"/>
      <c r="AT28" s="806"/>
      <c r="AU28" s="806" t="s">
        <v>552</v>
      </c>
      <c r="AV28" s="806"/>
      <c r="AW28" s="806"/>
      <c r="AX28" s="806"/>
      <c r="AY28" s="806"/>
      <c r="AZ28" s="807" t="s">
        <v>552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587</v>
      </c>
      <c r="R29" s="747"/>
      <c r="S29" s="747"/>
      <c r="T29" s="747"/>
      <c r="U29" s="747"/>
      <c r="V29" s="747">
        <v>582</v>
      </c>
      <c r="W29" s="747"/>
      <c r="X29" s="747"/>
      <c r="Y29" s="747"/>
      <c r="Z29" s="747"/>
      <c r="AA29" s="747">
        <v>5</v>
      </c>
      <c r="AB29" s="747"/>
      <c r="AC29" s="747"/>
      <c r="AD29" s="747"/>
      <c r="AE29" s="748"/>
      <c r="AF29" s="749">
        <v>5</v>
      </c>
      <c r="AG29" s="750"/>
      <c r="AH29" s="750"/>
      <c r="AI29" s="750"/>
      <c r="AJ29" s="751"/>
      <c r="AK29" s="818">
        <v>79</v>
      </c>
      <c r="AL29" s="819"/>
      <c r="AM29" s="819"/>
      <c r="AN29" s="819"/>
      <c r="AO29" s="819"/>
      <c r="AP29" s="819" t="s">
        <v>552</v>
      </c>
      <c r="AQ29" s="819"/>
      <c r="AR29" s="819"/>
      <c r="AS29" s="819"/>
      <c r="AT29" s="819"/>
      <c r="AU29" s="819" t="s">
        <v>552</v>
      </c>
      <c r="AV29" s="819"/>
      <c r="AW29" s="819"/>
      <c r="AX29" s="819"/>
      <c r="AY29" s="819"/>
      <c r="AZ29" s="820" t="s">
        <v>552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46</v>
      </c>
      <c r="R30" s="747"/>
      <c r="S30" s="747"/>
      <c r="T30" s="747"/>
      <c r="U30" s="747"/>
      <c r="V30" s="747">
        <v>46</v>
      </c>
      <c r="W30" s="747"/>
      <c r="X30" s="747"/>
      <c r="Y30" s="747"/>
      <c r="Z30" s="747"/>
      <c r="AA30" s="747">
        <v>0</v>
      </c>
      <c r="AB30" s="747"/>
      <c r="AC30" s="747"/>
      <c r="AD30" s="747"/>
      <c r="AE30" s="748"/>
      <c r="AF30" s="749">
        <v>0</v>
      </c>
      <c r="AG30" s="750"/>
      <c r="AH30" s="750"/>
      <c r="AI30" s="750"/>
      <c r="AJ30" s="751"/>
      <c r="AK30" s="818">
        <v>13</v>
      </c>
      <c r="AL30" s="819"/>
      <c r="AM30" s="819"/>
      <c r="AN30" s="819"/>
      <c r="AO30" s="819"/>
      <c r="AP30" s="819" t="s">
        <v>552</v>
      </c>
      <c r="AQ30" s="819"/>
      <c r="AR30" s="819"/>
      <c r="AS30" s="819"/>
      <c r="AT30" s="819"/>
      <c r="AU30" s="819" t="s">
        <v>552</v>
      </c>
      <c r="AV30" s="819"/>
      <c r="AW30" s="819"/>
      <c r="AX30" s="819"/>
      <c r="AY30" s="819"/>
      <c r="AZ30" s="820" t="s">
        <v>552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127</v>
      </c>
      <c r="R31" s="747"/>
      <c r="S31" s="747"/>
      <c r="T31" s="747"/>
      <c r="U31" s="747"/>
      <c r="V31" s="747">
        <v>96</v>
      </c>
      <c r="W31" s="747"/>
      <c r="X31" s="747"/>
      <c r="Y31" s="747"/>
      <c r="Z31" s="747"/>
      <c r="AA31" s="747">
        <v>30</v>
      </c>
      <c r="AB31" s="747"/>
      <c r="AC31" s="747"/>
      <c r="AD31" s="747"/>
      <c r="AE31" s="748"/>
      <c r="AF31" s="749">
        <v>246</v>
      </c>
      <c r="AG31" s="750"/>
      <c r="AH31" s="750"/>
      <c r="AI31" s="750"/>
      <c r="AJ31" s="751"/>
      <c r="AK31" s="818">
        <v>5</v>
      </c>
      <c r="AL31" s="819"/>
      <c r="AM31" s="819"/>
      <c r="AN31" s="819"/>
      <c r="AO31" s="819"/>
      <c r="AP31" s="819">
        <v>65</v>
      </c>
      <c r="AQ31" s="819"/>
      <c r="AR31" s="819"/>
      <c r="AS31" s="819"/>
      <c r="AT31" s="819"/>
      <c r="AU31" s="819">
        <v>6</v>
      </c>
      <c r="AV31" s="819"/>
      <c r="AW31" s="819"/>
      <c r="AX31" s="819"/>
      <c r="AY31" s="819"/>
      <c r="AZ31" s="820" t="s">
        <v>552</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199</v>
      </c>
      <c r="R32" s="747"/>
      <c r="S32" s="747"/>
      <c r="T32" s="747"/>
      <c r="U32" s="747"/>
      <c r="V32" s="747">
        <v>198</v>
      </c>
      <c r="W32" s="747"/>
      <c r="X32" s="747"/>
      <c r="Y32" s="747"/>
      <c r="Z32" s="747"/>
      <c r="AA32" s="747">
        <v>1</v>
      </c>
      <c r="AB32" s="747"/>
      <c r="AC32" s="747"/>
      <c r="AD32" s="747"/>
      <c r="AE32" s="748"/>
      <c r="AF32" s="749">
        <v>1</v>
      </c>
      <c r="AG32" s="750"/>
      <c r="AH32" s="750"/>
      <c r="AI32" s="750"/>
      <c r="AJ32" s="751"/>
      <c r="AK32" s="818">
        <v>135</v>
      </c>
      <c r="AL32" s="819"/>
      <c r="AM32" s="819"/>
      <c r="AN32" s="819"/>
      <c r="AO32" s="819"/>
      <c r="AP32" s="819">
        <v>1547</v>
      </c>
      <c r="AQ32" s="819"/>
      <c r="AR32" s="819"/>
      <c r="AS32" s="819"/>
      <c r="AT32" s="819"/>
      <c r="AU32" s="819">
        <v>1235</v>
      </c>
      <c r="AV32" s="819"/>
      <c r="AW32" s="819"/>
      <c r="AX32" s="819"/>
      <c r="AY32" s="819"/>
      <c r="AZ32" s="820" t="s">
        <v>552</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123</v>
      </c>
      <c r="R33" s="747"/>
      <c r="S33" s="747"/>
      <c r="T33" s="747"/>
      <c r="U33" s="747"/>
      <c r="V33" s="747">
        <v>122</v>
      </c>
      <c r="W33" s="747"/>
      <c r="X33" s="747"/>
      <c r="Y33" s="747"/>
      <c r="Z33" s="747"/>
      <c r="AA33" s="747">
        <v>1</v>
      </c>
      <c r="AB33" s="747"/>
      <c r="AC33" s="747"/>
      <c r="AD33" s="747"/>
      <c r="AE33" s="748"/>
      <c r="AF33" s="749">
        <v>1</v>
      </c>
      <c r="AG33" s="750"/>
      <c r="AH33" s="750"/>
      <c r="AI33" s="750"/>
      <c r="AJ33" s="751"/>
      <c r="AK33" s="818">
        <v>96</v>
      </c>
      <c r="AL33" s="819"/>
      <c r="AM33" s="819"/>
      <c r="AN33" s="819"/>
      <c r="AO33" s="819"/>
      <c r="AP33" s="819">
        <v>986</v>
      </c>
      <c r="AQ33" s="819"/>
      <c r="AR33" s="819"/>
      <c r="AS33" s="819"/>
      <c r="AT33" s="819"/>
      <c r="AU33" s="819">
        <v>920</v>
      </c>
      <c r="AV33" s="819"/>
      <c r="AW33" s="819"/>
      <c r="AX33" s="819"/>
      <c r="AY33" s="819"/>
      <c r="AZ33" s="820" t="s">
        <v>552</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272</v>
      </c>
      <c r="AG63" s="830"/>
      <c r="AH63" s="830"/>
      <c r="AI63" s="830"/>
      <c r="AJ63" s="831"/>
      <c r="AK63" s="832"/>
      <c r="AL63" s="827"/>
      <c r="AM63" s="827"/>
      <c r="AN63" s="827"/>
      <c r="AO63" s="827"/>
      <c r="AP63" s="830">
        <v>2598</v>
      </c>
      <c r="AQ63" s="830"/>
      <c r="AR63" s="830"/>
      <c r="AS63" s="830"/>
      <c r="AT63" s="830"/>
      <c r="AU63" s="830">
        <v>3161</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394</v>
      </c>
      <c r="R66" s="706"/>
      <c r="S66" s="706"/>
      <c r="T66" s="706"/>
      <c r="U66" s="707"/>
      <c r="V66" s="705" t="s">
        <v>395</v>
      </c>
      <c r="W66" s="706"/>
      <c r="X66" s="706"/>
      <c r="Y66" s="706"/>
      <c r="Z66" s="707"/>
      <c r="AA66" s="705" t="s">
        <v>396</v>
      </c>
      <c r="AB66" s="706"/>
      <c r="AC66" s="706"/>
      <c r="AD66" s="706"/>
      <c r="AE66" s="707"/>
      <c r="AF66" s="840" t="s">
        <v>397</v>
      </c>
      <c r="AG66" s="801"/>
      <c r="AH66" s="801"/>
      <c r="AI66" s="801"/>
      <c r="AJ66" s="841"/>
      <c r="AK66" s="705" t="s">
        <v>398</v>
      </c>
      <c r="AL66" s="729"/>
      <c r="AM66" s="729"/>
      <c r="AN66" s="729"/>
      <c r="AO66" s="730"/>
      <c r="AP66" s="705" t="s">
        <v>399</v>
      </c>
      <c r="AQ66" s="706"/>
      <c r="AR66" s="706"/>
      <c r="AS66" s="706"/>
      <c r="AT66" s="707"/>
      <c r="AU66" s="705" t="s">
        <v>400</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1392</v>
      </c>
      <c r="R68" s="854"/>
      <c r="S68" s="854"/>
      <c r="T68" s="854"/>
      <c r="U68" s="854"/>
      <c r="V68" s="854">
        <v>1335</v>
      </c>
      <c r="W68" s="854"/>
      <c r="X68" s="854"/>
      <c r="Y68" s="854"/>
      <c r="Z68" s="854"/>
      <c r="AA68" s="854">
        <v>57</v>
      </c>
      <c r="AB68" s="854"/>
      <c r="AC68" s="854"/>
      <c r="AD68" s="854"/>
      <c r="AE68" s="854"/>
      <c r="AF68" s="854">
        <v>56</v>
      </c>
      <c r="AG68" s="854"/>
      <c r="AH68" s="854"/>
      <c r="AI68" s="854"/>
      <c r="AJ68" s="854"/>
      <c r="AK68" s="854">
        <v>1</v>
      </c>
      <c r="AL68" s="854"/>
      <c r="AM68" s="854"/>
      <c r="AN68" s="854"/>
      <c r="AO68" s="854"/>
      <c r="AP68" s="854">
        <v>708</v>
      </c>
      <c r="AQ68" s="854"/>
      <c r="AR68" s="854"/>
      <c r="AS68" s="854"/>
      <c r="AT68" s="854"/>
      <c r="AU68" s="854">
        <v>61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5928</v>
      </c>
      <c r="R69" s="819"/>
      <c r="S69" s="819"/>
      <c r="T69" s="819"/>
      <c r="U69" s="819"/>
      <c r="V69" s="819">
        <v>5964</v>
      </c>
      <c r="W69" s="819"/>
      <c r="X69" s="819"/>
      <c r="Y69" s="819"/>
      <c r="Z69" s="819"/>
      <c r="AA69" s="819">
        <v>-36</v>
      </c>
      <c r="AB69" s="819"/>
      <c r="AC69" s="819"/>
      <c r="AD69" s="819"/>
      <c r="AE69" s="819"/>
      <c r="AF69" s="819">
        <v>1415</v>
      </c>
      <c r="AG69" s="819"/>
      <c r="AH69" s="819"/>
      <c r="AI69" s="819"/>
      <c r="AJ69" s="819"/>
      <c r="AK69" s="819">
        <v>875</v>
      </c>
      <c r="AL69" s="819"/>
      <c r="AM69" s="819"/>
      <c r="AN69" s="819"/>
      <c r="AO69" s="819"/>
      <c r="AP69" s="819">
        <v>1880</v>
      </c>
      <c r="AQ69" s="819"/>
      <c r="AR69" s="819"/>
      <c r="AS69" s="819"/>
      <c r="AT69" s="819"/>
      <c r="AU69" s="819">
        <v>37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2264</v>
      </c>
      <c r="R70" s="819"/>
      <c r="S70" s="819"/>
      <c r="T70" s="819"/>
      <c r="U70" s="819"/>
      <c r="V70" s="819">
        <v>2189</v>
      </c>
      <c r="W70" s="819"/>
      <c r="X70" s="819"/>
      <c r="Y70" s="819"/>
      <c r="Z70" s="819"/>
      <c r="AA70" s="819">
        <v>75</v>
      </c>
      <c r="AB70" s="819"/>
      <c r="AC70" s="819"/>
      <c r="AD70" s="819"/>
      <c r="AE70" s="819"/>
      <c r="AF70" s="819">
        <v>257</v>
      </c>
      <c r="AG70" s="819"/>
      <c r="AH70" s="819"/>
      <c r="AI70" s="819"/>
      <c r="AJ70" s="819"/>
      <c r="AK70" s="819" t="s">
        <v>487</v>
      </c>
      <c r="AL70" s="819"/>
      <c r="AM70" s="819"/>
      <c r="AN70" s="819"/>
      <c r="AO70" s="819"/>
      <c r="AP70" s="819">
        <v>910</v>
      </c>
      <c r="AQ70" s="819"/>
      <c r="AR70" s="819"/>
      <c r="AS70" s="819"/>
      <c r="AT70" s="819"/>
      <c r="AU70" s="819">
        <v>28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1945</v>
      </c>
      <c r="R71" s="819"/>
      <c r="S71" s="819"/>
      <c r="T71" s="819"/>
      <c r="U71" s="819"/>
      <c r="V71" s="819">
        <v>1877</v>
      </c>
      <c r="W71" s="819"/>
      <c r="X71" s="819"/>
      <c r="Y71" s="819"/>
      <c r="Z71" s="819"/>
      <c r="AA71" s="819">
        <v>67</v>
      </c>
      <c r="AB71" s="819"/>
      <c r="AC71" s="819"/>
      <c r="AD71" s="819"/>
      <c r="AE71" s="819"/>
      <c r="AF71" s="819">
        <v>67</v>
      </c>
      <c r="AG71" s="819"/>
      <c r="AH71" s="819"/>
      <c r="AI71" s="819"/>
      <c r="AJ71" s="819"/>
      <c r="AK71" s="819">
        <v>130</v>
      </c>
      <c r="AL71" s="819"/>
      <c r="AM71" s="819"/>
      <c r="AN71" s="819"/>
      <c r="AO71" s="819"/>
      <c r="AP71" s="819" t="s">
        <v>554</v>
      </c>
      <c r="AQ71" s="819"/>
      <c r="AR71" s="819"/>
      <c r="AS71" s="819"/>
      <c r="AT71" s="819"/>
      <c r="AU71" s="819" t="s">
        <v>554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265354</v>
      </c>
      <c r="R72" s="819"/>
      <c r="S72" s="819"/>
      <c r="T72" s="819"/>
      <c r="U72" s="819"/>
      <c r="V72" s="819">
        <v>251109</v>
      </c>
      <c r="W72" s="819"/>
      <c r="X72" s="819"/>
      <c r="Y72" s="819"/>
      <c r="Z72" s="819"/>
      <c r="AA72" s="819">
        <v>14245</v>
      </c>
      <c r="AB72" s="819"/>
      <c r="AC72" s="819"/>
      <c r="AD72" s="819"/>
      <c r="AE72" s="819"/>
      <c r="AF72" s="819">
        <v>14245</v>
      </c>
      <c r="AG72" s="819"/>
      <c r="AH72" s="819"/>
      <c r="AI72" s="819"/>
      <c r="AJ72" s="819"/>
      <c r="AK72" s="819">
        <v>3299</v>
      </c>
      <c r="AL72" s="819"/>
      <c r="AM72" s="819"/>
      <c r="AN72" s="819"/>
      <c r="AO72" s="819"/>
      <c r="AP72" s="819" t="s">
        <v>554</v>
      </c>
      <c r="AQ72" s="819"/>
      <c r="AR72" s="819"/>
      <c r="AS72" s="819"/>
      <c r="AT72" s="819"/>
      <c r="AU72" s="819" t="s">
        <v>555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229</v>
      </c>
      <c r="R73" s="819"/>
      <c r="S73" s="819"/>
      <c r="T73" s="819"/>
      <c r="U73" s="819"/>
      <c r="V73" s="819">
        <v>223</v>
      </c>
      <c r="W73" s="819"/>
      <c r="X73" s="819"/>
      <c r="Y73" s="819"/>
      <c r="Z73" s="819"/>
      <c r="AA73" s="819">
        <v>6</v>
      </c>
      <c r="AB73" s="819"/>
      <c r="AC73" s="819"/>
      <c r="AD73" s="819"/>
      <c r="AE73" s="819"/>
      <c r="AF73" s="819">
        <v>6</v>
      </c>
      <c r="AG73" s="819"/>
      <c r="AH73" s="819"/>
      <c r="AI73" s="819"/>
      <c r="AJ73" s="819"/>
      <c r="AK73" s="819" t="s">
        <v>487</v>
      </c>
      <c r="AL73" s="819"/>
      <c r="AM73" s="819"/>
      <c r="AN73" s="819"/>
      <c r="AO73" s="819"/>
      <c r="AP73" s="819" t="s">
        <v>554</v>
      </c>
      <c r="AQ73" s="819"/>
      <c r="AR73" s="819"/>
      <c r="AS73" s="819"/>
      <c r="AT73" s="819"/>
      <c r="AU73" s="819" t="s">
        <v>555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545</v>
      </c>
      <c r="C74" s="862"/>
      <c r="D74" s="862"/>
      <c r="E74" s="862"/>
      <c r="F74" s="862"/>
      <c r="G74" s="862"/>
      <c r="H74" s="862"/>
      <c r="I74" s="862"/>
      <c r="J74" s="862"/>
      <c r="K74" s="862"/>
      <c r="L74" s="862"/>
      <c r="M74" s="862"/>
      <c r="N74" s="862"/>
      <c r="O74" s="862"/>
      <c r="P74" s="863"/>
      <c r="Q74" s="864">
        <v>7718</v>
      </c>
      <c r="R74" s="819"/>
      <c r="S74" s="819"/>
      <c r="T74" s="819"/>
      <c r="U74" s="819"/>
      <c r="V74" s="819">
        <v>7166</v>
      </c>
      <c r="W74" s="819"/>
      <c r="X74" s="819"/>
      <c r="Y74" s="819"/>
      <c r="Z74" s="819"/>
      <c r="AA74" s="819">
        <v>552</v>
      </c>
      <c r="AB74" s="819"/>
      <c r="AC74" s="819"/>
      <c r="AD74" s="819"/>
      <c r="AE74" s="819"/>
      <c r="AF74" s="819">
        <v>551</v>
      </c>
      <c r="AG74" s="819"/>
      <c r="AH74" s="819"/>
      <c r="AI74" s="819"/>
      <c r="AJ74" s="819"/>
      <c r="AK74" s="819">
        <v>1420</v>
      </c>
      <c r="AL74" s="819"/>
      <c r="AM74" s="819"/>
      <c r="AN74" s="819"/>
      <c r="AO74" s="819"/>
      <c r="AP74" s="819" t="s">
        <v>554</v>
      </c>
      <c r="AQ74" s="819"/>
      <c r="AR74" s="819"/>
      <c r="AS74" s="819"/>
      <c r="AT74" s="819"/>
      <c r="AU74" s="819" t="s">
        <v>554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546</v>
      </c>
      <c r="C75" s="862"/>
      <c r="D75" s="862"/>
      <c r="E75" s="862"/>
      <c r="F75" s="862"/>
      <c r="G75" s="862"/>
      <c r="H75" s="862"/>
      <c r="I75" s="862"/>
      <c r="J75" s="862"/>
      <c r="K75" s="862"/>
      <c r="L75" s="862"/>
      <c r="M75" s="862"/>
      <c r="N75" s="862"/>
      <c r="O75" s="862"/>
      <c r="P75" s="863"/>
      <c r="Q75" s="867">
        <v>13</v>
      </c>
      <c r="R75" s="868"/>
      <c r="S75" s="868"/>
      <c r="T75" s="868"/>
      <c r="U75" s="818"/>
      <c r="V75" s="869">
        <v>13</v>
      </c>
      <c r="W75" s="868"/>
      <c r="X75" s="868"/>
      <c r="Y75" s="868"/>
      <c r="Z75" s="818"/>
      <c r="AA75" s="869">
        <v>0</v>
      </c>
      <c r="AB75" s="868"/>
      <c r="AC75" s="868"/>
      <c r="AD75" s="868"/>
      <c r="AE75" s="818"/>
      <c r="AF75" s="869">
        <v>1</v>
      </c>
      <c r="AG75" s="868"/>
      <c r="AH75" s="868"/>
      <c r="AI75" s="868"/>
      <c r="AJ75" s="818"/>
      <c r="AK75" s="869">
        <v>7</v>
      </c>
      <c r="AL75" s="868"/>
      <c r="AM75" s="868"/>
      <c r="AN75" s="868"/>
      <c r="AO75" s="818"/>
      <c r="AP75" s="869" t="s">
        <v>554</v>
      </c>
      <c r="AQ75" s="868"/>
      <c r="AR75" s="868"/>
      <c r="AS75" s="868"/>
      <c r="AT75" s="818"/>
      <c r="AU75" s="869" t="s">
        <v>554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547</v>
      </c>
      <c r="C76" s="862"/>
      <c r="D76" s="862"/>
      <c r="E76" s="862"/>
      <c r="F76" s="862"/>
      <c r="G76" s="862"/>
      <c r="H76" s="862"/>
      <c r="I76" s="862"/>
      <c r="J76" s="862"/>
      <c r="K76" s="862"/>
      <c r="L76" s="862"/>
      <c r="M76" s="862"/>
      <c r="N76" s="862"/>
      <c r="O76" s="862"/>
      <c r="P76" s="863"/>
      <c r="Q76" s="867">
        <v>42</v>
      </c>
      <c r="R76" s="868"/>
      <c r="S76" s="868"/>
      <c r="T76" s="868"/>
      <c r="U76" s="818"/>
      <c r="V76" s="869">
        <v>27</v>
      </c>
      <c r="W76" s="868"/>
      <c r="X76" s="868"/>
      <c r="Y76" s="868"/>
      <c r="Z76" s="818"/>
      <c r="AA76" s="869">
        <v>15</v>
      </c>
      <c r="AB76" s="868"/>
      <c r="AC76" s="868"/>
      <c r="AD76" s="868"/>
      <c r="AE76" s="818"/>
      <c r="AF76" s="869">
        <v>9</v>
      </c>
      <c r="AG76" s="868"/>
      <c r="AH76" s="868"/>
      <c r="AI76" s="868"/>
      <c r="AJ76" s="818"/>
      <c r="AK76" s="869" t="s">
        <v>487</v>
      </c>
      <c r="AL76" s="868"/>
      <c r="AM76" s="868"/>
      <c r="AN76" s="868"/>
      <c r="AO76" s="818"/>
      <c r="AP76" s="869" t="s">
        <v>555</v>
      </c>
      <c r="AQ76" s="868"/>
      <c r="AR76" s="868"/>
      <c r="AS76" s="868"/>
      <c r="AT76" s="818"/>
      <c r="AU76" s="869" t="s">
        <v>555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548</v>
      </c>
      <c r="C77" s="862"/>
      <c r="D77" s="862"/>
      <c r="E77" s="862"/>
      <c r="F77" s="862"/>
      <c r="G77" s="862"/>
      <c r="H77" s="862"/>
      <c r="I77" s="862"/>
      <c r="J77" s="862"/>
      <c r="K77" s="862"/>
      <c r="L77" s="862"/>
      <c r="M77" s="862"/>
      <c r="N77" s="862"/>
      <c r="O77" s="862"/>
      <c r="P77" s="863"/>
      <c r="Q77" s="867">
        <v>190</v>
      </c>
      <c r="R77" s="868"/>
      <c r="S77" s="868"/>
      <c r="T77" s="868"/>
      <c r="U77" s="818"/>
      <c r="V77" s="869">
        <v>187</v>
      </c>
      <c r="W77" s="868"/>
      <c r="X77" s="868"/>
      <c r="Y77" s="868"/>
      <c r="Z77" s="818"/>
      <c r="AA77" s="869">
        <v>4</v>
      </c>
      <c r="AB77" s="868"/>
      <c r="AC77" s="868"/>
      <c r="AD77" s="868"/>
      <c r="AE77" s="818"/>
      <c r="AF77" s="869">
        <v>4</v>
      </c>
      <c r="AG77" s="868"/>
      <c r="AH77" s="868"/>
      <c r="AI77" s="868"/>
      <c r="AJ77" s="818"/>
      <c r="AK77" s="869" t="s">
        <v>487</v>
      </c>
      <c r="AL77" s="868"/>
      <c r="AM77" s="868"/>
      <c r="AN77" s="868"/>
      <c r="AO77" s="818"/>
      <c r="AP77" s="869" t="s">
        <v>555</v>
      </c>
      <c r="AQ77" s="868"/>
      <c r="AR77" s="868"/>
      <c r="AS77" s="868"/>
      <c r="AT77" s="818"/>
      <c r="AU77" s="869" t="s">
        <v>554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16611</v>
      </c>
      <c r="AG88" s="830"/>
      <c r="AH88" s="830"/>
      <c r="AI88" s="830"/>
      <c r="AJ88" s="830"/>
      <c r="AK88" s="827"/>
      <c r="AL88" s="827"/>
      <c r="AM88" s="827"/>
      <c r="AN88" s="827"/>
      <c r="AO88" s="827"/>
      <c r="AP88" s="830">
        <v>3498</v>
      </c>
      <c r="AQ88" s="830"/>
      <c r="AR88" s="830"/>
      <c r="AS88" s="830"/>
      <c r="AT88" s="830"/>
      <c r="AU88" s="830">
        <v>126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SUM(CR7:CV8)</f>
        <v>14</v>
      </c>
      <c r="CS102" s="838"/>
      <c r="CT102" s="838"/>
      <c r="CU102" s="838"/>
      <c r="CV102" s="881"/>
      <c r="CW102" s="880" t="s">
        <v>487</v>
      </c>
      <c r="CX102" s="838"/>
      <c r="CY102" s="838"/>
      <c r="CZ102" s="838"/>
      <c r="DA102" s="881"/>
      <c r="DB102" s="880" t="s">
        <v>487</v>
      </c>
      <c r="DC102" s="838"/>
      <c r="DD102" s="838"/>
      <c r="DE102" s="838"/>
      <c r="DF102" s="881"/>
      <c r="DG102" s="880" t="s">
        <v>487</v>
      </c>
      <c r="DH102" s="838"/>
      <c r="DI102" s="838"/>
      <c r="DJ102" s="838"/>
      <c r="DK102" s="881"/>
      <c r="DL102" s="880" t="s">
        <v>487</v>
      </c>
      <c r="DM102" s="838"/>
      <c r="DN102" s="838"/>
      <c r="DO102" s="838"/>
      <c r="DP102" s="881"/>
      <c r="DQ102" s="880" t="s">
        <v>487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287</v>
      </c>
      <c r="AG109" s="883"/>
      <c r="AH109" s="883"/>
      <c r="AI109" s="883"/>
      <c r="AJ109" s="884"/>
      <c r="AK109" s="882" t="s">
        <v>286</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287</v>
      </c>
      <c r="BW109" s="883"/>
      <c r="BX109" s="883"/>
      <c r="BY109" s="883"/>
      <c r="BZ109" s="884"/>
      <c r="CA109" s="882" t="s">
        <v>286</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287</v>
      </c>
      <c r="DM109" s="883"/>
      <c r="DN109" s="883"/>
      <c r="DO109" s="883"/>
      <c r="DP109" s="884"/>
      <c r="DQ109" s="882" t="s">
        <v>286</v>
      </c>
      <c r="DR109" s="883"/>
      <c r="DS109" s="883"/>
      <c r="DT109" s="883"/>
      <c r="DU109" s="884"/>
      <c r="DV109" s="882" t="s">
        <v>411</v>
      </c>
      <c r="DW109" s="883"/>
      <c r="DX109" s="883"/>
      <c r="DY109" s="883"/>
      <c r="DZ109" s="885"/>
    </row>
    <row r="110" spans="1:131" s="197" customFormat="1" ht="26.25" customHeight="1">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388453</v>
      </c>
      <c r="AB110" s="890"/>
      <c r="AC110" s="890"/>
      <c r="AD110" s="890"/>
      <c r="AE110" s="891"/>
      <c r="AF110" s="892">
        <v>386747</v>
      </c>
      <c r="AG110" s="890"/>
      <c r="AH110" s="890"/>
      <c r="AI110" s="890"/>
      <c r="AJ110" s="891"/>
      <c r="AK110" s="892">
        <v>393194</v>
      </c>
      <c r="AL110" s="890"/>
      <c r="AM110" s="890"/>
      <c r="AN110" s="890"/>
      <c r="AO110" s="891"/>
      <c r="AP110" s="893">
        <v>21.7</v>
      </c>
      <c r="AQ110" s="894"/>
      <c r="AR110" s="894"/>
      <c r="AS110" s="894"/>
      <c r="AT110" s="895"/>
      <c r="AU110" s="896" t="s">
        <v>61</v>
      </c>
      <c r="AV110" s="897"/>
      <c r="AW110" s="897"/>
      <c r="AX110" s="897"/>
      <c r="AY110" s="898"/>
      <c r="AZ110" s="940" t="s">
        <v>414</v>
      </c>
      <c r="BA110" s="887"/>
      <c r="BB110" s="887"/>
      <c r="BC110" s="887"/>
      <c r="BD110" s="887"/>
      <c r="BE110" s="887"/>
      <c r="BF110" s="887"/>
      <c r="BG110" s="887"/>
      <c r="BH110" s="887"/>
      <c r="BI110" s="887"/>
      <c r="BJ110" s="887"/>
      <c r="BK110" s="887"/>
      <c r="BL110" s="887"/>
      <c r="BM110" s="887"/>
      <c r="BN110" s="887"/>
      <c r="BO110" s="887"/>
      <c r="BP110" s="888"/>
      <c r="BQ110" s="926">
        <v>3533296</v>
      </c>
      <c r="BR110" s="927"/>
      <c r="BS110" s="927"/>
      <c r="BT110" s="927"/>
      <c r="BU110" s="927"/>
      <c r="BV110" s="927">
        <v>3487907</v>
      </c>
      <c r="BW110" s="927"/>
      <c r="BX110" s="927"/>
      <c r="BY110" s="927"/>
      <c r="BZ110" s="927"/>
      <c r="CA110" s="927">
        <v>3329472</v>
      </c>
      <c r="CB110" s="927"/>
      <c r="CC110" s="927"/>
      <c r="CD110" s="927"/>
      <c r="CE110" s="927"/>
      <c r="CF110" s="941">
        <v>183.8</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371</v>
      </c>
      <c r="AB111" s="934"/>
      <c r="AC111" s="934"/>
      <c r="AD111" s="934"/>
      <c r="AE111" s="935"/>
      <c r="AF111" s="936" t="s">
        <v>371</v>
      </c>
      <c r="AG111" s="934"/>
      <c r="AH111" s="934"/>
      <c r="AI111" s="934"/>
      <c r="AJ111" s="935"/>
      <c r="AK111" s="936" t="s">
        <v>371</v>
      </c>
      <c r="AL111" s="934"/>
      <c r="AM111" s="934"/>
      <c r="AN111" s="934"/>
      <c r="AO111" s="935"/>
      <c r="AP111" s="937" t="s">
        <v>371</v>
      </c>
      <c r="AQ111" s="938"/>
      <c r="AR111" s="938"/>
      <c r="AS111" s="938"/>
      <c r="AT111" s="939"/>
      <c r="AU111" s="899"/>
      <c r="AV111" s="900"/>
      <c r="AW111" s="900"/>
      <c r="AX111" s="900"/>
      <c r="AY111" s="901"/>
      <c r="AZ111" s="949" t="s">
        <v>418</v>
      </c>
      <c r="BA111" s="950"/>
      <c r="BB111" s="950"/>
      <c r="BC111" s="950"/>
      <c r="BD111" s="950"/>
      <c r="BE111" s="950"/>
      <c r="BF111" s="950"/>
      <c r="BG111" s="950"/>
      <c r="BH111" s="950"/>
      <c r="BI111" s="950"/>
      <c r="BJ111" s="950"/>
      <c r="BK111" s="950"/>
      <c r="BL111" s="950"/>
      <c r="BM111" s="950"/>
      <c r="BN111" s="950"/>
      <c r="BO111" s="950"/>
      <c r="BP111" s="951"/>
      <c r="BQ111" s="919">
        <v>28423</v>
      </c>
      <c r="BR111" s="920"/>
      <c r="BS111" s="920"/>
      <c r="BT111" s="920"/>
      <c r="BU111" s="920"/>
      <c r="BV111" s="920">
        <v>17153</v>
      </c>
      <c r="BW111" s="920"/>
      <c r="BX111" s="920"/>
      <c r="BY111" s="920"/>
      <c r="BZ111" s="920"/>
      <c r="CA111" s="920">
        <v>12927</v>
      </c>
      <c r="CB111" s="920"/>
      <c r="CC111" s="920"/>
      <c r="CD111" s="920"/>
      <c r="CE111" s="920"/>
      <c r="CF111" s="914">
        <v>0.7</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422</v>
      </c>
      <c r="BA112" s="950"/>
      <c r="BB112" s="950"/>
      <c r="BC112" s="950"/>
      <c r="BD112" s="950"/>
      <c r="BE112" s="950"/>
      <c r="BF112" s="950"/>
      <c r="BG112" s="950"/>
      <c r="BH112" s="950"/>
      <c r="BI112" s="950"/>
      <c r="BJ112" s="950"/>
      <c r="BK112" s="950"/>
      <c r="BL112" s="950"/>
      <c r="BM112" s="950"/>
      <c r="BN112" s="950"/>
      <c r="BO112" s="950"/>
      <c r="BP112" s="951"/>
      <c r="BQ112" s="919">
        <v>2566766</v>
      </c>
      <c r="BR112" s="920"/>
      <c r="BS112" s="920"/>
      <c r="BT112" s="920"/>
      <c r="BU112" s="920"/>
      <c r="BV112" s="920">
        <v>2365547</v>
      </c>
      <c r="BW112" s="920"/>
      <c r="BX112" s="920"/>
      <c r="BY112" s="920"/>
      <c r="BZ112" s="920"/>
      <c r="CA112" s="920">
        <v>2161123</v>
      </c>
      <c r="CB112" s="920"/>
      <c r="CC112" s="920"/>
      <c r="CD112" s="920"/>
      <c r="CE112" s="920"/>
      <c r="CF112" s="914">
        <v>119.3</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234633</v>
      </c>
      <c r="AB113" s="934"/>
      <c r="AC113" s="934"/>
      <c r="AD113" s="934"/>
      <c r="AE113" s="935"/>
      <c r="AF113" s="936">
        <v>224304</v>
      </c>
      <c r="AG113" s="934"/>
      <c r="AH113" s="934"/>
      <c r="AI113" s="934"/>
      <c r="AJ113" s="935"/>
      <c r="AK113" s="936">
        <v>201164</v>
      </c>
      <c r="AL113" s="934"/>
      <c r="AM113" s="934"/>
      <c r="AN113" s="934"/>
      <c r="AO113" s="935"/>
      <c r="AP113" s="937">
        <v>11.1</v>
      </c>
      <c r="AQ113" s="938"/>
      <c r="AR113" s="938"/>
      <c r="AS113" s="938"/>
      <c r="AT113" s="939"/>
      <c r="AU113" s="899"/>
      <c r="AV113" s="900"/>
      <c r="AW113" s="900"/>
      <c r="AX113" s="900"/>
      <c r="AY113" s="901"/>
      <c r="AZ113" s="949" t="s">
        <v>425</v>
      </c>
      <c r="BA113" s="950"/>
      <c r="BB113" s="950"/>
      <c r="BC113" s="950"/>
      <c r="BD113" s="950"/>
      <c r="BE113" s="950"/>
      <c r="BF113" s="950"/>
      <c r="BG113" s="950"/>
      <c r="BH113" s="950"/>
      <c r="BI113" s="950"/>
      <c r="BJ113" s="950"/>
      <c r="BK113" s="950"/>
      <c r="BL113" s="950"/>
      <c r="BM113" s="950"/>
      <c r="BN113" s="950"/>
      <c r="BO113" s="950"/>
      <c r="BP113" s="951"/>
      <c r="BQ113" s="919">
        <v>154995</v>
      </c>
      <c r="BR113" s="920"/>
      <c r="BS113" s="920"/>
      <c r="BT113" s="920"/>
      <c r="BU113" s="920"/>
      <c r="BV113" s="920">
        <v>136037</v>
      </c>
      <c r="BW113" s="920"/>
      <c r="BX113" s="920"/>
      <c r="BY113" s="920"/>
      <c r="BZ113" s="920"/>
      <c r="CA113" s="920">
        <v>125688</v>
      </c>
      <c r="CB113" s="920"/>
      <c r="CC113" s="920"/>
      <c r="CD113" s="920"/>
      <c r="CE113" s="920"/>
      <c r="CF113" s="914">
        <v>6.9</v>
      </c>
      <c r="CG113" s="915"/>
      <c r="CH113" s="915"/>
      <c r="CI113" s="915"/>
      <c r="CJ113" s="915"/>
      <c r="CK113" s="945"/>
      <c r="CL113" s="946"/>
      <c r="CM113" s="916" t="s">
        <v>426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31185</v>
      </c>
      <c r="AB114" s="959"/>
      <c r="AC114" s="959"/>
      <c r="AD114" s="959"/>
      <c r="AE114" s="960"/>
      <c r="AF114" s="961">
        <v>26087</v>
      </c>
      <c r="AG114" s="959"/>
      <c r="AH114" s="959"/>
      <c r="AI114" s="959"/>
      <c r="AJ114" s="960"/>
      <c r="AK114" s="961">
        <v>24009</v>
      </c>
      <c r="AL114" s="959"/>
      <c r="AM114" s="959"/>
      <c r="AN114" s="959"/>
      <c r="AO114" s="960"/>
      <c r="AP114" s="962">
        <v>1.3</v>
      </c>
      <c r="AQ114" s="963"/>
      <c r="AR114" s="963"/>
      <c r="AS114" s="963"/>
      <c r="AT114" s="964"/>
      <c r="AU114" s="899"/>
      <c r="AV114" s="900"/>
      <c r="AW114" s="900"/>
      <c r="AX114" s="900"/>
      <c r="AY114" s="901"/>
      <c r="AZ114" s="949" t="s">
        <v>428</v>
      </c>
      <c r="BA114" s="950"/>
      <c r="BB114" s="950"/>
      <c r="BC114" s="950"/>
      <c r="BD114" s="950"/>
      <c r="BE114" s="950"/>
      <c r="BF114" s="950"/>
      <c r="BG114" s="950"/>
      <c r="BH114" s="950"/>
      <c r="BI114" s="950"/>
      <c r="BJ114" s="950"/>
      <c r="BK114" s="950"/>
      <c r="BL114" s="950"/>
      <c r="BM114" s="950"/>
      <c r="BN114" s="950"/>
      <c r="BO114" s="950"/>
      <c r="BP114" s="951"/>
      <c r="BQ114" s="919">
        <v>735705</v>
      </c>
      <c r="BR114" s="920"/>
      <c r="BS114" s="920"/>
      <c r="BT114" s="920"/>
      <c r="BU114" s="920"/>
      <c r="BV114" s="920">
        <v>746803</v>
      </c>
      <c r="BW114" s="920"/>
      <c r="BX114" s="920"/>
      <c r="BY114" s="920"/>
      <c r="BZ114" s="920"/>
      <c r="CA114" s="920">
        <v>712739</v>
      </c>
      <c r="CB114" s="920"/>
      <c r="CC114" s="920"/>
      <c r="CD114" s="920"/>
      <c r="CE114" s="920"/>
      <c r="CF114" s="914">
        <v>39.299999999999997</v>
      </c>
      <c r="CG114" s="915"/>
      <c r="CH114" s="915"/>
      <c r="CI114" s="915"/>
      <c r="CJ114" s="915"/>
      <c r="CK114" s="945"/>
      <c r="CL114" s="946"/>
      <c r="CM114" s="916" t="s">
        <v>429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430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6571</v>
      </c>
      <c r="AB115" s="934"/>
      <c r="AC115" s="934"/>
      <c r="AD115" s="934"/>
      <c r="AE115" s="935"/>
      <c r="AF115" s="936">
        <v>5034</v>
      </c>
      <c r="AG115" s="934"/>
      <c r="AH115" s="934"/>
      <c r="AI115" s="934"/>
      <c r="AJ115" s="935"/>
      <c r="AK115" s="936">
        <v>4535</v>
      </c>
      <c r="AL115" s="934"/>
      <c r="AM115" s="934"/>
      <c r="AN115" s="934"/>
      <c r="AO115" s="935"/>
      <c r="AP115" s="937">
        <v>0.3</v>
      </c>
      <c r="AQ115" s="938"/>
      <c r="AR115" s="938"/>
      <c r="AS115" s="938"/>
      <c r="AT115" s="939"/>
      <c r="AU115" s="899"/>
      <c r="AV115" s="900"/>
      <c r="AW115" s="900"/>
      <c r="AX115" s="900"/>
      <c r="AY115" s="901"/>
      <c r="AZ115" s="949" t="s">
        <v>431</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432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433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434</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28423</v>
      </c>
      <c r="DH116" s="959"/>
      <c r="DI116" s="959"/>
      <c r="DJ116" s="959"/>
      <c r="DK116" s="960"/>
      <c r="DL116" s="961">
        <v>17153</v>
      </c>
      <c r="DM116" s="959"/>
      <c r="DN116" s="959"/>
      <c r="DO116" s="959"/>
      <c r="DP116" s="960"/>
      <c r="DQ116" s="961">
        <v>12927</v>
      </c>
      <c r="DR116" s="959"/>
      <c r="DS116" s="959"/>
      <c r="DT116" s="959"/>
      <c r="DU116" s="960"/>
      <c r="DV116" s="962">
        <v>0.7</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436</v>
      </c>
      <c r="Z117" s="884"/>
      <c r="AA117" s="996">
        <v>660842</v>
      </c>
      <c r="AB117" s="966"/>
      <c r="AC117" s="966"/>
      <c r="AD117" s="966"/>
      <c r="AE117" s="967"/>
      <c r="AF117" s="965">
        <v>642172</v>
      </c>
      <c r="AG117" s="966"/>
      <c r="AH117" s="966"/>
      <c r="AI117" s="966"/>
      <c r="AJ117" s="967"/>
      <c r="AK117" s="965">
        <v>622902</v>
      </c>
      <c r="AL117" s="966"/>
      <c r="AM117" s="966"/>
      <c r="AN117" s="966"/>
      <c r="AO117" s="967"/>
      <c r="AP117" s="968"/>
      <c r="AQ117" s="969"/>
      <c r="AR117" s="969"/>
      <c r="AS117" s="969"/>
      <c r="AT117" s="970"/>
      <c r="AU117" s="899"/>
      <c r="AV117" s="900"/>
      <c r="AW117" s="900"/>
      <c r="AX117" s="900"/>
      <c r="AY117" s="901"/>
      <c r="AZ117" s="995" t="s">
        <v>437</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287</v>
      </c>
      <c r="AG118" s="883"/>
      <c r="AH118" s="883"/>
      <c r="AI118" s="883"/>
      <c r="AJ118" s="884"/>
      <c r="AK118" s="882" t="s">
        <v>286</v>
      </c>
      <c r="AL118" s="883"/>
      <c r="AM118" s="883"/>
      <c r="AN118" s="883"/>
      <c r="AO118" s="884"/>
      <c r="AP118" s="990" t="s">
        <v>411</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439</v>
      </c>
      <c r="BP118" s="994"/>
      <c r="BQ118" s="985">
        <v>7019185</v>
      </c>
      <c r="BR118" s="986"/>
      <c r="BS118" s="986"/>
      <c r="BT118" s="986"/>
      <c r="BU118" s="986"/>
      <c r="BV118" s="986">
        <v>6753447</v>
      </c>
      <c r="BW118" s="986"/>
      <c r="BX118" s="986"/>
      <c r="BY118" s="986"/>
      <c r="BZ118" s="986"/>
      <c r="CA118" s="986">
        <v>6341949</v>
      </c>
      <c r="CB118" s="986"/>
      <c r="CC118" s="986"/>
      <c r="CD118" s="986"/>
      <c r="CE118" s="986"/>
      <c r="CF118" s="987"/>
      <c r="CG118" s="988"/>
      <c r="CH118" s="988"/>
      <c r="CI118" s="988"/>
      <c r="CJ118" s="989"/>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1626997</v>
      </c>
      <c r="BR119" s="927"/>
      <c r="BS119" s="927"/>
      <c r="BT119" s="927"/>
      <c r="BU119" s="927"/>
      <c r="BV119" s="927">
        <v>1758963</v>
      </c>
      <c r="BW119" s="927"/>
      <c r="BX119" s="927"/>
      <c r="BY119" s="927"/>
      <c r="BZ119" s="927"/>
      <c r="CA119" s="927">
        <v>1920084</v>
      </c>
      <c r="CB119" s="927"/>
      <c r="CC119" s="927"/>
      <c r="CD119" s="927"/>
      <c r="CE119" s="927"/>
      <c r="CF119" s="941">
        <v>106</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c r="A120" s="975"/>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t="s">
        <v>113</v>
      </c>
      <c r="BR120" s="920"/>
      <c r="BS120" s="920"/>
      <c r="BT120" s="920"/>
      <c r="BU120" s="920"/>
      <c r="BV120" s="920" t="s">
        <v>113</v>
      </c>
      <c r="BW120" s="920"/>
      <c r="BX120" s="920"/>
      <c r="BY120" s="920"/>
      <c r="BZ120" s="920"/>
      <c r="CA120" s="920" t="s">
        <v>113</v>
      </c>
      <c r="CB120" s="920"/>
      <c r="CC120" s="920"/>
      <c r="CD120" s="920"/>
      <c r="CE120" s="920"/>
      <c r="CF120" s="914" t="s">
        <v>113</v>
      </c>
      <c r="CG120" s="915"/>
      <c r="CH120" s="915"/>
      <c r="CI120" s="915"/>
      <c r="CJ120" s="915"/>
      <c r="CK120" s="1013" t="s">
        <v>445</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1492551</v>
      </c>
      <c r="DH120" s="927"/>
      <c r="DI120" s="927"/>
      <c r="DJ120" s="927"/>
      <c r="DK120" s="927"/>
      <c r="DL120" s="927">
        <v>1365813</v>
      </c>
      <c r="DM120" s="927"/>
      <c r="DN120" s="927"/>
      <c r="DO120" s="927"/>
      <c r="DP120" s="927"/>
      <c r="DQ120" s="927">
        <v>1235682</v>
      </c>
      <c r="DR120" s="927"/>
      <c r="DS120" s="927"/>
      <c r="DT120" s="927"/>
      <c r="DU120" s="927"/>
      <c r="DV120" s="928">
        <v>68.2</v>
      </c>
      <c r="DW120" s="928"/>
      <c r="DX120" s="928"/>
      <c r="DY120" s="928"/>
      <c r="DZ120" s="929"/>
    </row>
    <row r="121" spans="1:130" s="197" customFormat="1" ht="26.25" customHeight="1">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5475807</v>
      </c>
      <c r="BR121" s="986"/>
      <c r="BS121" s="986"/>
      <c r="BT121" s="986"/>
      <c r="BU121" s="986"/>
      <c r="BV121" s="986">
        <v>5536235</v>
      </c>
      <c r="BW121" s="986"/>
      <c r="BX121" s="986"/>
      <c r="BY121" s="986"/>
      <c r="BZ121" s="986"/>
      <c r="CA121" s="986">
        <v>5384375</v>
      </c>
      <c r="CB121" s="986"/>
      <c r="CC121" s="986"/>
      <c r="CD121" s="986"/>
      <c r="CE121" s="986"/>
      <c r="CF121" s="1024">
        <v>297.2</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1069238</v>
      </c>
      <c r="DH121" s="920"/>
      <c r="DI121" s="920"/>
      <c r="DJ121" s="920"/>
      <c r="DK121" s="920"/>
      <c r="DL121" s="920">
        <v>979474</v>
      </c>
      <c r="DM121" s="920"/>
      <c r="DN121" s="920"/>
      <c r="DO121" s="920"/>
      <c r="DP121" s="920"/>
      <c r="DQ121" s="920">
        <v>919904</v>
      </c>
      <c r="DR121" s="920"/>
      <c r="DS121" s="920"/>
      <c r="DT121" s="920"/>
      <c r="DU121" s="920"/>
      <c r="DV121" s="921">
        <v>50.8</v>
      </c>
      <c r="DW121" s="921"/>
      <c r="DX121" s="921"/>
      <c r="DY121" s="921"/>
      <c r="DZ121" s="922"/>
    </row>
    <row r="122" spans="1:130" s="197" customFormat="1" ht="26.25" customHeight="1">
      <c r="A122" s="975"/>
      <c r="B122" s="946"/>
      <c r="C122" s="916" t="s">
        <v>429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448</v>
      </c>
      <c r="BP122" s="994"/>
      <c r="BQ122" s="1034">
        <v>7102804</v>
      </c>
      <c r="BR122" s="1035"/>
      <c r="BS122" s="1035"/>
      <c r="BT122" s="1035"/>
      <c r="BU122" s="1035"/>
      <c r="BV122" s="1035">
        <v>7295198</v>
      </c>
      <c r="BW122" s="1035"/>
      <c r="BX122" s="1035"/>
      <c r="BY122" s="1035"/>
      <c r="BZ122" s="1035"/>
      <c r="CA122" s="1035">
        <v>7304459</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4977</v>
      </c>
      <c r="DH122" s="920"/>
      <c r="DI122" s="920"/>
      <c r="DJ122" s="920"/>
      <c r="DK122" s="920"/>
      <c r="DL122" s="920">
        <v>20260</v>
      </c>
      <c r="DM122" s="920"/>
      <c r="DN122" s="920"/>
      <c r="DO122" s="920"/>
      <c r="DP122" s="920"/>
      <c r="DQ122" s="920">
        <v>5537</v>
      </c>
      <c r="DR122" s="920"/>
      <c r="DS122" s="920"/>
      <c r="DT122" s="920"/>
      <c r="DU122" s="920"/>
      <c r="DV122" s="921">
        <v>0.3</v>
      </c>
      <c r="DW122" s="921"/>
      <c r="DX122" s="921"/>
      <c r="DY122" s="921"/>
      <c r="DZ122" s="922"/>
    </row>
    <row r="123" spans="1:130" s="197" customFormat="1" ht="26.25" customHeight="1" thickBot="1">
      <c r="A123" s="975"/>
      <c r="B123" s="946"/>
      <c r="C123" s="916" t="s">
        <v>435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5996</v>
      </c>
      <c r="AB123" s="959"/>
      <c r="AC123" s="959"/>
      <c r="AD123" s="959"/>
      <c r="AE123" s="960"/>
      <c r="AF123" s="961">
        <v>4612</v>
      </c>
      <c r="AG123" s="959"/>
      <c r="AH123" s="959"/>
      <c r="AI123" s="959"/>
      <c r="AJ123" s="960"/>
      <c r="AK123" s="961">
        <v>4535</v>
      </c>
      <c r="AL123" s="959"/>
      <c r="AM123" s="959"/>
      <c r="AN123" s="959"/>
      <c r="AO123" s="960"/>
      <c r="AP123" s="962">
        <v>0.3</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113</v>
      </c>
      <c r="BR123" s="1027"/>
      <c r="BS123" s="1027"/>
      <c r="BT123" s="1027"/>
      <c r="BU123" s="1027"/>
      <c r="BV123" s="1027" t="s">
        <v>113</v>
      </c>
      <c r="BW123" s="1027"/>
      <c r="BX123" s="1027"/>
      <c r="BY123" s="1027"/>
      <c r="BZ123" s="1027"/>
      <c r="CA123" s="1027" t="s">
        <v>113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575</v>
      </c>
      <c r="AB127" s="959"/>
      <c r="AC127" s="959"/>
      <c r="AD127" s="959"/>
      <c r="AE127" s="960"/>
      <c r="AF127" s="961">
        <v>422</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459</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461</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t="s">
        <v>113</v>
      </c>
      <c r="AB128" s="1090"/>
      <c r="AC128" s="1090"/>
      <c r="AD128" s="1090"/>
      <c r="AE128" s="1091"/>
      <c r="AF128" s="1092" t="s">
        <v>113</v>
      </c>
      <c r="AG128" s="1090"/>
      <c r="AH128" s="1090"/>
      <c r="AI128" s="1090"/>
      <c r="AJ128" s="1091"/>
      <c r="AK128" s="1092" t="s">
        <v>113</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465</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2402565</v>
      </c>
      <c r="AB129" s="959"/>
      <c r="AC129" s="959"/>
      <c r="AD129" s="959"/>
      <c r="AE129" s="960"/>
      <c r="AF129" s="961">
        <v>2435226</v>
      </c>
      <c r="AG129" s="959"/>
      <c r="AH129" s="959"/>
      <c r="AI129" s="959"/>
      <c r="AJ129" s="960"/>
      <c r="AK129" s="961">
        <v>2383927</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4.5999999999999996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539302</v>
      </c>
      <c r="AB130" s="959"/>
      <c r="AC130" s="959"/>
      <c r="AD130" s="959"/>
      <c r="AE130" s="960"/>
      <c r="AF130" s="961">
        <v>554438</v>
      </c>
      <c r="AG130" s="959"/>
      <c r="AH130" s="959"/>
      <c r="AI130" s="959"/>
      <c r="AJ130" s="960"/>
      <c r="AK130" s="961">
        <v>572445</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t="s">
        <v>113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1863263</v>
      </c>
      <c r="AB131" s="998"/>
      <c r="AC131" s="998"/>
      <c r="AD131" s="998"/>
      <c r="AE131" s="999"/>
      <c r="AF131" s="1000">
        <v>1880788</v>
      </c>
      <c r="AG131" s="998"/>
      <c r="AH131" s="998"/>
      <c r="AI131" s="998"/>
      <c r="AJ131" s="999"/>
      <c r="AK131" s="1000">
        <v>1811482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6.5229653570000004</v>
      </c>
      <c r="AB132" s="1104"/>
      <c r="AC132" s="1104"/>
      <c r="AD132" s="1104"/>
      <c r="AE132" s="1105"/>
      <c r="AF132" s="1106">
        <v>4.6647469040000002</v>
      </c>
      <c r="AG132" s="1104"/>
      <c r="AH132" s="1104"/>
      <c r="AI132" s="1104"/>
      <c r="AJ132" s="1105"/>
      <c r="AK132" s="1106">
        <v>2.7853989160000001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7.9</v>
      </c>
      <c r="AB133" s="1111"/>
      <c r="AC133" s="1111"/>
      <c r="AD133" s="1111"/>
      <c r="AE133" s="1112"/>
      <c r="AF133" s="1110">
        <v>6.6</v>
      </c>
      <c r="AG133" s="1111"/>
      <c r="AH133" s="1111"/>
      <c r="AI133" s="1111"/>
      <c r="AJ133" s="1112"/>
      <c r="AK133" s="1110">
        <v>4.5999999999999996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19" t="s">
        <v>482</v>
      </c>
      <c r="H9" s="1120"/>
      <c r="I9" s="1120"/>
      <c r="J9" s="1121"/>
      <c r="K9" s="263">
        <v>577741</v>
      </c>
      <c r="L9" s="264">
        <v>112226</v>
      </c>
      <c r="M9" s="265">
        <v>138183</v>
      </c>
      <c r="N9" s="266">
        <v>-18.8</v>
      </c>
    </row>
    <row r="10" spans="1:16">
      <c r="A10" s="248"/>
      <c r="B10" s="244"/>
      <c r="C10" s="244"/>
      <c r="D10" s="244"/>
      <c r="E10" s="244"/>
      <c r="F10" s="244"/>
      <c r="G10" s="1119" t="s">
        <v>483</v>
      </c>
      <c r="H10" s="1120"/>
      <c r="I10" s="1120"/>
      <c r="J10" s="1121"/>
      <c r="K10" s="267">
        <v>103592</v>
      </c>
      <c r="L10" s="268">
        <v>20123</v>
      </c>
      <c r="M10" s="269">
        <v>15438</v>
      </c>
      <c r="N10" s="270">
        <v>30.3</v>
      </c>
    </row>
    <row r="11" spans="1:16" ht="13.5" customHeight="1">
      <c r="A11" s="248"/>
      <c r="B11" s="244"/>
      <c r="C11" s="244"/>
      <c r="D11" s="244"/>
      <c r="E11" s="244"/>
      <c r="F11" s="244"/>
      <c r="G11" s="1119" t="s">
        <v>484</v>
      </c>
      <c r="H11" s="1120"/>
      <c r="I11" s="1120"/>
      <c r="J11" s="1121"/>
      <c r="K11" s="267">
        <v>74637</v>
      </c>
      <c r="L11" s="268">
        <v>14498</v>
      </c>
      <c r="M11" s="269">
        <v>22352</v>
      </c>
      <c r="N11" s="270">
        <v>-35.1</v>
      </c>
    </row>
    <row r="12" spans="1:16" ht="13.5" customHeight="1">
      <c r="A12" s="248"/>
      <c r="B12" s="244"/>
      <c r="C12" s="244"/>
      <c r="D12" s="244"/>
      <c r="E12" s="244"/>
      <c r="F12" s="244"/>
      <c r="G12" s="1119" t="s">
        <v>485</v>
      </c>
      <c r="H12" s="1120"/>
      <c r="I12" s="1120"/>
      <c r="J12" s="1121"/>
      <c r="K12" s="267">
        <v>18869</v>
      </c>
      <c r="L12" s="268">
        <v>3665</v>
      </c>
      <c r="M12" s="269">
        <v>2530</v>
      </c>
      <c r="N12" s="270">
        <v>44.9</v>
      </c>
    </row>
    <row r="13" spans="1:16" ht="13.5" customHeight="1">
      <c r="A13" s="248"/>
      <c r="B13" s="244"/>
      <c r="C13" s="244"/>
      <c r="D13" s="244"/>
      <c r="E13" s="244"/>
      <c r="F13" s="244"/>
      <c r="G13" s="1119" t="s">
        <v>486</v>
      </c>
      <c r="H13" s="1120"/>
      <c r="I13" s="1120"/>
      <c r="J13" s="1121"/>
      <c r="K13" s="267" t="s">
        <v>487</v>
      </c>
      <c r="L13" s="268" t="s">
        <v>487</v>
      </c>
      <c r="M13" s="269" t="s">
        <v>487</v>
      </c>
      <c r="N13" s="270" t="s">
        <v>487</v>
      </c>
    </row>
    <row r="14" spans="1:16" ht="13.5" customHeight="1">
      <c r="A14" s="248"/>
      <c r="B14" s="244"/>
      <c r="C14" s="244"/>
      <c r="D14" s="244"/>
      <c r="E14" s="244"/>
      <c r="F14" s="244"/>
      <c r="G14" s="1119" t="s">
        <v>488</v>
      </c>
      <c r="H14" s="1120"/>
      <c r="I14" s="1120"/>
      <c r="J14" s="1121"/>
      <c r="K14" s="267">
        <v>44881</v>
      </c>
      <c r="L14" s="268">
        <v>8718</v>
      </c>
      <c r="M14" s="269">
        <v>5605</v>
      </c>
      <c r="N14" s="270">
        <v>55.5</v>
      </c>
    </row>
    <row r="15" spans="1:16" ht="13.5" customHeight="1">
      <c r="A15" s="248"/>
      <c r="B15" s="244"/>
      <c r="C15" s="244"/>
      <c r="D15" s="244"/>
      <c r="E15" s="244"/>
      <c r="F15" s="244"/>
      <c r="G15" s="1119" t="s">
        <v>489</v>
      </c>
      <c r="H15" s="1120"/>
      <c r="I15" s="1120"/>
      <c r="J15" s="1121"/>
      <c r="K15" s="267">
        <v>11216</v>
      </c>
      <c r="L15" s="268">
        <v>2179</v>
      </c>
      <c r="M15" s="269">
        <v>3103</v>
      </c>
      <c r="N15" s="270">
        <v>-29.8</v>
      </c>
    </row>
    <row r="16" spans="1:16">
      <c r="A16" s="248"/>
      <c r="B16" s="244"/>
      <c r="C16" s="244"/>
      <c r="D16" s="244"/>
      <c r="E16" s="244"/>
      <c r="F16" s="244"/>
      <c r="G16" s="1122" t="s">
        <v>490</v>
      </c>
      <c r="H16" s="1123"/>
      <c r="I16" s="1123"/>
      <c r="J16" s="1124"/>
      <c r="K16" s="268">
        <v>-48045</v>
      </c>
      <c r="L16" s="268">
        <v>-9333</v>
      </c>
      <c r="M16" s="269">
        <v>-15159</v>
      </c>
      <c r="N16" s="270">
        <v>-38.4</v>
      </c>
    </row>
    <row r="17" spans="1:16">
      <c r="A17" s="248"/>
      <c r="B17" s="244"/>
      <c r="C17" s="244"/>
      <c r="D17" s="244"/>
      <c r="E17" s="244"/>
      <c r="F17" s="244"/>
      <c r="G17" s="1122" t="s">
        <v>171</v>
      </c>
      <c r="H17" s="1123"/>
      <c r="I17" s="1123"/>
      <c r="J17" s="1124"/>
      <c r="K17" s="268">
        <v>782891</v>
      </c>
      <c r="L17" s="268">
        <v>152077</v>
      </c>
      <c r="M17" s="269">
        <v>172052</v>
      </c>
      <c r="N17" s="270">
        <v>-11.6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4" t="s">
        <v>495</v>
      </c>
      <c r="H21" s="1115"/>
      <c r="I21" s="1115"/>
      <c r="J21" s="1116"/>
      <c r="K21" s="280">
        <v>13.4</v>
      </c>
      <c r="L21" s="281">
        <v>15.52</v>
      </c>
      <c r="M21" s="282">
        <v>-2.12</v>
      </c>
      <c r="N21" s="249"/>
      <c r="O21" s="283"/>
      <c r="P21" s="279"/>
    </row>
    <row r="22" spans="1:16" s="284" customFormat="1">
      <c r="A22" s="279"/>
      <c r="B22" s="249"/>
      <c r="C22" s="249"/>
      <c r="D22" s="249"/>
      <c r="E22" s="249"/>
      <c r="F22" s="249"/>
      <c r="G22" s="1114" t="s">
        <v>496</v>
      </c>
      <c r="H22" s="1115"/>
      <c r="I22" s="1115"/>
      <c r="J22" s="1116"/>
      <c r="K22" s="285">
        <v>96.4</v>
      </c>
      <c r="L22" s="286">
        <v>95.8</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30" t="s">
        <v>499</v>
      </c>
      <c r="H32" s="1131"/>
      <c r="I32" s="1131"/>
      <c r="J32" s="1132"/>
      <c r="K32" s="294">
        <v>393194</v>
      </c>
      <c r="L32" s="294">
        <v>76378</v>
      </c>
      <c r="M32" s="295">
        <v>106666</v>
      </c>
      <c r="N32" s="296">
        <v>-28.4</v>
      </c>
    </row>
    <row r="33" spans="1:16" ht="13.5" customHeight="1">
      <c r="A33" s="248"/>
      <c r="B33" s="244"/>
      <c r="C33" s="244"/>
      <c r="D33" s="244"/>
      <c r="E33" s="244"/>
      <c r="F33" s="244"/>
      <c r="G33" s="1130" t="s">
        <v>500</v>
      </c>
      <c r="H33" s="1131"/>
      <c r="I33" s="1131"/>
      <c r="J33" s="1132"/>
      <c r="K33" s="294" t="s">
        <v>487</v>
      </c>
      <c r="L33" s="294" t="s">
        <v>487</v>
      </c>
      <c r="M33" s="295" t="s">
        <v>487</v>
      </c>
      <c r="N33" s="296" t="s">
        <v>487</v>
      </c>
    </row>
    <row r="34" spans="1:16" ht="27" customHeight="1">
      <c r="A34" s="248"/>
      <c r="B34" s="244"/>
      <c r="C34" s="244"/>
      <c r="D34" s="244"/>
      <c r="E34" s="244"/>
      <c r="F34" s="244"/>
      <c r="G34" s="1130" t="s">
        <v>501</v>
      </c>
      <c r="H34" s="1131"/>
      <c r="I34" s="1131"/>
      <c r="J34" s="1132"/>
      <c r="K34" s="294" t="s">
        <v>487</v>
      </c>
      <c r="L34" s="294" t="s">
        <v>487</v>
      </c>
      <c r="M34" s="295">
        <v>439</v>
      </c>
      <c r="N34" s="296" t="s">
        <v>487</v>
      </c>
    </row>
    <row r="35" spans="1:16" ht="27" customHeight="1">
      <c r="A35" s="248"/>
      <c r="B35" s="244"/>
      <c r="C35" s="244"/>
      <c r="D35" s="244"/>
      <c r="E35" s="244"/>
      <c r="F35" s="244"/>
      <c r="G35" s="1130" t="s">
        <v>502</v>
      </c>
      <c r="H35" s="1131"/>
      <c r="I35" s="1131"/>
      <c r="J35" s="1132"/>
      <c r="K35" s="294">
        <v>201164</v>
      </c>
      <c r="L35" s="294">
        <v>39076</v>
      </c>
      <c r="M35" s="295">
        <v>24405</v>
      </c>
      <c r="N35" s="296">
        <v>60.1</v>
      </c>
    </row>
    <row r="36" spans="1:16" ht="27" customHeight="1">
      <c r="A36" s="248"/>
      <c r="B36" s="244"/>
      <c r="C36" s="244"/>
      <c r="D36" s="244"/>
      <c r="E36" s="244"/>
      <c r="F36" s="244"/>
      <c r="G36" s="1130" t="s">
        <v>503</v>
      </c>
      <c r="H36" s="1131"/>
      <c r="I36" s="1131"/>
      <c r="J36" s="1132"/>
      <c r="K36" s="294">
        <v>24009</v>
      </c>
      <c r="L36" s="294">
        <v>4664</v>
      </c>
      <c r="M36" s="295">
        <v>4847</v>
      </c>
      <c r="N36" s="296">
        <v>-3.8</v>
      </c>
    </row>
    <row r="37" spans="1:16" ht="13.5" customHeight="1">
      <c r="A37" s="248"/>
      <c r="B37" s="244"/>
      <c r="C37" s="244"/>
      <c r="D37" s="244"/>
      <c r="E37" s="244"/>
      <c r="F37" s="244"/>
      <c r="G37" s="1130" t="s">
        <v>504</v>
      </c>
      <c r="H37" s="1131"/>
      <c r="I37" s="1131"/>
      <c r="J37" s="1132"/>
      <c r="K37" s="294">
        <v>4535</v>
      </c>
      <c r="L37" s="294">
        <v>881</v>
      </c>
      <c r="M37" s="295">
        <v>2124</v>
      </c>
      <c r="N37" s="296">
        <v>-58.5</v>
      </c>
    </row>
    <row r="38" spans="1:16" ht="27" customHeight="1">
      <c r="A38" s="248"/>
      <c r="B38" s="244"/>
      <c r="C38" s="244"/>
      <c r="D38" s="244"/>
      <c r="E38" s="244"/>
      <c r="F38" s="244"/>
      <c r="G38" s="1133" t="s">
        <v>505</v>
      </c>
      <c r="H38" s="1134"/>
      <c r="I38" s="1134"/>
      <c r="J38" s="1135"/>
      <c r="K38" s="297" t="s">
        <v>487</v>
      </c>
      <c r="L38" s="297" t="s">
        <v>487</v>
      </c>
      <c r="M38" s="298">
        <v>33</v>
      </c>
      <c r="N38" s="299" t="s">
        <v>487</v>
      </c>
      <c r="O38" s="293"/>
    </row>
    <row r="39" spans="1:16">
      <c r="A39" s="248"/>
      <c r="B39" s="244"/>
      <c r="C39" s="244"/>
      <c r="D39" s="244"/>
      <c r="E39" s="244"/>
      <c r="F39" s="244"/>
      <c r="G39" s="1133" t="s">
        <v>506</v>
      </c>
      <c r="H39" s="1134"/>
      <c r="I39" s="1134"/>
      <c r="J39" s="1135"/>
      <c r="K39" s="300" t="s">
        <v>487</v>
      </c>
      <c r="L39" s="300" t="s">
        <v>487</v>
      </c>
      <c r="M39" s="301">
        <v>-5315</v>
      </c>
      <c r="N39" s="302" t="s">
        <v>487</v>
      </c>
      <c r="O39" s="293"/>
    </row>
    <row r="40" spans="1:16" ht="27" customHeight="1">
      <c r="A40" s="248"/>
      <c r="B40" s="244"/>
      <c r="C40" s="244"/>
      <c r="D40" s="244"/>
      <c r="E40" s="244"/>
      <c r="F40" s="244"/>
      <c r="G40" s="1130" t="s">
        <v>507</v>
      </c>
      <c r="H40" s="1131"/>
      <c r="I40" s="1131"/>
      <c r="J40" s="1132"/>
      <c r="K40" s="300">
        <v>-572445</v>
      </c>
      <c r="L40" s="300">
        <v>-111198</v>
      </c>
      <c r="M40" s="301">
        <v>-96584</v>
      </c>
      <c r="N40" s="302">
        <v>15.1</v>
      </c>
      <c r="O40" s="293"/>
    </row>
    <row r="41" spans="1:16">
      <c r="A41" s="248"/>
      <c r="B41" s="244"/>
      <c r="C41" s="244"/>
      <c r="D41" s="244"/>
      <c r="E41" s="244"/>
      <c r="F41" s="244"/>
      <c r="G41" s="1136" t="s">
        <v>281</v>
      </c>
      <c r="H41" s="1137"/>
      <c r="I41" s="1137"/>
      <c r="J41" s="1138"/>
      <c r="K41" s="294">
        <v>50457</v>
      </c>
      <c r="L41" s="300">
        <v>9801</v>
      </c>
      <c r="M41" s="301">
        <v>36615</v>
      </c>
      <c r="N41" s="302">
        <v>-73.2</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5" t="s">
        <v>477</v>
      </c>
      <c r="J49" s="1127" t="s">
        <v>511</v>
      </c>
      <c r="K49" s="1128"/>
      <c r="L49" s="1128"/>
      <c r="M49" s="1128"/>
      <c r="N49" s="1129"/>
    </row>
    <row r="50" spans="1:14">
      <c r="A50" s="248"/>
      <c r="B50" s="244"/>
      <c r="C50" s="244"/>
      <c r="D50" s="244"/>
      <c r="E50" s="244"/>
      <c r="F50" s="244"/>
      <c r="G50" s="312"/>
      <c r="H50" s="313"/>
      <c r="I50" s="1126"/>
      <c r="J50" s="314" t="s">
        <v>512</v>
      </c>
      <c r="K50" s="315" t="s">
        <v>513</v>
      </c>
      <c r="L50" s="316" t="s">
        <v>514</v>
      </c>
      <c r="M50" s="317" t="s">
        <v>515</v>
      </c>
      <c r="N50" s="318" t="s">
        <v>516</v>
      </c>
    </row>
    <row r="51" spans="1:14">
      <c r="A51" s="248"/>
      <c r="B51" s="244"/>
      <c r="C51" s="244"/>
      <c r="D51" s="244"/>
      <c r="E51" s="244"/>
      <c r="F51" s="244"/>
      <c r="G51" s="310" t="s">
        <v>517</v>
      </c>
      <c r="H51" s="311"/>
      <c r="I51" s="319">
        <v>953106</v>
      </c>
      <c r="J51" s="320">
        <v>183607</v>
      </c>
      <c r="K51" s="321">
        <v>-4.7</v>
      </c>
      <c r="L51" s="322">
        <v>192544</v>
      </c>
      <c r="M51" s="323">
        <v>10.4</v>
      </c>
      <c r="N51" s="324">
        <v>-15.1</v>
      </c>
    </row>
    <row r="52" spans="1:14">
      <c r="A52" s="248"/>
      <c r="B52" s="244"/>
      <c r="C52" s="244"/>
      <c r="D52" s="244"/>
      <c r="E52" s="244"/>
      <c r="F52" s="244"/>
      <c r="G52" s="325"/>
      <c r="H52" s="326" t="s">
        <v>518</v>
      </c>
      <c r="I52" s="327">
        <v>514729</v>
      </c>
      <c r="J52" s="328">
        <v>99158</v>
      </c>
      <c r="K52" s="329">
        <v>0.5</v>
      </c>
      <c r="L52" s="330">
        <v>82235</v>
      </c>
      <c r="M52" s="331">
        <v>-8.1</v>
      </c>
      <c r="N52" s="332">
        <v>8.6</v>
      </c>
    </row>
    <row r="53" spans="1:14">
      <c r="A53" s="248"/>
      <c r="B53" s="244"/>
      <c r="C53" s="244"/>
      <c r="D53" s="244"/>
      <c r="E53" s="244"/>
      <c r="F53" s="244"/>
      <c r="G53" s="310" t="s">
        <v>519</v>
      </c>
      <c r="H53" s="311"/>
      <c r="I53" s="319">
        <v>879065</v>
      </c>
      <c r="J53" s="320">
        <v>168889</v>
      </c>
      <c r="K53" s="321">
        <v>-8</v>
      </c>
      <c r="L53" s="322">
        <v>146140</v>
      </c>
      <c r="M53" s="323">
        <v>-24.1</v>
      </c>
      <c r="N53" s="324">
        <v>16.100000000000001</v>
      </c>
    </row>
    <row r="54" spans="1:14">
      <c r="A54" s="248"/>
      <c r="B54" s="244"/>
      <c r="C54" s="244"/>
      <c r="D54" s="244"/>
      <c r="E54" s="244"/>
      <c r="F54" s="244"/>
      <c r="G54" s="325"/>
      <c r="H54" s="326" t="s">
        <v>518</v>
      </c>
      <c r="I54" s="327">
        <v>597471</v>
      </c>
      <c r="J54" s="328">
        <v>114788</v>
      </c>
      <c r="K54" s="329">
        <v>15.8</v>
      </c>
      <c r="L54" s="330">
        <v>75451</v>
      </c>
      <c r="M54" s="331">
        <v>-8.1999999999999993</v>
      </c>
      <c r="N54" s="332">
        <v>24</v>
      </c>
    </row>
    <row r="55" spans="1:14">
      <c r="A55" s="248"/>
      <c r="B55" s="244"/>
      <c r="C55" s="244"/>
      <c r="D55" s="244"/>
      <c r="E55" s="244"/>
      <c r="F55" s="244"/>
      <c r="G55" s="310" t="s">
        <v>520</v>
      </c>
      <c r="H55" s="311"/>
      <c r="I55" s="319">
        <v>670680</v>
      </c>
      <c r="J55" s="320">
        <v>128409</v>
      </c>
      <c r="K55" s="321">
        <v>-24</v>
      </c>
      <c r="L55" s="322">
        <v>146641</v>
      </c>
      <c r="M55" s="323">
        <v>0.3</v>
      </c>
      <c r="N55" s="324">
        <v>-24.3</v>
      </c>
    </row>
    <row r="56" spans="1:14">
      <c r="A56" s="248"/>
      <c r="B56" s="244"/>
      <c r="C56" s="244"/>
      <c r="D56" s="244"/>
      <c r="E56" s="244"/>
      <c r="F56" s="244"/>
      <c r="G56" s="325"/>
      <c r="H56" s="326" t="s">
        <v>518</v>
      </c>
      <c r="I56" s="327">
        <v>476565</v>
      </c>
      <c r="J56" s="328">
        <v>91244</v>
      </c>
      <c r="K56" s="329">
        <v>-20.5</v>
      </c>
      <c r="L56" s="330">
        <v>68142</v>
      </c>
      <c r="M56" s="331">
        <v>-9.6999999999999993</v>
      </c>
      <c r="N56" s="332">
        <v>-10.8</v>
      </c>
    </row>
    <row r="57" spans="1:14">
      <c r="A57" s="248"/>
      <c r="B57" s="244"/>
      <c r="C57" s="244"/>
      <c r="D57" s="244"/>
      <c r="E57" s="244"/>
      <c r="F57" s="244"/>
      <c r="G57" s="310" t="s">
        <v>521</v>
      </c>
      <c r="H57" s="311"/>
      <c r="I57" s="319">
        <v>617270</v>
      </c>
      <c r="J57" s="320">
        <v>118934</v>
      </c>
      <c r="K57" s="321">
        <v>-7.4</v>
      </c>
      <c r="L57" s="322">
        <v>174587</v>
      </c>
      <c r="M57" s="323">
        <v>19.100000000000001</v>
      </c>
      <c r="N57" s="324">
        <v>-26.5</v>
      </c>
    </row>
    <row r="58" spans="1:14">
      <c r="A58" s="248"/>
      <c r="B58" s="244"/>
      <c r="C58" s="244"/>
      <c r="D58" s="244"/>
      <c r="E58" s="244"/>
      <c r="F58" s="244"/>
      <c r="G58" s="325"/>
      <c r="H58" s="326" t="s">
        <v>518</v>
      </c>
      <c r="I58" s="327">
        <v>446965</v>
      </c>
      <c r="J58" s="328">
        <v>86120</v>
      </c>
      <c r="K58" s="329">
        <v>-5.6</v>
      </c>
      <c r="L58" s="330">
        <v>79695</v>
      </c>
      <c r="M58" s="331">
        <v>17</v>
      </c>
      <c r="N58" s="332">
        <v>-22.6</v>
      </c>
    </row>
    <row r="59" spans="1:14">
      <c r="A59" s="248"/>
      <c r="B59" s="244"/>
      <c r="C59" s="244"/>
      <c r="D59" s="244"/>
      <c r="E59" s="244"/>
      <c r="F59" s="244"/>
      <c r="G59" s="310" t="s">
        <v>522</v>
      </c>
      <c r="H59" s="311"/>
      <c r="I59" s="319">
        <v>633422</v>
      </c>
      <c r="J59" s="320">
        <v>123042</v>
      </c>
      <c r="K59" s="321">
        <v>3.5</v>
      </c>
      <c r="L59" s="322">
        <v>175675</v>
      </c>
      <c r="M59" s="323">
        <v>0.6</v>
      </c>
      <c r="N59" s="324">
        <v>2.9</v>
      </c>
    </row>
    <row r="60" spans="1:14">
      <c r="A60" s="248"/>
      <c r="B60" s="244"/>
      <c r="C60" s="244"/>
      <c r="D60" s="244"/>
      <c r="E60" s="244"/>
      <c r="F60" s="244"/>
      <c r="G60" s="325"/>
      <c r="H60" s="326" t="s">
        <v>518</v>
      </c>
      <c r="I60" s="333">
        <v>295017</v>
      </c>
      <c r="J60" s="328">
        <v>57307</v>
      </c>
      <c r="K60" s="329">
        <v>-33.5</v>
      </c>
      <c r="L60" s="330">
        <v>87698</v>
      </c>
      <c r="M60" s="331">
        <v>10</v>
      </c>
      <c r="N60" s="332">
        <v>-43.5</v>
      </c>
    </row>
    <row r="61" spans="1:14">
      <c r="A61" s="248"/>
      <c r="B61" s="244"/>
      <c r="C61" s="244"/>
      <c r="D61" s="244"/>
      <c r="E61" s="244"/>
      <c r="F61" s="244"/>
      <c r="G61" s="310" t="s">
        <v>523</v>
      </c>
      <c r="H61" s="334"/>
      <c r="I61" s="335">
        <v>750709</v>
      </c>
      <c r="J61" s="336">
        <v>144576</v>
      </c>
      <c r="K61" s="337">
        <v>-8.1</v>
      </c>
      <c r="L61" s="338">
        <v>167117</v>
      </c>
      <c r="M61" s="339">
        <v>1.3</v>
      </c>
      <c r="N61" s="324">
        <v>-9.4</v>
      </c>
    </row>
    <row r="62" spans="1:14">
      <c r="A62" s="248"/>
      <c r="B62" s="244"/>
      <c r="C62" s="244"/>
      <c r="D62" s="244"/>
      <c r="E62" s="244"/>
      <c r="F62" s="244"/>
      <c r="G62" s="325"/>
      <c r="H62" s="326" t="s">
        <v>518</v>
      </c>
      <c r="I62" s="327">
        <v>466149</v>
      </c>
      <c r="J62" s="328">
        <v>89723</v>
      </c>
      <c r="K62" s="329">
        <v>-8.6999999999999993</v>
      </c>
      <c r="L62" s="330">
        <v>78644</v>
      </c>
      <c r="M62" s="331">
        <v>0.2</v>
      </c>
      <c r="N62" s="332">
        <v>-8.9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32.76</v>
      </c>
      <c r="G47" s="12">
        <v>32.700000000000003</v>
      </c>
      <c r="H47" s="12">
        <v>39.22</v>
      </c>
      <c r="I47" s="12">
        <v>44.06</v>
      </c>
      <c r="J47" s="13">
        <v>45.03</v>
      </c>
    </row>
    <row r="48" spans="2:10" ht="57.75" customHeight="1">
      <c r="B48" s="14"/>
      <c r="C48" s="1141" t="s">
        <v>4</v>
      </c>
      <c r="D48" s="1141"/>
      <c r="E48" s="1142"/>
      <c r="F48" s="15">
        <v>9.7200000000000006</v>
      </c>
      <c r="G48" s="16">
        <v>10.58</v>
      </c>
      <c r="H48" s="16">
        <v>11.16</v>
      </c>
      <c r="I48" s="16">
        <v>11.43</v>
      </c>
      <c r="J48" s="17">
        <v>8.61</v>
      </c>
    </row>
    <row r="49" spans="2:10" ht="57.75" customHeight="1" thickBot="1">
      <c r="B49" s="18"/>
      <c r="C49" s="1143" t="s">
        <v>5</v>
      </c>
      <c r="D49" s="1143"/>
      <c r="E49" s="1144"/>
      <c r="F49" s="19">
        <v>10.61</v>
      </c>
      <c r="G49" s="20">
        <v>4.0999999999999996</v>
      </c>
      <c r="H49" s="20">
        <v>9.33</v>
      </c>
      <c r="I49" s="20">
        <v>9.77</v>
      </c>
      <c r="J49" s="21">
        <v>3.83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530</v>
      </c>
      <c r="D34" s="1151"/>
      <c r="E34" s="1152"/>
      <c r="F34" s="32">
        <v>6.39</v>
      </c>
      <c r="G34" s="33">
        <v>7.34</v>
      </c>
      <c r="H34" s="33">
        <v>8.68</v>
      </c>
      <c r="I34" s="33">
        <v>9.83</v>
      </c>
      <c r="J34" s="34">
        <v>10.31</v>
      </c>
      <c r="K34" s="22"/>
      <c r="L34" s="22"/>
      <c r="M34" s="22"/>
      <c r="N34" s="22"/>
      <c r="O34" s="22"/>
      <c r="P34" s="22"/>
    </row>
    <row r="35" spans="1:16" ht="39" customHeight="1">
      <c r="A35" s="22"/>
      <c r="B35" s="35"/>
      <c r="C35" s="1145" t="s">
        <v>531</v>
      </c>
      <c r="D35" s="1146"/>
      <c r="E35" s="1147"/>
      <c r="F35" s="36">
        <v>9.7200000000000006</v>
      </c>
      <c r="G35" s="37">
        <v>10.58</v>
      </c>
      <c r="H35" s="37">
        <v>11.15</v>
      </c>
      <c r="I35" s="37">
        <v>11.42</v>
      </c>
      <c r="J35" s="38">
        <v>8.61</v>
      </c>
      <c r="K35" s="22"/>
      <c r="L35" s="22"/>
      <c r="M35" s="22"/>
      <c r="N35" s="22"/>
      <c r="O35" s="22"/>
      <c r="P35" s="22"/>
    </row>
    <row r="36" spans="1:16" ht="39" customHeight="1">
      <c r="A36" s="22"/>
      <c r="B36" s="35"/>
      <c r="C36" s="1145" t="s">
        <v>532</v>
      </c>
      <c r="D36" s="1146"/>
      <c r="E36" s="1147"/>
      <c r="F36" s="36">
        <v>0.78</v>
      </c>
      <c r="G36" s="37">
        <v>0.63</v>
      </c>
      <c r="H36" s="37">
        <v>1.35</v>
      </c>
      <c r="I36" s="37">
        <v>1.18</v>
      </c>
      <c r="J36" s="38">
        <v>0.84</v>
      </c>
      <c r="K36" s="22"/>
      <c r="L36" s="22"/>
      <c r="M36" s="22"/>
      <c r="N36" s="22"/>
      <c r="O36" s="22"/>
      <c r="P36" s="22"/>
    </row>
    <row r="37" spans="1:16" ht="39" customHeight="1">
      <c r="A37" s="22"/>
      <c r="B37" s="35"/>
      <c r="C37" s="1145" t="s">
        <v>533</v>
      </c>
      <c r="D37" s="1146"/>
      <c r="E37" s="1147"/>
      <c r="F37" s="36">
        <v>0.38</v>
      </c>
      <c r="G37" s="37">
        <v>7.0000000000000007E-2</v>
      </c>
      <c r="H37" s="37">
        <v>0.21</v>
      </c>
      <c r="I37" s="37">
        <v>0.19</v>
      </c>
      <c r="J37" s="38">
        <v>0.2</v>
      </c>
      <c r="K37" s="22"/>
      <c r="L37" s="22"/>
      <c r="M37" s="22"/>
      <c r="N37" s="22"/>
      <c r="O37" s="22"/>
      <c r="P37" s="22"/>
    </row>
    <row r="38" spans="1:16" ht="39" customHeight="1">
      <c r="A38" s="22"/>
      <c r="B38" s="35"/>
      <c r="C38" s="1145" t="s">
        <v>534</v>
      </c>
      <c r="D38" s="1146"/>
      <c r="E38" s="1147"/>
      <c r="F38" s="36">
        <v>0.02</v>
      </c>
      <c r="G38" s="37">
        <v>0.03</v>
      </c>
      <c r="H38" s="37">
        <v>0.03</v>
      </c>
      <c r="I38" s="37">
        <v>0.02</v>
      </c>
      <c r="J38" s="38">
        <v>0.03</v>
      </c>
      <c r="K38" s="22"/>
      <c r="L38" s="22"/>
      <c r="M38" s="22"/>
      <c r="N38" s="22"/>
      <c r="O38" s="22"/>
      <c r="P38" s="22"/>
    </row>
    <row r="39" spans="1:16" ht="39" customHeight="1">
      <c r="A39" s="22"/>
      <c r="B39" s="35"/>
      <c r="C39" s="1145" t="s">
        <v>535</v>
      </c>
      <c r="D39" s="1146"/>
      <c r="E39" s="1147"/>
      <c r="F39" s="36">
        <v>0.02</v>
      </c>
      <c r="G39" s="37">
        <v>0.02</v>
      </c>
      <c r="H39" s="37">
        <v>0.01</v>
      </c>
      <c r="I39" s="37">
        <v>0.03</v>
      </c>
      <c r="J39" s="38">
        <v>0.03</v>
      </c>
      <c r="K39" s="22"/>
      <c r="L39" s="22"/>
      <c r="M39" s="22"/>
      <c r="N39" s="22"/>
      <c r="O39" s="22"/>
      <c r="P39" s="22"/>
    </row>
    <row r="40" spans="1:16" ht="39" customHeight="1">
      <c r="A40" s="22"/>
      <c r="B40" s="35"/>
      <c r="C40" s="1145" t="s">
        <v>536</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537</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538</v>
      </c>
      <c r="D43" s="1149"/>
      <c r="E43" s="1150"/>
      <c r="F43" s="41">
        <v>0</v>
      </c>
      <c r="G43" s="42" t="s">
        <v>487</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426</v>
      </c>
      <c r="L45" s="60">
        <v>424</v>
      </c>
      <c r="M45" s="60">
        <v>388</v>
      </c>
      <c r="N45" s="60">
        <v>387</v>
      </c>
      <c r="O45" s="61">
        <v>393</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249</v>
      </c>
      <c r="L48" s="64">
        <v>249</v>
      </c>
      <c r="M48" s="64">
        <v>235</v>
      </c>
      <c r="N48" s="64">
        <v>224</v>
      </c>
      <c r="O48" s="65">
        <v>201</v>
      </c>
      <c r="P48" s="48"/>
      <c r="Q48" s="48"/>
      <c r="R48" s="48"/>
      <c r="S48" s="48"/>
      <c r="T48" s="48"/>
      <c r="U48" s="48"/>
    </row>
    <row r="49" spans="1:21" ht="30.75" customHeight="1">
      <c r="A49" s="48"/>
      <c r="B49" s="1163"/>
      <c r="C49" s="1164"/>
      <c r="D49" s="62"/>
      <c r="E49" s="1155" t="s">
        <v>16</v>
      </c>
      <c r="F49" s="1155"/>
      <c r="G49" s="1155"/>
      <c r="H49" s="1155"/>
      <c r="I49" s="1155"/>
      <c r="J49" s="1156"/>
      <c r="K49" s="63">
        <v>25</v>
      </c>
      <c r="L49" s="64">
        <v>31</v>
      </c>
      <c r="M49" s="64">
        <v>31</v>
      </c>
      <c r="N49" s="64">
        <v>26</v>
      </c>
      <c r="O49" s="65">
        <v>24</v>
      </c>
      <c r="P49" s="48"/>
      <c r="Q49" s="48"/>
      <c r="R49" s="48"/>
      <c r="S49" s="48"/>
      <c r="T49" s="48"/>
      <c r="U49" s="48"/>
    </row>
    <row r="50" spans="1:21" ht="30.75" customHeight="1">
      <c r="A50" s="48"/>
      <c r="B50" s="1163"/>
      <c r="C50" s="1164"/>
      <c r="D50" s="62"/>
      <c r="E50" s="1155" t="s">
        <v>17</v>
      </c>
      <c r="F50" s="1155"/>
      <c r="G50" s="1155"/>
      <c r="H50" s="1155"/>
      <c r="I50" s="1155"/>
      <c r="J50" s="1156"/>
      <c r="K50" s="63">
        <v>11</v>
      </c>
      <c r="L50" s="64">
        <v>7</v>
      </c>
      <c r="M50" s="64">
        <v>7</v>
      </c>
      <c r="N50" s="64">
        <v>5</v>
      </c>
      <c r="O50" s="65">
        <v>5</v>
      </c>
      <c r="P50" s="48"/>
      <c r="Q50" s="48"/>
      <c r="R50" s="48"/>
      <c r="S50" s="48"/>
      <c r="T50" s="48"/>
      <c r="U50" s="48"/>
    </row>
    <row r="51" spans="1:21" ht="30.75" customHeight="1">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c r="A52" s="48"/>
      <c r="B52" s="1153" t="s">
        <v>19</v>
      </c>
      <c r="C52" s="1154"/>
      <c r="D52" s="66"/>
      <c r="E52" s="1155" t="s">
        <v>20</v>
      </c>
      <c r="F52" s="1155"/>
      <c r="G52" s="1155"/>
      <c r="H52" s="1155"/>
      <c r="I52" s="1155"/>
      <c r="J52" s="1156"/>
      <c r="K52" s="63">
        <v>551</v>
      </c>
      <c r="L52" s="64">
        <v>548</v>
      </c>
      <c r="M52" s="64">
        <v>540</v>
      </c>
      <c r="N52" s="64">
        <v>555</v>
      </c>
      <c r="O52" s="65">
        <v>572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160</v>
      </c>
      <c r="L53" s="69">
        <v>163</v>
      </c>
      <c r="M53" s="69">
        <v>121</v>
      </c>
      <c r="N53" s="69">
        <v>87</v>
      </c>
      <c r="O53" s="70">
        <v>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2016-04-21T02:55:39Z</cp:lastPrinted>
  <dcterms:created xsi:type="dcterms:W3CDTF">2016-02-15T01:24:29Z</dcterms:created>
  <dcterms:modified xsi:type="dcterms:W3CDTF">2016-05-06T10:30:47Z</dcterms:modified>
  <cp:category/>
</cp:coreProperties>
</file>