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2598CF95-A606-41C0-A720-42C56410E9F5}"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8" i="12" l="1"/>
  <c r="DQ102" i="12" l="1"/>
  <c r="DG102" i="12"/>
  <c r="CW102" i="12"/>
  <c r="CR102" i="12"/>
  <c r="AU88" i="12"/>
  <c r="AP88" i="12"/>
  <c r="AP23" i="12"/>
  <c r="AA23" i="12"/>
  <c r="V23" i="12"/>
  <c r="Q23" i="12"/>
  <c r="AU63" i="12"/>
  <c r="AP6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U35" i="10" s="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<sst xmlns="http://schemas.openxmlformats.org/spreadsheetml/2006/main" count="1145" uniqueCount="631">
  <si>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</si>
  <si>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</si>
  <si>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</si>
  <si>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</si>
  <si>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</si>
  <si>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</si>
  <si>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</si>
  <si>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</si>
  <si>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</si>
  <si>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</si>
  <si>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</si>
  <si>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</si>
  <si>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</si>
  <si>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</si>
  <si>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</si>
  <si>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</si>
  <si>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</si>
  <si>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</si>
  <si>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</si>
  <si>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</si>
  <si>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</si>
  <si>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</si>
  <si>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</si>
  <si>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</si>
  <si>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</si>
  <si>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</si>
  <si>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</si>
  <si>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</si>
  <si>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</si>
  <si>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</si>
  <si>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</si>
  <si>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</si>
  <si>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</si>
  <si>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</si>
  <si>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</si>
  <si>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</si>
  <si>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</si>
  <si>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</si>
  <si>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</si>
  <si>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</si>
  <si>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</si>
  <si>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</si>
  <si>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</si>
  <si>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</si>
  <si>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</si>
  <si>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</si>
  <si>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</si>
  <si>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</si>
  <si>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</si>
  <si>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</si>
  <si>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</si>
  <si>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</si>
  <si>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</si>
  <si>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</si>
  <si>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</si>
  <si>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</si>
  <si>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</si>
  <si>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</si>
  <si>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</si>
  <si>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</si>
  <si>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</si>
  <si>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</si>
  <si>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</si>
  <si>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</si>
  <si>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</si>
  <si>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</si>
  <si>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</si>
  <si>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</si>
  <si>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</si>
  <si>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</si>
  <si>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</si>
  <si>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</si>
  <si>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</si>
  <si>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</si>
  <si>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</si>
  <si>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</si>
  <si>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</si>
  <si>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</si>
  <si>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</si>
  <si>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</si>
  <si>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</si>
  <si>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</si>
  <si>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</si>
  <si>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</si>
  <si>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</si>
  <si>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</si>
  <si>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</si>
  <si>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</si>
  <si>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</si>
  <si>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</si>
  <si>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</si>
  <si>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</si>
  <si>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</si>
  <si>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</si>
  <si>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</si>
  <si>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</si>
  <si>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</si>
  <si>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</si>
  <si>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南箕輪村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</si>
  <si>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</si>
  <si>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</si>
  <si>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</si>
  <si>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</si>
  <si>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</si>
  <si>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</si>
  <si>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</si>
  <si>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</si>
  <si>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</si>
  <si>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</si>
  <si>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</si>
  <si>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</si>
  <si>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</si>
  <si>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</si>
  <si>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</si>
  <si>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</si>
  <si>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</si>
  <si>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</si>
  <si>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</si>
  <si>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</si>
  <si>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</si>
  <si>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</si>
  <si>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</si>
  <si>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</si>
  <si>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</si>
  <si>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</si>
  <si>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</si>
  <si>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</si>
  <si>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</si>
  <si>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</si>
  <si>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</si>
  <si>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</si>
  <si>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</si>
  <si>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</si>
  <si>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</si>
  <si>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</si>
  <si>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</si>
  <si>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</si>
  <si>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</si>
  <si>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</si>
  <si>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</si>
  <si>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</si>
  <si>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</si>
  <si>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</si>
  <si>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</si>
  <si>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</si>
  <si>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</si>
  <si>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</si>
  <si>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</si>
  <si>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</si>
  <si>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</si>
  <si>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</si>
  <si>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</si>
  <si>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</si>
  <si>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</si>
  <si>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</si>
  <si>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</si>
  <si>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</si>
  <si>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</si>
  <si>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</si>
  <si>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</si>
  <si>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</si>
  <si>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</si>
  <si>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</si>
  <si>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</si>
  <si>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</si>
  <si>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</si>
  <si>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</si>
  <si>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</si>
  <si>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</si>
  <si>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</si>
  <si>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</si>
  <si>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</si>
  <si>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</si>
  <si>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</si>
  <si>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</si>
  <si>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</si>
  <si>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</si>
  <si>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</si>
  <si>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</si>
  <si>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</si>
  <si>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</si>
  <si>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</si>
  <si>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</si>
  <si>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</si>
  <si>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</si>
  <si>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</si>
  <si>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</si>
  <si>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</si>
  <si>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</si>
  <si>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</si>
  <si>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</si>
  <si>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</si>
  <si>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</si>
  <si>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</si>
  <si>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</si>
  <si>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</si>
  <si>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</si>
  <si>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</si>
  <si>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</si>
  <si>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</si>
  <si>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</si>
  <si>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</si>
  <si>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</si>
  <si>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</si>
  <si>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</si>
  <si>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</si>
  <si>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</si>
  <si>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</si>
  <si>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</si>
  <si>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</si>
  <si>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</si>
  <si>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</si>
  <si>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</si>
  <si>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</si>
  <si>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</si>
  <si>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</si>
  <si>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</si>
  <si>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</si>
  <si>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</si>
  <si>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</si>
  <si>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</si>
  <si>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</si>
  <si>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長野県南箕輪村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</si>
  <si>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</si>
  <si>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</si>
  <si>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</si>
  <si>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</si>
  <si>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</si>
  <si>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</si>
  <si>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</si>
  <si>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</si>
  <si>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</si>
  <si>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</si>
  <si>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</si>
  <si>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</si>
  <si>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</si>
  <si>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</si>
  <si>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</si>
  <si>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</si>
  <si>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</si>
  <si>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</si>
  <si>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</si>
  <si>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</si>
  <si>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</si>
  <si>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</si>
  <si>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</si>
  <si>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</si>
  <si>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</si>
  <si>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</si>
  <si>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</si>
  <si>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</si>
  <si>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</si>
  <si>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</si>
  <si>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</si>
  <si>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</si>
  <si>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</si>
  <si>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</si>
  <si>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</si>
  <si>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</si>
  <si>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</si>
  <si>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</si>
  <si>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</si>
  <si>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</si>
  <si>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</si>
  <si>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</si>
  <si>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</si>
  <si>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</si>
  <si>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</si>
  <si>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</si>
  <si>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</si>
  <si>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</si>
  <si>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</si>
  <si>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</si>
  <si>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</si>
  <si>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</si>
  <si>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</si>
  <si>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</si>
  <si>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</si>
  <si>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</si>
  <si>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</si>
  <si>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</si>
  <si>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</si>
  <si>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</si>
  <si>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</si>
  <si>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</si>
  <si>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</si>
  <si>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</si>
  <si>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</si>
  <si>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</si>
  <si>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</si>
  <si>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</si>
  <si>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</si>
  <si>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</si>
  <si>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</si>
  <si>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</si>
  <si>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</si>
  <si>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</si>
  <si>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</si>
  <si>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</si>
  <si>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</si>
  <si>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</si>
  <si>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</si>
  <si>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</si>
  <si>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</si>
  <si>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</si>
  <si>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</si>
  <si>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</si>
  <si>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</si>
  <si>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</si>
  <si>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</si>
  <si>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</si>
  <si>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</si>
  <si>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</si>
  <si>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</si>
  <si>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</si>
  <si>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</si>
  <si>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</si>
  <si>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</si>
  <si>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</si>
  <si>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</si>
  <si>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</si>
  <si>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</si>
  <si>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</si>
  <si>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</si>
  <si>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</si>
  <si>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</si>
  <si>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</si>
  <si>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</si>
  <si>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</si>
  <si>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</si>
  <si>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</si>
  <si>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</si>
  <si>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</si>
  <si>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</si>
  <si>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</si>
  <si>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</si>
  <si>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</si>
  <si>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</si>
  <si>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</si>
  <si>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</si>
  <si>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</si>
  <si>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</si>
  <si>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</si>
  <si>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</si>
  <si>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</si>
  <si>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</si>
  <si>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</si>
  <si>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</si>
  <si>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</si>
  <si>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</si>
  <si>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</si>
  <si>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</si>
  <si>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</si>
  <si>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</si>
  <si>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</si>
  <si>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</si>
  <si>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</si>
  <si>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</si>
  <si>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</si>
  <si>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</si>
  <si>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</si>
  <si>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</si>
  <si>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</si>
  <si>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</si>
  <si>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</si>
  <si>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</si>
  <si>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</si>
  <si>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</si>
  <si>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</si>
  <si>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</si>
  <si>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</si>
  <si>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</si>
  <si>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</si>
  <si>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</si>
  <si>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</si>
  <si>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</si>
  <si>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</si>
  <si>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長野県南箕輪村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</si>
  <si>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</si>
  <si>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</si>
  <si>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</si>
  <si>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</si>
  <si>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</si>
  <si>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</si>
  <si>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</si>
  <si>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</si>
  <si>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</si>
  <si>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</si>
  <si>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</si>
  <si>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</si>
  <si>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</si>
  <si>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</si>
  <si>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</si>
  <si>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</si>
  <si>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</si>
  <si>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</si>
  <si>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</si>
  <si>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</si>
  <si>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</si>
  <si>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</si>
  <si>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</si>
  <si>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</si>
  <si>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</si>
  <si>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</si>
  <si>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</si>
  <si>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</si>
  <si>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</si>
  <si>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</si>
  <si>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</si>
  <si>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</si>
  <si>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</si>
  <si>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</si>
  <si>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</si>
  <si>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</si>
  <si>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</si>
  <si>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</si>
  <si>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</si>
  <si>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</si>
  <si>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</si>
  <si>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</si>
  <si>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</si>
  <si>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</si>
  <si>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</si>
  <si>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</si>
  <si>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</si>
  <si>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</si>
  <si>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</si>
  <si>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</si>
  <si>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</si>
  <si>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</si>
  <si>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</si>
  <si>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</si>
  <si>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</si>
  <si>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</si>
  <si>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</si>
  <si>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</si>
  <si>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</si>
  <si>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</si>
  <si>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</si>
  <si>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</si>
  <si>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</si>
  <si>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</si>
  <si>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</si>
  <si>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</si>
  <si>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</si>
  <si>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</si>
  <si>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</si>
  <si>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</si>
  <si>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</si>
  <si>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</si>
  <si>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</si>
  <si>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</si>
  <si>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</si>
  <si>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</si>
  <si>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</si>
  <si>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</si>
  <si>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</si>
  <si>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</si>
  <si>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</si>
  <si>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</si>
  <si>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</si>
  <si>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</si>
  <si>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</si>
  <si>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</si>
  <si>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</si>
  <si>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</si>
  <si>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</si>
  <si>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</si>
  <si>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</si>
  <si>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</si>
  <si>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</si>
  <si>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</si>
  <si>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</si>
  <si>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</si>
  <si>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</si>
  <si>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</si>
  <si>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</si>
  <si>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</si>
  <si>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</si>
  <si>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</si>
  <si>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</si>
  <si>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</si>
  <si>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</si>
  <si>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</si>
  <si>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</si>
  <si>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</si>
  <si>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</si>
  <si>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</si>
  <si>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</si>
  <si>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</si>
  <si>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</si>
  <si>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</si>
  <si>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</si>
  <si>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</si>
  <si>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</si>
  <si>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</si>
  <si>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</si>
  <si>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</si>
  <si>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</si>
  <si>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</si>
  <si>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</si>
  <si>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</si>
  <si>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</si>
  <si>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</si>
  <si>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</si>
  <si>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</si>
  <si>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</si>
  <si>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</si>
  <si>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</si>
  <si>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</si>
  <si>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</si>
  <si>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</si>
  <si>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</si>
  <si>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</si>
  <si>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</si>
  <si>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</si>
  <si>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</si>
  <si>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</si>
  <si>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</si>
  <si>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</si>
  <si>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</si>
  <si>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</si>
  <si>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</si>
  <si>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</si>
  <si>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</si>
  <si>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</si>
  <si>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</si>
  <si>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</si>
  <si>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</si>
  <si>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</si>
  <si>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</si>
  <si>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</si>
  <si>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</si>
  <si>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</si>
  <si>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</si>
  <si>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</si>
  <si>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</si>
  <si>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</si>
  <si>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</si>
  <si>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</si>
  <si>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</si>
  <si>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</si>
  <si>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</si>
  <si>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</si>
  <si>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</si>
  <si>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</si>
  <si>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</si>
  <si>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</si>
  <si>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</si>
  <si>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</si>
  <si>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</si>
  <si>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</si>
  <si>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</si>
  <si>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</si>
  <si>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</si>
  <si>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</si>
  <si>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</si>
  <si>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</si>
  <si>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</si>
  <si>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</si>
  <si>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</si>
  <si>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</si>
  <si>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</si>
  <si>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</si>
  <si>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</si>
  <si>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</si>
  <si>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</si>
  <si>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</si>
  <si>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</si>
  <si>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</si>
  <si>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</si>
  <si>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</si>
  <si>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</si>
  <si>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</si>
  <si>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</si>
  <si>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</si>
  <si>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</si>
  <si>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</si>
  <si>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</si>
  <si>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0.70</t>
  </si>
  <si>
    <t>▲ 1.59</t>
  </si>
  <si>
    <t>▲ 0.26</t>
  </si>
  <si>
    <t>下水道事業会計</t>
  </si>
  <si>
    <t>▲ 0.31</t>
  </si>
  <si>
    <t>一般会計</t>
  </si>
  <si>
    <t>介護保険事業特別会計</t>
  </si>
  <si>
    <t>水道事業会計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</si>
  <si>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</si>
  <si>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</si>
  <si>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</si>
  <si>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</si>
  <si>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</si>
  <si>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</si>
  <si>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</si>
  <si>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</si>
  <si>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</si>
  <si>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</si>
  <si>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</si>
  <si>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</si>
  <si>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</si>
  <si>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長野県上伊那広域水道用水企業団（水道用水供給事業会計）</t>
  </si>
  <si>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</si>
  <si>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2"/>
  </si>
  <si>
    <t>伊那中央行政組合（一般会計）</t>
  </si>
  <si>
    <t>伊那中央行政組合（伊那中央病院会計）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</si>
  <si>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</si>
  <si>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</si>
  <si>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</si>
  <si>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</si>
  <si>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</si>
  <si>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</si>
  <si>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南箕輪村開発公社</t>
    <rPh sb="0" eb="4">
      <t>ミ</t>
    </rPh>
    <rPh sb="4" eb="6">
      <t>カイハツ</t>
    </rPh>
    <rPh sb="6" eb="8">
      <t>コウシャ</t>
    </rPh>
    <phoneticPr fontId="2"/>
  </si>
  <si>
    <t>南箕輪村土地開発公社</t>
    <rPh sb="0" eb="4">
      <t>ミ</t>
    </rPh>
    <rPh sb="4" eb="6">
      <t>トチ</t>
    </rPh>
    <rPh sb="6" eb="8">
      <t>カイハツ</t>
    </rPh>
    <rPh sb="8" eb="10">
      <t>コウシャ</t>
    </rPh>
    <phoneticPr fontId="2"/>
  </si>
  <si>
    <t>福祉基金</t>
    <rPh sb="0" eb="2">
      <t>フクシ</t>
    </rPh>
    <rPh sb="2" eb="4">
      <t>キキン</t>
    </rPh>
    <phoneticPr fontId="2"/>
  </si>
  <si>
    <t>人づくり基金</t>
    <rPh sb="0" eb="1">
      <t>ヒト</t>
    </rPh>
    <rPh sb="4" eb="6">
      <t>キキン</t>
    </rPh>
    <phoneticPr fontId="2"/>
  </si>
  <si>
    <t>上伊那広域連合（ふるさと市町村圏基金事業特別会計）</t>
    <rPh sb="0" eb="3">
      <t>カミイナ</t>
    </rPh>
    <rPh sb="3" eb="5">
      <t>コウイキ</t>
    </rPh>
    <rPh sb="5" eb="7">
      <t>レンゴウ</t>
    </rPh>
    <phoneticPr fontId="2"/>
  </si>
  <si>
    <t>上伊那広域連合（土木振興事業特別会計）</t>
    <rPh sb="0" eb="3">
      <t>カミイナ</t>
    </rPh>
    <rPh sb="3" eb="5">
      <t>コウイキ</t>
    </rPh>
    <rPh sb="5" eb="7">
      <t>レンゴウ</t>
    </rPh>
    <phoneticPr fontId="2"/>
  </si>
  <si>
    <t>学校施設整備基金</t>
    <rPh sb="0" eb="2">
      <t>ガッコウ</t>
    </rPh>
    <rPh sb="2" eb="4">
      <t>シセツ</t>
    </rPh>
    <rPh sb="4" eb="6">
      <t>セイビ</t>
    </rPh>
    <rPh sb="6" eb="8">
      <t>キキン</t>
    </rPh>
    <phoneticPr fontId="2"/>
  </si>
  <si>
    <t>大芝高原温泉関連施設等整備基金</t>
    <rPh sb="0" eb="2">
      <t>オオシバ</t>
    </rPh>
    <rPh sb="2" eb="4">
      <t>コウゲン</t>
    </rPh>
    <rPh sb="4" eb="6">
      <t>オンセン</t>
    </rPh>
    <rPh sb="6" eb="8">
      <t>カンレン</t>
    </rPh>
    <rPh sb="8" eb="10">
      <t>シセツ</t>
    </rPh>
    <rPh sb="10" eb="11">
      <t>トウ</t>
    </rPh>
    <rPh sb="11" eb="13">
      <t>セイビ</t>
    </rPh>
    <rPh sb="13" eb="15">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</si>
  <si>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</si>
  <si>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</si>
  <si>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</si>
  <si>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</si>
  <si>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</si>
  <si>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</si>
  <si>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</si>
  <si>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</si>
  <si>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</si>
  <si>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</si>
  <si>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南原団地の焼却灰処分事業による土地開発公社の負債増や人口増対策に伴う村債の借入れにより、平成29年度からプラスに転じ、土地開発公社・一部事務組合の負債を中心に将来負担額は増加傾向にあるが、人口増に伴う需要額の増加での普通交付税の伸び等による標準財政規模の増により、数値としては前年度より改善した。また、有形固定資産減価償却率は、学校・保育園の増改築などにより伸びが抑えられており、類似団体よりやや高い水準にあるが、今後は多くの施設で老朽化対策を要する。財政状況と将来負担及び施設の老朽化のバランスを見極めながら、計画的な施設整備を推進していく。</t>
    <rPh sb="102" eb="105">
      <t>ジンコウゾウ</t>
    </rPh>
    <rPh sb="106" eb="107">
      <t>トモナ</t>
    </rPh>
    <rPh sb="108" eb="110">
      <t>ジュヨウ</t>
    </rPh>
    <rPh sb="110" eb="111">
      <t>ガク</t>
    </rPh>
    <rPh sb="112" eb="114">
      <t>ゾウカ</t>
    </rPh>
    <rPh sb="116" eb="118">
      <t>フツウ</t>
    </rPh>
    <rPh sb="118" eb="120">
      <t>コウフ</t>
    </rPh>
    <rPh sb="120" eb="121">
      <t>ゼイ</t>
    </rPh>
    <rPh sb="122" eb="123">
      <t>ノ</t>
    </rPh>
    <rPh sb="206" eb="207">
      <t>タカ</t>
    </rPh>
    <phoneticPr fontId="5"/>
  </si>
  <si>
    <t>現在のところ類似団体と比較して良好な状況であるが、実質公債費比率は、近年の人口増対策事業に伴う起債の償還により元利償還金額が増加するため、今後は当面増加し高止まりとなる見込みである。元利償還金額は前年度より増加したが、普通交付税の増により標準財政規模も増加したため、横ばいとなっている。また、将来負担比率は、南原団地の焼却灰処分事業により土地開発公社の負債が増加したため、平成29年度からプラスとなった。若干ずつ改善傾向ではあるが、近年の施設の人口増対策、今後の施設の老朽化対策に伴う起債のため、地方債残高は当面減少せず、将来負担比率も当面マイナスに戻らない見通しとなっている。財政状況と事業のバランスを見極めながら計画的な事業の推進を図るよう努める。</t>
    <rPh sb="109" eb="111">
      <t>フツウ</t>
    </rPh>
    <rPh sb="111" eb="114">
      <t>コウフゼイ</t>
    </rPh>
    <rPh sb="115" eb="116">
      <t>ゾウ</t>
    </rPh>
    <rPh sb="133" eb="134">
      <t>ヨコ</t>
    </rPh>
    <rPh sb="208" eb="210">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</si>
</sst>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46E3-4B14-BC78-9CAB635BE2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81245</c:v>
                </c:pt>
                <c:pt idx="1">
                  <c:v>111073</c:v>
                </c:pt>
                <c:pt idx="2">
                  <c:v>53578</c:v>
                </c:pt>
                <c:pt idx="3">
                  <c:v>53174</c:v>
                </c:pt>
                <c:pt idx="4">
                  <c:v>53643</c:v>
                </c:pt>
              </c:numCache>
            </c:numRef>
          </c:val>
          <c:smooth val="0"/>
          <c:extLst>
            <c:ext xmlns:c16="http://schemas.microsoft.com/office/drawing/2014/chart" uri="{C3380CC4-5D6E-409C-BE32-E72D297353CC}">
              <c16:uniqueId val="{00000001-46E3-4B14-BC78-9CAB635BE2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8.64</c:v>
                </c:pt>
                <c:pt idx="1">
                  <c:v>9.58</c:v>
                </c:pt>
                <c:pt idx="2">
                  <c:v>7.72</c:v>
                </c:pt>
                <c:pt idx="3">
                  <c:v>7.36</c:v>
                </c:pt>
                <c:pt idx="4">
                  <c:v>10.5</c:v>
                </c:pt>
              </c:numCache>
            </c:numRef>
          </c:val>
          <c:extLst>
            <c:ext xmlns:c16="http://schemas.microsoft.com/office/drawing/2014/chart" uri="{C3380CC4-5D6E-409C-BE32-E72D297353CC}">
              <c16:uniqueId val="{00000000-D7F9-44ED-9A66-FAD9BE084D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53.52</c:v>
                </c:pt>
                <c:pt idx="1">
                  <c:v>52.7</c:v>
                </c:pt>
                <c:pt idx="2">
                  <c:v>51.46</c:v>
                </c:pt>
                <c:pt idx="3">
                  <c:v>51.11</c:v>
                </c:pt>
                <c:pt idx="4">
                  <c:v>47.62</c:v>
                </c:pt>
              </c:numCache>
            </c:numRef>
          </c:val>
          <c:extLst>
            <c:ext xmlns:c16="http://schemas.microsoft.com/office/drawing/2014/chart" uri="{C3380CC4-5D6E-409C-BE32-E72D297353CC}">
              <c16:uniqueId val="{00000001-D7F9-44ED-9A66-FAD9BE084D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c:v>
                </c:pt>
                <c:pt idx="1">
                  <c:v>1.1100000000000001</c:v>
                </c:pt>
                <c:pt idx="2">
                  <c:v>-1.59</c:v>
                </c:pt>
                <c:pt idx="3">
                  <c:v>-0.26</c:v>
                </c:pt>
                <c:pt idx="4">
                  <c:v>3.69</c:v>
                </c:pt>
              </c:numCache>
            </c:numRef>
          </c:val>
          <c:smooth val="0"/>
          <c:extLst>
            <c:ext xmlns:c16="http://schemas.microsoft.com/office/drawing/2014/chart" uri="{C3380CC4-5D6E-409C-BE32-E72D297353CC}">
              <c16:uniqueId val="{00000002-D7F9-44ED-9A66-FAD9BE084D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D11-4A4F-AB18-EA90BB72C5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11-4A4F-AB18-EA90BB72C5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11-4A4F-AB18-EA90BB72C56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D11-4A4F-AB18-EA90BB72C56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0.06</c:v>
                </c:pt>
                <c:pt idx="4">
                  <c:v>#N/A</c:v>
                </c:pt>
                <c:pt idx="5">
                  <c:v>0.09</c:v>
                </c:pt>
                <c:pt idx="6">
                  <c:v>#N/A</c:v>
                </c:pt>
                <c:pt idx="7">
                  <c:v>0.05</c:v>
                </c:pt>
                <c:pt idx="8">
                  <c:v>#N/A</c:v>
                </c:pt>
                <c:pt idx="9">
                  <c:v>0.05</c:v>
                </c:pt>
              </c:numCache>
            </c:numRef>
          </c:val>
          <c:extLst>
            <c:ext xmlns:c16="http://schemas.microsoft.com/office/drawing/2014/chart" uri="{C3380CC4-5D6E-409C-BE32-E72D297353CC}">
              <c16:uniqueId val="{00000004-9D11-4A4F-AB18-EA90BB72C56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0.49</c:v>
                </c:pt>
                <c:pt idx="2">
                  <c:v>#N/A</c:v>
                </c:pt>
                <c:pt idx="3">
                  <c:v>1.02</c:v>
                </c:pt>
                <c:pt idx="4">
                  <c:v>#N/A</c:v>
                </c:pt>
                <c:pt idx="5">
                  <c:v>0.22</c:v>
                </c:pt>
                <c:pt idx="6">
                  <c:v>#N/A</c:v>
                </c:pt>
                <c:pt idx="7">
                  <c:v>0.04</c:v>
                </c:pt>
                <c:pt idx="8">
                  <c:v>#N/A</c:v>
                </c:pt>
                <c:pt idx="9">
                  <c:v>0.1</c:v>
                </c:pt>
              </c:numCache>
            </c:numRef>
          </c:val>
          <c:extLst>
            <c:ext xmlns:c16="http://schemas.microsoft.com/office/drawing/2014/chart" uri="{C3380CC4-5D6E-409C-BE32-E72D297353CC}">
              <c16:uniqueId val="{00000005-9D11-4A4F-AB18-EA90BB72C56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18.38</c:v>
                </c:pt>
                <c:pt idx="2">
                  <c:v>#N/A</c:v>
                </c:pt>
                <c:pt idx="3">
                  <c:v>18.21</c:v>
                </c:pt>
                <c:pt idx="4">
                  <c:v>#N/A</c:v>
                </c:pt>
                <c:pt idx="5">
                  <c:v>19.059999999999999</c:v>
                </c:pt>
                <c:pt idx="6">
                  <c:v>#N/A</c:v>
                </c:pt>
                <c:pt idx="7">
                  <c:v>17.559999999999999</c:v>
                </c:pt>
                <c:pt idx="8">
                  <c:v>#N/A</c:v>
                </c:pt>
                <c:pt idx="9">
                  <c:v>0.65</c:v>
                </c:pt>
              </c:numCache>
            </c:numRef>
          </c:val>
          <c:extLst>
            <c:ext xmlns:c16="http://schemas.microsoft.com/office/drawing/2014/chart" uri="{C3380CC4-5D6E-409C-BE32-E72D297353CC}">
              <c16:uniqueId val="{00000006-9D11-4A4F-AB18-EA90BB72C56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1.05</c:v>
                </c:pt>
                <c:pt idx="2">
                  <c:v>#N/A</c:v>
                </c:pt>
                <c:pt idx="3">
                  <c:v>0.77</c:v>
                </c:pt>
                <c:pt idx="4">
                  <c:v>#N/A</c:v>
                </c:pt>
                <c:pt idx="5">
                  <c:v>1.33</c:v>
                </c:pt>
                <c:pt idx="6">
                  <c:v>#N/A</c:v>
                </c:pt>
                <c:pt idx="7">
                  <c:v>1.47</c:v>
                </c:pt>
                <c:pt idx="8">
                  <c:v>#N/A</c:v>
                </c:pt>
                <c:pt idx="9">
                  <c:v>1.1499999999999999</c:v>
                </c:pt>
              </c:numCache>
            </c:numRef>
          </c:val>
          <c:extLst>
            <c:ext xmlns:c16="http://schemas.microsoft.com/office/drawing/2014/chart" uri="{C3380CC4-5D6E-409C-BE32-E72D297353CC}">
              <c16:uniqueId val="{00000007-9D11-4A4F-AB18-EA90BB72C56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8.64</c:v>
                </c:pt>
                <c:pt idx="2">
                  <c:v>#N/A</c:v>
                </c:pt>
                <c:pt idx="3">
                  <c:v>9.58</c:v>
                </c:pt>
                <c:pt idx="4">
                  <c:v>#N/A</c:v>
                </c:pt>
                <c:pt idx="5">
                  <c:v>7.72</c:v>
                </c:pt>
                <c:pt idx="6">
                  <c:v>#N/A</c:v>
                </c:pt>
                <c:pt idx="7">
                  <c:v>7.35</c:v>
                </c:pt>
                <c:pt idx="8">
                  <c:v>#N/A</c:v>
                </c:pt>
                <c:pt idx="9">
                  <c:v>10.49</c:v>
                </c:pt>
              </c:numCache>
            </c:numRef>
          </c:val>
          <c:extLst>
            <c:ext xmlns:c16="http://schemas.microsoft.com/office/drawing/2014/chart" uri="{C3380CC4-5D6E-409C-BE32-E72D297353CC}">
              <c16:uniqueId val="{00000008-9D11-4A4F-AB18-EA90BB72C56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0.72</c:v>
                </c:pt>
                <c:pt idx="2">
                  <c:v>#N/A</c:v>
                </c:pt>
                <c:pt idx="3">
                  <c:v>0.98</c:v>
                </c:pt>
                <c:pt idx="4">
                  <c:v>#N/A</c:v>
                </c:pt>
                <c:pt idx="5">
                  <c:v>0.63</c:v>
                </c:pt>
                <c:pt idx="6">
                  <c:v>0.31</c:v>
                </c:pt>
                <c:pt idx="7">
                  <c:v>#N/A</c:v>
                </c:pt>
                <c:pt idx="8">
                  <c:v>#N/A</c:v>
                </c:pt>
                <c:pt idx="9">
                  <c:v>16.98</c:v>
                </c:pt>
              </c:numCache>
            </c:numRef>
          </c:val>
          <c:extLst>
            <c:ext xmlns:c16="http://schemas.microsoft.com/office/drawing/2014/chart" uri="{C3380CC4-5D6E-409C-BE32-E72D297353CC}">
              <c16:uniqueId val="{00000009-9D11-4A4F-AB18-EA90BB72C5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608</c:v>
                </c:pt>
                <c:pt idx="5">
                  <c:v>590</c:v>
                </c:pt>
                <c:pt idx="8">
                  <c:v>603</c:v>
                </c:pt>
                <c:pt idx="11">
                  <c:v>612</c:v>
                </c:pt>
                <c:pt idx="14">
                  <c:v>594</c:v>
                </c:pt>
              </c:numCache>
            </c:numRef>
          </c:val>
          <c:extLst>
            <c:ext xmlns:c16="http://schemas.microsoft.com/office/drawing/2014/chart" uri="{C3380CC4-5D6E-409C-BE32-E72D297353CC}">
              <c16:uniqueId val="{00000000-E80D-40BE-B0B9-F2EE42DFF7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0D-40BE-B0B9-F2EE42DFF7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4</c:v>
                </c:pt>
                <c:pt idx="9">
                  <c:v>1</c:v>
                </c:pt>
                <c:pt idx="12">
                  <c:v>0</c:v>
                </c:pt>
              </c:numCache>
            </c:numRef>
          </c:val>
          <c:extLst>
            <c:ext xmlns:c16="http://schemas.microsoft.com/office/drawing/2014/chart" uri="{C3380CC4-5D6E-409C-BE32-E72D297353CC}">
              <c16:uniqueId val="{00000002-E80D-40BE-B0B9-F2EE42DFF7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97</c:v>
                </c:pt>
                <c:pt idx="3">
                  <c:v>118</c:v>
                </c:pt>
                <c:pt idx="6">
                  <c:v>130</c:v>
                </c:pt>
                <c:pt idx="9">
                  <c:v>96</c:v>
                </c:pt>
                <c:pt idx="12">
                  <c:v>85</c:v>
                </c:pt>
              </c:numCache>
            </c:numRef>
          </c:val>
          <c:extLst>
            <c:ext xmlns:c16="http://schemas.microsoft.com/office/drawing/2014/chart" uri="{C3380CC4-5D6E-409C-BE32-E72D297353CC}">
              <c16:uniqueId val="{00000003-E80D-40BE-B0B9-F2EE42DFF7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284</c:v>
                </c:pt>
                <c:pt idx="3">
                  <c:v>297</c:v>
                </c:pt>
                <c:pt idx="6">
                  <c:v>268</c:v>
                </c:pt>
                <c:pt idx="9">
                  <c:v>271</c:v>
                </c:pt>
                <c:pt idx="12">
                  <c:v>328</c:v>
                </c:pt>
              </c:numCache>
            </c:numRef>
          </c:val>
          <c:extLst>
            <c:ext xmlns:c16="http://schemas.microsoft.com/office/drawing/2014/chart" uri="{C3380CC4-5D6E-409C-BE32-E72D297353CC}">
              <c16:uniqueId val="{00000004-E80D-40BE-B0B9-F2EE42DFF7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0D-40BE-B0B9-F2EE42DFF7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0D-40BE-B0B9-F2EE42DFF7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394</c:v>
                </c:pt>
                <c:pt idx="3">
                  <c:v>412</c:v>
                </c:pt>
                <c:pt idx="6">
                  <c:v>457</c:v>
                </c:pt>
                <c:pt idx="9">
                  <c:v>458</c:v>
                </c:pt>
                <c:pt idx="12">
                  <c:v>438</c:v>
                </c:pt>
              </c:numCache>
            </c:numRef>
          </c:val>
          <c:extLst>
            <c:ext xmlns:c16="http://schemas.microsoft.com/office/drawing/2014/chart" uri="{C3380CC4-5D6E-409C-BE32-E72D297353CC}">
              <c16:uniqueId val="{00000007-E80D-40BE-B0B9-F2EE42DFF7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171</c:v>
                </c:pt>
                <c:pt idx="2">
                  <c:v>#N/A</c:v>
                </c:pt>
                <c:pt idx="3">
                  <c:v>#N/A</c:v>
                </c:pt>
                <c:pt idx="4">
                  <c:v>241</c:v>
                </c:pt>
                <c:pt idx="5">
                  <c:v>#N/A</c:v>
                </c:pt>
                <c:pt idx="6">
                  <c:v>#N/A</c:v>
                </c:pt>
                <c:pt idx="7">
                  <c:v>256</c:v>
                </c:pt>
                <c:pt idx="8">
                  <c:v>#N/A</c:v>
                </c:pt>
                <c:pt idx="9">
                  <c:v>#N/A</c:v>
                </c:pt>
                <c:pt idx="10">
                  <c:v>214</c:v>
                </c:pt>
                <c:pt idx="11">
                  <c:v>#N/A</c:v>
                </c:pt>
                <c:pt idx="12">
                  <c:v>#N/A</c:v>
                </c:pt>
                <c:pt idx="13">
                  <c:v>257</c:v>
                </c:pt>
                <c:pt idx="14">
                  <c:v>#N/A</c:v>
                </c:pt>
              </c:numCache>
            </c:numRef>
          </c:val>
          <c:smooth val="0"/>
          <c:extLst>
            <c:ext xmlns:c16="http://schemas.microsoft.com/office/drawing/2014/chart" uri="{C3380CC4-5D6E-409C-BE32-E72D297353CC}">
              <c16:uniqueId val="{00000008-E80D-40BE-B0B9-F2EE42DFF7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6928</c:v>
                </c:pt>
                <c:pt idx="5">
                  <c:v>6859</c:v>
                </c:pt>
                <c:pt idx="8">
                  <c:v>7056</c:v>
                </c:pt>
                <c:pt idx="11">
                  <c:v>6795</c:v>
                </c:pt>
                <c:pt idx="14">
                  <c:v>6693</c:v>
                </c:pt>
              </c:numCache>
            </c:numRef>
          </c:val>
          <c:extLst>
            <c:ext xmlns:c16="http://schemas.microsoft.com/office/drawing/2014/chart" uri="{C3380CC4-5D6E-409C-BE32-E72D297353CC}">
              <c16:uniqueId val="{00000000-2415-4D76-92D4-02AEB33EDC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21</c:v>
                </c:pt>
                <c:pt idx="8">
                  <c:v>21</c:v>
                </c:pt>
                <c:pt idx="11">
                  <c:v>21</c:v>
                </c:pt>
                <c:pt idx="14">
                  <c:v>18</c:v>
                </c:pt>
              </c:numCache>
            </c:numRef>
          </c:val>
          <c:extLst>
            <c:ext xmlns:c16="http://schemas.microsoft.com/office/drawing/2014/chart" uri="{C3380CC4-5D6E-409C-BE32-E72D297353CC}">
              <c16:uniqueId val="{00000001-2415-4D76-92D4-02AEB33EDC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2918</c:v>
                </c:pt>
                <c:pt idx="5">
                  <c:v>2914</c:v>
                </c:pt>
                <c:pt idx="8">
                  <c:v>3023</c:v>
                </c:pt>
                <c:pt idx="11">
                  <c:v>3110</c:v>
                </c:pt>
                <c:pt idx="14">
                  <c:v>3111</c:v>
                </c:pt>
              </c:numCache>
            </c:numRef>
          </c:val>
          <c:extLst>
            <c:ext xmlns:c16="http://schemas.microsoft.com/office/drawing/2014/chart" uri="{C3380CC4-5D6E-409C-BE32-E72D297353CC}">
              <c16:uniqueId val="{00000002-2415-4D76-92D4-02AEB33EDC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15-4D76-92D4-02AEB33EDC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15-4D76-92D4-02AEB33EDC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296</c:v>
                </c:pt>
                <c:pt idx="3">
                  <c:v>530</c:v>
                </c:pt>
                <c:pt idx="6">
                  <c:v>700</c:v>
                </c:pt>
                <c:pt idx="9">
                  <c:v>691</c:v>
                </c:pt>
                <c:pt idx="12">
                  <c:v>613</c:v>
                </c:pt>
              </c:numCache>
            </c:numRef>
          </c:val>
          <c:extLst>
            <c:ext xmlns:c16="http://schemas.microsoft.com/office/drawing/2014/chart" uri="{C3380CC4-5D6E-409C-BE32-E72D297353CC}">
              <c16:uniqueId val="{00000005-2415-4D76-92D4-02AEB33EDC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794</c:v>
                </c:pt>
                <c:pt idx="3">
                  <c:v>767</c:v>
                </c:pt>
                <c:pt idx="6">
                  <c:v>704</c:v>
                </c:pt>
                <c:pt idx="9">
                  <c:v>765</c:v>
                </c:pt>
                <c:pt idx="12">
                  <c:v>662</c:v>
                </c:pt>
              </c:numCache>
            </c:numRef>
          </c:val>
          <c:extLst>
            <c:ext xmlns:c16="http://schemas.microsoft.com/office/drawing/2014/chart" uri="{C3380CC4-5D6E-409C-BE32-E72D297353CC}">
              <c16:uniqueId val="{00000006-2415-4D76-92D4-02AEB33EDC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558</c:v>
                </c:pt>
                <c:pt idx="3">
                  <c:v>589</c:v>
                </c:pt>
                <c:pt idx="6">
                  <c:v>883</c:v>
                </c:pt>
                <c:pt idx="9">
                  <c:v>836</c:v>
                </c:pt>
                <c:pt idx="12">
                  <c:v>823</c:v>
                </c:pt>
              </c:numCache>
            </c:numRef>
          </c:val>
          <c:extLst>
            <c:ext xmlns:c16="http://schemas.microsoft.com/office/drawing/2014/chart" uri="{C3380CC4-5D6E-409C-BE32-E72D297353CC}">
              <c16:uniqueId val="{00000007-2415-4D76-92D4-02AEB33EDC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3272</c:v>
                </c:pt>
                <c:pt idx="3">
                  <c:v>3153</c:v>
                </c:pt>
                <c:pt idx="6">
                  <c:v>2898</c:v>
                </c:pt>
                <c:pt idx="9">
                  <c:v>2640</c:v>
                </c:pt>
                <c:pt idx="12">
                  <c:v>2507</c:v>
                </c:pt>
              </c:numCache>
            </c:numRef>
          </c:val>
          <c:extLst>
            <c:ext xmlns:c16="http://schemas.microsoft.com/office/drawing/2014/chart" uri="{C3380CC4-5D6E-409C-BE32-E72D297353CC}">
              <c16:uniqueId val="{00000008-2415-4D76-92D4-02AEB33EDC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c:v>
                </c:pt>
                <c:pt idx="3">
                  <c:v>9</c:v>
                </c:pt>
                <c:pt idx="6">
                  <c:v>7</c:v>
                </c:pt>
                <c:pt idx="9">
                  <c:v>1</c:v>
                </c:pt>
                <c:pt idx="12">
                  <c:v>0</c:v>
                </c:pt>
              </c:numCache>
            </c:numRef>
          </c:val>
          <c:extLst>
            <c:ext xmlns:c16="http://schemas.microsoft.com/office/drawing/2014/chart" uri="{C3380CC4-5D6E-409C-BE32-E72D297353CC}">
              <c16:uniqueId val="{00000009-2415-4D76-92D4-02AEB33EDC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4844</c:v>
                </c:pt>
                <c:pt idx="3">
                  <c:v>5366</c:v>
                </c:pt>
                <c:pt idx="6">
                  <c:v>5404</c:v>
                </c:pt>
                <c:pt idx="9">
                  <c:v>5451</c:v>
                </c:pt>
                <c:pt idx="12">
                  <c:v>5555</c:v>
                </c:pt>
              </c:numCache>
            </c:numRef>
          </c:val>
          <c:extLst>
            <c:ext xmlns:c16="http://schemas.microsoft.com/office/drawing/2014/chart" uri="{C3380CC4-5D6E-409C-BE32-E72D297353CC}">
              <c16:uniqueId val="{0000000A-2415-4D76-92D4-02AEB33EDC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619</c:v>
                </c:pt>
                <c:pt idx="5">
                  <c:v>#N/A</c:v>
                </c:pt>
                <c:pt idx="6">
                  <c:v>#N/A</c:v>
                </c:pt>
                <c:pt idx="7">
                  <c:v>497</c:v>
                </c:pt>
                <c:pt idx="8">
                  <c:v>#N/A</c:v>
                </c:pt>
                <c:pt idx="9">
                  <c:v>#N/A</c:v>
                </c:pt>
                <c:pt idx="10">
                  <c:v>458</c:v>
                </c:pt>
                <c:pt idx="11">
                  <c:v>#N/A</c:v>
                </c:pt>
                <c:pt idx="12">
                  <c:v>#N/A</c:v>
                </c:pt>
                <c:pt idx="13">
                  <c:v>336</c:v>
                </c:pt>
                <c:pt idx="14">
                  <c:v>#N/A</c:v>
                </c:pt>
              </c:numCache>
            </c:numRef>
          </c:val>
          <c:smooth val="0"/>
          <c:extLst>
            <c:ext xmlns:c16="http://schemas.microsoft.com/office/drawing/2014/chart" uri="{C3380CC4-5D6E-409C-BE32-E72D297353CC}">
              <c16:uniqueId val="{0000000B-2415-4D76-92D4-02AEB33EDC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2162</c:v>
                </c:pt>
                <c:pt idx="1">
                  <c:v>2164</c:v>
                </c:pt>
                <c:pt idx="2">
                  <c:v>2166</c:v>
                </c:pt>
              </c:numCache>
            </c:numRef>
          </c:val>
          <c:extLst>
            <c:ext xmlns:c16="http://schemas.microsoft.com/office/drawing/2014/chart" uri="{C3380CC4-5D6E-409C-BE32-E72D297353CC}">
              <c16:uniqueId val="{00000000-E30D-4909-A8F2-F78FA35F40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159</c:v>
                </c:pt>
                <c:pt idx="1">
                  <c:v>159</c:v>
                </c:pt>
                <c:pt idx="2">
                  <c:v>159</c:v>
                </c:pt>
              </c:numCache>
            </c:numRef>
          </c:val>
          <c:extLst>
            <c:ext xmlns:c16="http://schemas.microsoft.com/office/drawing/2014/chart" uri="{C3380CC4-5D6E-409C-BE32-E72D297353CC}">
              <c16:uniqueId val="{00000001-E30D-4909-A8F2-F78FA35F40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581</c:v>
                </c:pt>
                <c:pt idx="1">
                  <c:v>677</c:v>
                </c:pt>
                <c:pt idx="2">
                  <c:v>676</c:v>
                </c:pt>
              </c:numCache>
            </c:numRef>
          </c:val>
          <c:extLst>
            <c:ext xmlns:c16="http://schemas.microsoft.com/office/drawing/2014/chart" uri="{C3380CC4-5D6E-409C-BE32-E72D297353CC}">
              <c16:uniqueId val="{00000002-E30D-4909-A8F2-F78FA35F40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{931329C6-0AA5-48E1-9F21-AADE3B586E19}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358-422C-ABF7-0AAE3AC3F3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{F8022BDD-C2D3-452F-A890-2AFBE9703EF8}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58-422C-ABF7-0AAE3AC3F3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{FCA204BD-0F9E-457A-84F6-EB60503EA0D1}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58-422C-ABF7-0AAE3AC3F3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{B50D3D22-B560-4C22-BFD0-7942A1D3A86C}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58-422C-ABF7-0AAE3AC3F3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{550B34BF-6F3A-4976-A94B-163C750EC5FC}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58-422C-ABF7-0AAE3AC3F37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{34244E2E-B5A2-4158-9ECD-DE3DFBD45A70}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358-422C-ABF7-0AAE3AC3F37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{6ABFB20E-81C9-47A4-BD99-033F1E044C53}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358-422C-ABF7-0AAE3AC3F37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{5CD8A725-52F0-4A32-9A58-45B934842F04}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358-422C-ABF7-0AAE3AC3F37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{D29086C9-D775-4008-AE9C-DF107BD378AA}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358-422C-ABF7-0AAE3AC3F3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61.1</c:v>
                </c:pt>
                <c:pt idx="16">
                  <c:v>62.5</c:v>
                </c:pt>
                <c:pt idx="24">
                  <c:v>64.3</c:v>
                </c:pt>
                <c:pt idx="32">
                  <c:v>65.900000000000006</c:v>
                </c:pt>
              </c:numCache>
            </c:numRef>
          </c:xVal>
          <c:yVal>
            <c:numRef>
              <c:f>公会計指標分析・財政指標組合せ分析表!$BP$51:$DC$51</c:f>
              <c:numCache>
                <c:formatCode>#,##0.0;"▲ "#,##0.0</c:formatCode>
                <c:ptCount val="40"/>
                <c:pt idx="8">
                  <c:v>17.600000000000001</c:v>
                </c:pt>
                <c:pt idx="16">
                  <c:v>13.7</c:v>
                </c:pt>
                <c:pt idx="24">
                  <c:v>12.6</c:v>
                </c:pt>
                <c:pt idx="32">
                  <c:v>8.4</c:v>
                </c:pt>
              </c:numCache>
            </c:numRef>
          </c:yVal>
          <c:smooth val="0"/>
          <c:extLst>
            <c:ext xmlns:c16="http://schemas.microsoft.com/office/drawing/2014/chart" uri="{C3380CC4-5D6E-409C-BE32-E72D297353CC}">
              <c16:uniqueId val="{00000009-F358-422C-ABF7-0AAE3AC3F3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{2E9A6705-8E40-4214-BC04-DACBED0D445E}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358-422C-ABF7-0AAE3AC3F3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{77F5AF0C-B283-4A8D-8C45-8DF2774AF12F}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58-422C-ABF7-0AAE3AC3F3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{C3F19DA0-40A1-4162-BC26-3C56763BABC4}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58-422C-ABF7-0AAE3AC3F3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{03B951A9-8B9E-4EE6-ADE7-739033A5AA65}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58-422C-ABF7-0AAE3AC3F3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{ED52AE24-0EA1-4954-803A-B9681F816C0C}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58-422C-ABF7-0AAE3AC3F37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{BC8DC79E-9586-4102-AA4F-92F238D21F2E}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358-422C-ABF7-0AAE3AC3F37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{94D16CA6-8503-4564-A3D4-89D109202FF6}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358-422C-ABF7-0AAE3AC3F37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{A27DC1F6-7607-41D6-9C99-315E0FE2281C}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358-422C-ABF7-0AAE3AC3F37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{FF6BB293-2B1A-44E5-A832-A7593D9910EA}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358-422C-ABF7-0AAE3AC3F3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F358-422C-ABF7-0AAE3AC3F37D}"/>
            </c:ext>
          </c:extLst>
        </c:ser>
        <c:dLbls>
          <c:showLegendKey val="0"/>
          <c:showVal val="1"/>
          <c:showCatName val="0"/>
          <c:showSerName val="0"/>
          <c:showPercent val="0"/>
          <c:showBubbleSize val="0"/>
        </c:dLbls>
        <c:axId val="46179840"/>
        <c:axId val="46181760"/>
      </c:scatterChart>
      <c:valAx>
        <c:axId val="46179840"/>
        <c:scaling>
          <c:orientation val="maxMin"/>
          <c:max val="67"/>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{6030A4FB-3BB2-4CF2-BF04-0D5D9BE10997}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3CE-4208-9FD3-C5B1655F4E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{0613173A-D83C-4768-85F6-E731A36C6901}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CE-4208-9FD3-C5B1655F4E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{DC5786F9-C24C-496C-9A3F-61DF277F5864}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CE-4208-9FD3-C5B1655F4E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{02DCB437-F8C5-4B8A-A6FB-F17AA50350BB}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CE-4208-9FD3-C5B1655F4E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{DAEB5D88-A978-4664-8BA4-EA3A3C3AC68E}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CE-4208-9FD3-C5B1655F4EF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{CA321A9A-B94A-4086-95AC-D22FBF08A464}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3CE-4208-9FD3-C5B1655F4EF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{5BF6AD45-6C96-4675-A83D-E32FC33B014C}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3CE-4208-9FD3-C5B1655F4EF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{94086508-84EE-4F86-BDE2-58EF044305C1}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3CE-4208-9FD3-C5B1655F4EF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{8EBE7E79-1A7F-47BA-A796-18791152DED9}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3CE-4208-9FD3-C5B1655F4E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5.7</c:v>
                </c:pt>
                <c:pt idx="16">
                  <c:v>6.3</c:v>
                </c:pt>
                <c:pt idx="24">
                  <c:v>6.6</c:v>
                </c:pt>
                <c:pt idx="32">
                  <c:v>6.5</c:v>
                </c:pt>
              </c:numCache>
            </c:numRef>
          </c:xVal>
          <c:yVal>
            <c:numRef>
              <c:f>公会計指標分析・財政指標組合せ分析表!$BP$73:$DC$73</c:f>
              <c:numCache>
                <c:formatCode>#,##0.0;"▲ "#,##0.0</c:formatCode>
                <c:ptCount val="40"/>
                <c:pt idx="8">
                  <c:v>17.600000000000001</c:v>
                </c:pt>
                <c:pt idx="16">
                  <c:v>13.7</c:v>
                </c:pt>
                <c:pt idx="24">
                  <c:v>12.6</c:v>
                </c:pt>
                <c:pt idx="32">
                  <c:v>8.4</c:v>
                </c:pt>
              </c:numCache>
            </c:numRef>
          </c:yVal>
          <c:smooth val="0"/>
          <c:extLst>
            <c:ext xmlns:c16="http://schemas.microsoft.com/office/drawing/2014/chart" uri="{C3380CC4-5D6E-409C-BE32-E72D297353CC}">
              <c16:uniqueId val="{00000009-53CE-4208-9FD3-C5B1655F4E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{52D83686-FFD0-409C-B0F4-A3BF558A9CFC}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3CE-4208-9FD3-C5B1655F4E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{E915F1D8-2700-4C57-BF10-A797618AE2DE}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CE-4208-9FD3-C5B1655F4E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{DAACED91-5C6A-4085-912A-F431A8DD50BE}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CE-4208-9FD3-C5B1655F4E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{397AD01B-7A93-4203-883C-44EFB4DDA5B8}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CE-4208-9FD3-C5B1655F4E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{2511F12A-6239-442F-95B6-1561F3516BAA}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CE-4208-9FD3-C5B1655F4EF4}"/>
                </c:ext>
              </c:extLst>
            </c:dLbl>
            <c:dLbl>
              <c:idx val="8"/>
              <c:layout>
                <c:manualLayout>
                  <c:x val="0"/>
                  <c:y val="1.0005774340420314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{F4354DA2-E0E1-4E54-BE4D-FB07545D95FC}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3CE-4208-9FD3-C5B1655F4EF4}"/>
                </c:ext>
              </c:extLst>
            </c:dLbl>
            <c:dLbl>
              <c:idx val="16"/>
              <c:layout>
                <c:manualLayout>
                  <c:x val="0"/>
                  <c:y val="-1.000577434042031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{C43398EE-C95F-45AD-B0AF-C0DC6DBE0B9F}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3CE-4208-9FD3-C5B1655F4EF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{F3EF2724-88EE-4603-BBB9-6EAD3CAA5278}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3CE-4208-9FD3-C5B1655F4EF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{2C91EF27-8609-4D01-A9EB-03BFA311CB75}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3CE-4208-9FD3-C5B1655F4E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53CE-4208-9FD3-C5B1655F4EF4}"/>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人口増対策等の大型事業の資金として多額の地方債を発行しているため、償還開始に伴い元利償還金が増加し高止まりとなっている。令和２年度は公営企業への繰入金が大幅に増加しており、分子が大幅に増加しているが、分母の伸びも大きいため、単年度の実質公債費比率は前年度より横ばいである。今後は村、一部事務組合とも地方債の償還額が増加し、実質公債費比率は上昇する見込みである。従来地方債は交付税措置のあるものに限り借り入れ実質的な公債費の抑制を図りながら事業を行ってきたところであるが、補助金や基金を活用し、発行額自体の抑制にも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近年は、保育園・小学校増築など、人口増に伴う施設整備を毎年行ってきており、その財源として地方債を活用してきたため、地方債残高が増加し続け、平成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将来負担比率がマイナスからプラスに転じた。令和２年度は、公営企業債等繰入見込額の減などにより将来負担額が減少しており、前年度より若干改善した。今後も、施設の老朽化対策等の資金として地方債を発行せざるを得ない状況であり、また、学校施設整備基金を給食センター改修の際に取り崩す予定であるため、将来負担比率は当面はプラスのまま推移する見込みである。数値が大きく上昇しないよう収入と負債のバランスを見極めながら、事業の精査などにより財政の健全化に務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長野県南箕輪村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億余りとなり、前年度末より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百万円の微増となった。その要因としては、毎年講演会等のために取り崩している「人づくり基金」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万円を取り崩し、その他の基金でそれぞれの利息を積み立てたことによる。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児童増に伴い、令和４・５年度に学校給食センターを新築する予定のため、財政運営に余裕があれば財政調整基金及び学校施設等整備基金への積み立てを行う。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学校施設等整備基金：南箕輪村立学校の校舎・体育館及び学校給食センターの施設・設備等の整備の財源を積み立てるため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福祉基金：本格的な少子高齢化社会の到来に備え、安心して子育てができる環境整備、地域における福祉活動の促進、快適な生活環境の形成等を図るため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大芝高原温泉関連施設等整備基金：大芝高原温泉関連施設及び大芝高原内の施設整備に必要な財源を積み立てるため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南箕輪村に住む人たちの研修及び交流活動の促進事業並びに修学意欲のある人たちへの奨学資金援助事業を行う財源とし、もって南箕輪村の明日を担う人材の育成及び魅力的な地域づくりに資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万円を取り崩し、講演会、奨学資金援助、キャリア教育推進等人材育成事業に使用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学校施設等整備基金、福祉基金、大芝高原温泉関連施設等整備基金：基金利息の積み立てのみの微増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基本的な方針として、公共施設、インフラ等の長寿命化対策や多額の負担が見込まれる特定の財政支出に備えるため、一定額を確保していく。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学校施設等整備基金：児童増に伴う学校給食センターを新築する予定のため、財政運営に余裕があれば優先的に積み立てを行う。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福祉基金：中期的に保育園の老朽化対応が見込まれるため、財政運営に余裕があれば積み立てを行う。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大芝高原温泉関連施設等整備基金：近年は財政状況が厳しくなってきたため中断しているが、毎年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万円の積立を基本としている。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人づくり基金：毎年人材育成事業に活用していく。積み立ては行わない。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百万円、前年度末より基金利息の積み立てによる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百万円増の微増となっている。近年は基金利息の積み立て分の異動のみである。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将来負担比率がプラスであるため、積極的な取り崩しは当面控えたいところであるが、長期的には、施設の老朽化対応等に必要に応じて活用する。近年、減債基金と併せた残高は、標準財政規模比の約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で推移しているが、引き続きこの水準を確保していく予定である。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百万円、前年度末より基金利息の積み立てによる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万円増の微増となっている。近年は基金利息の積み立て分の異動のみである。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村は満期一括償還地方債を借り入れしていないため、総額が今後の金利変動などに公債費の償還リスクに備えるものである。近年の人口増対策事業に伴う起債の元金償還が始まり、今後は償還金が増加していく見込であるため、償還金と財政の状況により取り崩す。近年、減債基金と併せた残高は、標準財政規模比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で推移しているが、引き続きこの水準を確保していく予定である。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15,754
15,417
40.99
8,580,939
8,067,857
477,360
4,547,468
5,555,273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D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は、人口増対策として村内全ての保育園及び小中学校の増改築等を行ってきたため、類似団体よりやや高い水準にある。一方で人口増対策対策として子育て関連施設の整備を優先してきたため、その他の施設の老朽化対策は後回しとなっている。今後は公共施設等総合管理計画に基づき計画的に改修を推進していく。</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102506</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846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105537</xdr:rowOff>
    </xdr:from>
    <xdr:to>
      <xdr:col>23</xdr:col>
      <xdr:colOff>136525</xdr:colOff>
      <xdr:row>31</xdr:row>
      <xdr:rowOff>35687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83964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99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36449</xdr:rowOff>
    </xdr:from>
    <xdr:to>
      <xdr:col>19</xdr:col>
      <xdr:colOff>187325</xdr:colOff>
      <xdr:row>30</xdr:row>
      <xdr:rowOff>138049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87249</xdr:rowOff>
    </xdr:from>
    <xdr:to>
      <xdr:col>23</xdr:col>
      <xdr:colOff>85725</xdr:colOff>
      <xdr:row>30</xdr:row>
      <xdr:rowOff>156337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02274"/>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87249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924550"/>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69723</xdr:rowOff>
    </xdr:from>
    <xdr:to>
      <xdr:col>11</xdr:col>
      <xdr:colOff>187325</xdr:colOff>
      <xdr:row>29</xdr:row>
      <xdr:rowOff>171323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120523</xdr:rowOff>
    </xdr:from>
    <xdr:to>
      <xdr:col>15</xdr:col>
      <xdr:colOff>136525</xdr:colOff>
      <xdr:row>30</xdr:row>
      <xdr:rowOff>9525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864098"/>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48133</xdr:rowOff>
    </xdr:from>
    <xdr:to>
      <xdr:col>7</xdr:col>
      <xdr:colOff>187325</xdr:colOff>
      <xdr:row>29</xdr:row>
      <xdr:rowOff>149733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98933</xdr:rowOff>
    </xdr:from>
    <xdr:to>
      <xdr:col>11</xdr:col>
      <xdr:colOff>136525</xdr:colOff>
      <xdr:row>29</xdr:row>
      <xdr:rowOff>120523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84250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18178</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906</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55770</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154576</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2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16400</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起債の抑制と基金の積立により財政健全化に努めてきたが、近年は毎年人口増に伴う子育て関連施設等の整備のために地方債の借入れを行ってきたため、債務が大きく伸びた。また、コロナ禍により税収の見通しも不透明となっているところである。経常経費の削減などにより、引き続き改善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29280</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6115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3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3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123518</xdr:rowOff>
    </xdr:from>
    <xdr:to>
      <xdr:col>76</xdr:col>
      <xdr:colOff>73025</xdr:colOff>
      <xdr:row>30</xdr:row>
      <xdr:rowOff>53668</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86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146395</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71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29072</xdr:rowOff>
    </xdr:from>
    <xdr:to>
      <xdr:col>72</xdr:col>
      <xdr:colOff>123825</xdr:colOff>
      <xdr:row>30</xdr:row>
      <xdr:rowOff>130672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94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2868</xdr:rowOff>
    </xdr:from>
    <xdr:to>
      <xdr:col>76</xdr:col>
      <xdr:colOff>22225</xdr:colOff>
      <xdr:row>30</xdr:row>
      <xdr:rowOff>79872</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917893"/>
          <a:ext cx="711200" cy="7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37709</xdr:rowOff>
    </xdr:from>
    <xdr:to>
      <xdr:col>68</xdr:col>
      <xdr:colOff>123825</xdr:colOff>
      <xdr:row>30</xdr:row>
      <xdr:rowOff>139309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9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79872</xdr:rowOff>
    </xdr:from>
    <xdr:to>
      <xdr:col>72</xdr:col>
      <xdr:colOff>73025</xdr:colOff>
      <xdr:row>30</xdr:row>
      <xdr:rowOff>88509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5994897"/>
          <a:ext cx="762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42746</xdr:rowOff>
    </xdr:from>
    <xdr:to>
      <xdr:col>64</xdr:col>
      <xdr:colOff>123825</xdr:colOff>
      <xdr:row>30</xdr:row>
      <xdr:rowOff>144346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88509</xdr:rowOff>
    </xdr:from>
    <xdr:to>
      <xdr:col>68</xdr:col>
      <xdr:colOff>73025</xdr:colOff>
      <xdr:row>30</xdr:row>
      <xdr:rowOff>93546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003534"/>
          <a:ext cx="762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61637</xdr:rowOff>
    </xdr:from>
    <xdr:to>
      <xdr:col>60</xdr:col>
      <xdr:colOff>123825</xdr:colOff>
      <xdr:row>30</xdr:row>
      <xdr:rowOff>163237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93546</xdr:rowOff>
    </xdr:from>
    <xdr:to>
      <xdr:col>64</xdr:col>
      <xdr:colOff>73025</xdr:colOff>
      <xdr:row>30</xdr:row>
      <xdr:rowOff>112437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008571"/>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88356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634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120381</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637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140172</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63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150607</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640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147199</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71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155836</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72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160873</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73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8314</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75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15,754
15,417
40.99
8,580,939
8,067,857
477,360
4,547,468
5,555,273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5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133985</xdr:rowOff>
    </xdr:from>
    <xdr:to>
      <xdr:col>24</xdr:col>
      <xdr:colOff>114300</xdr:colOff>
      <xdr:row>38</xdr:row>
      <xdr:rowOff>64135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156862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xdr:rowOff>
    </xdr:from>
    <xdr:to>
      <xdr:col>24</xdr:col>
      <xdr:colOff>63500</xdr:colOff>
      <xdr:row>38</xdr:row>
      <xdr:rowOff>19050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65284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61595</xdr:rowOff>
    </xdr:from>
    <xdr:to>
      <xdr:col>15</xdr:col>
      <xdr:colOff>101600</xdr:colOff>
      <xdr:row>37</xdr:row>
      <xdr:rowOff>163195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38</xdr:row>
      <xdr:rowOff>19050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560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29210</xdr:rowOff>
    </xdr:from>
    <xdr:to>
      <xdr:col>10</xdr:col>
      <xdr:colOff>165100</xdr:colOff>
      <xdr:row>37</xdr:row>
      <xdr:rowOff>130810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80010</xdr:rowOff>
    </xdr:from>
    <xdr:to>
      <xdr:col>15</xdr:col>
      <xdr:colOff>50800</xdr:colOff>
      <xdr:row>37</xdr:row>
      <xdr:rowOff>112395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236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xdr:rowOff>
    </xdr:from>
    <xdr:to>
      <xdr:col>6</xdr:col>
      <xdr:colOff>38100</xdr:colOff>
      <xdr:row>37</xdr:row>
      <xdr:rowOff>111760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60960</xdr:rowOff>
    </xdr:from>
    <xdr:to>
      <xdr:col>10</xdr:col>
      <xdr:colOff>114300</xdr:colOff>
      <xdr:row>37</xdr:row>
      <xdr:rowOff>80010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046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17162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147337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142174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48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159074</xdr:rowOff>
    </xdr:from>
    <xdr:to>
      <xdr:col>55</xdr:col>
      <xdr:colOff>50800</xdr:colOff>
      <xdr:row>40</xdr:row>
      <xdr:rowOff>89224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8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137501</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8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155987</xdr:rowOff>
    </xdr:from>
    <xdr:to>
      <xdr:col>50</xdr:col>
      <xdr:colOff>165100</xdr:colOff>
      <xdr:row>40</xdr:row>
      <xdr:rowOff>86137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84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35337</xdr:rowOff>
    </xdr:from>
    <xdr:to>
      <xdr:col>55</xdr:col>
      <xdr:colOff>0</xdr:colOff>
      <xdr:row>40</xdr:row>
      <xdr:rowOff>38424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9639300" y="6893337"/>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152216</xdr:rowOff>
    </xdr:from>
    <xdr:to>
      <xdr:col>46</xdr:col>
      <xdr:colOff>38100</xdr:colOff>
      <xdr:row>40</xdr:row>
      <xdr:rowOff>82366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31566</xdr:rowOff>
    </xdr:from>
    <xdr:to>
      <xdr:col>50</xdr:col>
      <xdr:colOff>114300</xdr:colOff>
      <xdr:row>40</xdr:row>
      <xdr:rowOff>35337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8750300" y="6889566"/>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149834</xdr:rowOff>
    </xdr:from>
    <xdr:to>
      <xdr:col>41</xdr:col>
      <xdr:colOff>101600</xdr:colOff>
      <xdr:row>40</xdr:row>
      <xdr:rowOff>79984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29184</xdr:rowOff>
    </xdr:from>
    <xdr:to>
      <xdr:col>45</xdr:col>
      <xdr:colOff>177800</xdr:colOff>
      <xdr:row>40</xdr:row>
      <xdr:rowOff>31566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6887184"/>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148120</xdr:rowOff>
    </xdr:from>
    <xdr:to>
      <xdr:col>36</xdr:col>
      <xdr:colOff>165100</xdr:colOff>
      <xdr:row>40</xdr:row>
      <xdr:rowOff>78270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27470</xdr:rowOff>
    </xdr:from>
    <xdr:to>
      <xdr:col>41</xdr:col>
      <xdr:colOff>50800</xdr:colOff>
      <xdr:row>40</xdr:row>
      <xdr:rowOff>29184</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88547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81005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4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91920</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4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102417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153681</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77264</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93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73493</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9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71111</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9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69397</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92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112412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137795</xdr:rowOff>
    </xdr:from>
    <xdr:to>
      <xdr:col>20</xdr:col>
      <xdr:colOff>38100</xdr:colOff>
      <xdr:row>61</xdr:row>
      <xdr:rowOff>67945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17145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3797300" y="104717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177800</xdr:colOff>
      <xdr:row>61</xdr:row>
      <xdr:rowOff>17145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4432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82550</xdr:rowOff>
    </xdr:from>
    <xdr:to>
      <xdr:col>10</xdr:col>
      <xdr:colOff>165100</xdr:colOff>
      <xdr:row>61</xdr:row>
      <xdr:rowOff>12700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133350</xdr:rowOff>
    </xdr:from>
    <xdr:to>
      <xdr:col>15</xdr:col>
      <xdr:colOff>50800</xdr:colOff>
      <xdr:row>60</xdr:row>
      <xdr:rowOff>156210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420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103505</xdr:rowOff>
    </xdr:from>
    <xdr:to>
      <xdr:col>6</xdr:col>
      <xdr:colOff>38100</xdr:colOff>
      <xdr:row>61</xdr:row>
      <xdr:rowOff>33655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133350</xdr:rowOff>
    </xdr:from>
    <xdr:to>
      <xdr:col>10</xdr:col>
      <xdr:colOff>114300</xdr:colOff>
      <xdr:row>60</xdr:row>
      <xdr:rowOff>154305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1130300" y="104203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73042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59072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26687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3827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24782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331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19007</xdr:rowOff>
    </xdr:from>
    <xdr:to>
      <xdr:col>55</xdr:col>
      <xdr:colOff>50800</xdr:colOff>
      <xdr:row>63</xdr:row>
      <xdr:rowOff>120607</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8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105384</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73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18306</xdr:rowOff>
    </xdr:from>
    <xdr:to>
      <xdr:col>50</xdr:col>
      <xdr:colOff>165100</xdr:colOff>
      <xdr:row>63</xdr:row>
      <xdr:rowOff>119906</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81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69106</xdr:rowOff>
    </xdr:from>
    <xdr:to>
      <xdr:col>55</xdr:col>
      <xdr:colOff>0</xdr:colOff>
      <xdr:row>63</xdr:row>
      <xdr:rowOff>69807</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9639300" y="10870456"/>
          <a:ext cx="8382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16566</xdr:rowOff>
    </xdr:from>
    <xdr:to>
      <xdr:col>46</xdr:col>
      <xdr:colOff>38100</xdr:colOff>
      <xdr:row>63</xdr:row>
      <xdr:rowOff>118166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81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67366</xdr:rowOff>
    </xdr:from>
    <xdr:to>
      <xdr:col>50</xdr:col>
      <xdr:colOff>114300</xdr:colOff>
      <xdr:row>63</xdr:row>
      <xdr:rowOff>69106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8750300" y="10868716"/>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15884</xdr:rowOff>
    </xdr:from>
    <xdr:to>
      <xdr:col>41</xdr:col>
      <xdr:colOff>101600</xdr:colOff>
      <xdr:row>63</xdr:row>
      <xdr:rowOff>117484</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66684</xdr:rowOff>
    </xdr:from>
    <xdr:to>
      <xdr:col>45</xdr:col>
      <xdr:colOff>177800</xdr:colOff>
      <xdr:row>63</xdr:row>
      <xdr:rowOff>67366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861300" y="10868034"/>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24373</xdr:rowOff>
    </xdr:from>
    <xdr:to>
      <xdr:col>36</xdr:col>
      <xdr:colOff>165100</xdr:colOff>
      <xdr:row>63</xdr:row>
      <xdr:rowOff>125973</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8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66684</xdr:rowOff>
    </xdr:from>
    <xdr:to>
      <xdr:col>41</xdr:col>
      <xdr:colOff>50800</xdr:colOff>
      <xdr:row>63</xdr:row>
      <xdr:rowOff>75173</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868034"/>
          <a:ext cx="8890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167130</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26912</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14488</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118758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23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111033</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59411" y="1091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109293</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83111" y="1091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108611</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94111" y="109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117100</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705111" y="109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92091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69214</xdr:rowOff>
    </xdr:from>
    <xdr:to>
      <xdr:col>20</xdr:col>
      <xdr:colOff>38100</xdr:colOff>
      <xdr:row>81</xdr:row>
      <xdr:rowOff>170814</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120014</xdr:rowOff>
    </xdr:from>
    <xdr:to>
      <xdr:col>24</xdr:col>
      <xdr:colOff>63500</xdr:colOff>
      <xdr:row>81</xdr:row>
      <xdr:rowOff>120014</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007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90170</xdr:rowOff>
    </xdr:from>
    <xdr:to>
      <xdr:col>15</xdr:col>
      <xdr:colOff>101600</xdr:colOff>
      <xdr:row>81</xdr:row>
      <xdr:rowOff>20320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120014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3856970"/>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55880</xdr:rowOff>
    </xdr:from>
    <xdr:to>
      <xdr:col>10</xdr:col>
      <xdr:colOff>165100</xdr:colOff>
      <xdr:row>80</xdr:row>
      <xdr:rowOff>157480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106680</xdr:rowOff>
    </xdr:from>
    <xdr:to>
      <xdr:col>15</xdr:col>
      <xdr:colOff>50800</xdr:colOff>
      <xdr:row>80</xdr:row>
      <xdr:rowOff>140970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382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636</xdr:rowOff>
    </xdr:from>
    <xdr:to>
      <xdr:col>6</xdr:col>
      <xdr:colOff>38100</xdr:colOff>
      <xdr:row>80</xdr:row>
      <xdr:rowOff>102236</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51436</xdr:rowOff>
    </xdr:from>
    <xdr:to>
      <xdr:col>10</xdr:col>
      <xdr:colOff>114300</xdr:colOff>
      <xdr:row>80</xdr:row>
      <xdr:rowOff>106680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376743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15891</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2557</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118763</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E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E00-000055010000}"/>
            </a:ext>
          </a:extLst>
        </xdr:cNvPr>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E00-000057010000}"/>
            </a:ext>
          </a:extLst>
        </xdr:cNvPr>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E00-000059010000}"/>
            </a:ext>
          </a:extLst>
        </xdr:cNvPr>
        <xdr:cNvSpPr txBox="1"/>
      </xdr:nvSpPr>
      <xdr:spPr>
        <a:xfrm>
          <a:off x="10515600" y="1399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85107</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E00-000065010000}"/>
            </a:ext>
          </a:extLst>
        </xdr:cNvPr>
        <xdr:cNvSpPr txBox="1"/>
      </xdr:nvSpPr>
      <xdr:spPr>
        <a:xfrm>
          <a:off x="10515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49530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9639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5587</xdr:rowOff>
    </xdr:from>
    <xdr:to>
      <xdr:col>46</xdr:col>
      <xdr:colOff>38100</xdr:colOff>
      <xdr:row>85</xdr:row>
      <xdr:rowOff>107187</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8699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56387</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8750300" y="146227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5017</xdr:rowOff>
    </xdr:from>
    <xdr:to>
      <xdr:col>41</xdr:col>
      <xdr:colOff>101600</xdr:colOff>
      <xdr:row>85</xdr:row>
      <xdr:rowOff>106617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7810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55817</xdr:rowOff>
    </xdr:from>
    <xdr:to>
      <xdr:col>45</xdr:col>
      <xdr:colOff>177800</xdr:colOff>
      <xdr:row>85</xdr:row>
      <xdr:rowOff>56387</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861300" y="14629067"/>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5017</xdr:rowOff>
    </xdr:from>
    <xdr:to>
      <xdr:col>36</xdr:col>
      <xdr:colOff>165100</xdr:colOff>
      <xdr:row>85</xdr:row>
      <xdr:rowOff>106617</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6921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55817</xdr:rowOff>
    </xdr:from>
    <xdr:to>
      <xdr:col>41</xdr:col>
      <xdr:colOff>50800</xdr:colOff>
      <xdr:row>85</xdr:row>
      <xdr:rowOff>55817</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6972300" y="146290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44848</xdr:rowOff>
    </xdr:from>
    <xdr:ext cx="469744" cy="259045"/>
    <xdr:sp macro="" textlink="">
      <xdr:nvSpPr>
        <xdr:cNvPr id="366" name="n_1aveValue【公営住宅】&#10;一人当たり面積">
          <a:extLst>
            <a:ext uri="{FF2B5EF4-FFF2-40B4-BE49-F238E27FC236}">
              <a16:creationId xmlns:a16="http://schemas.microsoft.com/office/drawing/2014/main" id="{00000000-0008-0000-0E00-00006E010000}"/>
            </a:ext>
          </a:extLst>
        </xdr:cNvPr>
        <xdr:cNvSpPr txBox="1"/>
      </xdr:nvSpPr>
      <xdr:spPr>
        <a:xfrm>
          <a:off x="93917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62565</xdr:rowOff>
    </xdr:from>
    <xdr:ext cx="469744" cy="259045"/>
    <xdr:sp macro="" textlink="">
      <xdr:nvSpPr>
        <xdr:cNvPr id="367" name="n_2aveValue【公営住宅】&#10;一人当たり面積">
          <a:extLst>
            <a:ext uri="{FF2B5EF4-FFF2-40B4-BE49-F238E27FC236}">
              <a16:creationId xmlns:a16="http://schemas.microsoft.com/office/drawing/2014/main" id="{00000000-0008-0000-0E00-00006F010000}"/>
            </a:ext>
          </a:extLst>
        </xdr:cNvPr>
        <xdr:cNvSpPr txBox="1"/>
      </xdr:nvSpPr>
      <xdr:spPr>
        <a:xfrm>
          <a:off x="8515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68" name="n_3aveValue【公営住宅】&#10;一人当たり面積">
          <a:extLst>
            <a:ext uri="{FF2B5EF4-FFF2-40B4-BE49-F238E27FC236}">
              <a16:creationId xmlns:a16="http://schemas.microsoft.com/office/drawing/2014/main" id="{00000000-0008-0000-0E00-000070010000}"/>
            </a:ext>
          </a:extLst>
        </xdr:cNvPr>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369" name="n_4aveValue【公営住宅】&#10;一人当たり面積">
          <a:extLst>
            <a:ext uri="{FF2B5EF4-FFF2-40B4-BE49-F238E27FC236}">
              <a16:creationId xmlns:a16="http://schemas.microsoft.com/office/drawing/2014/main" id="{00000000-0008-0000-0E00-000071010000}"/>
            </a:ext>
          </a:extLst>
        </xdr:cNvPr>
        <xdr:cNvSpPr txBox="1"/>
      </xdr:nvSpPr>
      <xdr:spPr>
        <a:xfrm>
          <a:off x="6737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370" name="n_1mainValue【公営住宅】&#10;一人当たり面積">
          <a:extLst>
            <a:ext uri="{FF2B5EF4-FFF2-40B4-BE49-F238E27FC236}">
              <a16:creationId xmlns:a16="http://schemas.microsoft.com/office/drawing/2014/main" id="{00000000-0008-0000-0E00-000072010000}"/>
            </a:ext>
          </a:extLst>
        </xdr:cNvPr>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98314</xdr:rowOff>
    </xdr:from>
    <xdr:ext cx="469744" cy="259045"/>
    <xdr:sp macro="" textlink="">
      <xdr:nvSpPr>
        <xdr:cNvPr id="371" name="n_2mainValue【公営住宅】&#10;一人当たり面積">
          <a:extLst>
            <a:ext uri="{FF2B5EF4-FFF2-40B4-BE49-F238E27FC236}">
              <a16:creationId xmlns:a16="http://schemas.microsoft.com/office/drawing/2014/main" id="{00000000-0008-0000-0E00-000073010000}"/>
            </a:ext>
          </a:extLst>
        </xdr:cNvPr>
        <xdr:cNvSpPr txBox="1"/>
      </xdr:nvSpPr>
      <xdr:spPr>
        <a:xfrm>
          <a:off x="8515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97744</xdr:rowOff>
    </xdr:from>
    <xdr:ext cx="469744" cy="259045"/>
    <xdr:sp macro="" textlink="">
      <xdr:nvSpPr>
        <xdr:cNvPr id="372" name="n_3mainValue【公営住宅】&#10;一人当たり面積">
          <a:extLst>
            <a:ext uri="{FF2B5EF4-FFF2-40B4-BE49-F238E27FC236}">
              <a16:creationId xmlns:a16="http://schemas.microsoft.com/office/drawing/2014/main" id="{00000000-0008-0000-0E00-000074010000}"/>
            </a:ext>
          </a:extLst>
        </xdr:cNvPr>
        <xdr:cNvSpPr txBox="1"/>
      </xdr:nvSpPr>
      <xdr:spPr>
        <a:xfrm>
          <a:off x="7626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97744</xdr:rowOff>
    </xdr:from>
    <xdr:ext cx="469744" cy="259045"/>
    <xdr:sp macro="" textlink="">
      <xdr:nvSpPr>
        <xdr:cNvPr id="373" name="n_4mainValue【公営住宅】&#10;一人当たり面積">
          <a:extLst>
            <a:ext uri="{FF2B5EF4-FFF2-40B4-BE49-F238E27FC236}">
              <a16:creationId xmlns:a16="http://schemas.microsoft.com/office/drawing/2014/main" id="{00000000-0008-0000-0E00-000075010000}"/>
            </a:ext>
          </a:extLst>
        </xdr:cNvPr>
        <xdr:cNvSpPr txBox="1"/>
      </xdr:nvSpPr>
      <xdr:spPr>
        <a:xfrm>
          <a:off x="6737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95885</xdr:rowOff>
    </xdr:from>
    <xdr:to>
      <xdr:col>85</xdr:col>
      <xdr:colOff>177800</xdr:colOff>
      <xdr:row>37</xdr:row>
      <xdr:rowOff>26035</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118762</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69215</xdr:rowOff>
    </xdr:from>
    <xdr:to>
      <xdr:col>81</xdr:col>
      <xdr:colOff>101600</xdr:colOff>
      <xdr:row>36</xdr:row>
      <xdr:rowOff>170815</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120015</xdr:rowOff>
    </xdr:from>
    <xdr:to>
      <xdr:col>85</xdr:col>
      <xdr:colOff>127000</xdr:colOff>
      <xdr:row>36</xdr:row>
      <xdr:rowOff>146685</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5481300" y="62922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111125</xdr:rowOff>
    </xdr:from>
    <xdr:to>
      <xdr:col>76</xdr:col>
      <xdr:colOff>165100</xdr:colOff>
      <xdr:row>36</xdr:row>
      <xdr:rowOff>41275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161925</xdr:rowOff>
    </xdr:from>
    <xdr:to>
      <xdr:col>81</xdr:col>
      <xdr:colOff>50800</xdr:colOff>
      <xdr:row>36</xdr:row>
      <xdr:rowOff>120015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4592300" y="616267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40640</xdr:rowOff>
    </xdr:from>
    <xdr:to>
      <xdr:col>72</xdr:col>
      <xdr:colOff>38100</xdr:colOff>
      <xdr:row>35</xdr:row>
      <xdr:rowOff>142240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91440</xdr:rowOff>
    </xdr:from>
    <xdr:to>
      <xdr:col>76</xdr:col>
      <xdr:colOff>114300</xdr:colOff>
      <xdr:row>35</xdr:row>
      <xdr:rowOff>161925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3703300" y="60921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111125</xdr:rowOff>
    </xdr:from>
    <xdr:to>
      <xdr:col>67</xdr:col>
      <xdr:colOff>101600</xdr:colOff>
      <xdr:row>36</xdr:row>
      <xdr:rowOff>41275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91440</xdr:rowOff>
    </xdr:from>
    <xdr:to>
      <xdr:col>71</xdr:col>
      <xdr:colOff>177800</xdr:colOff>
      <xdr:row>35</xdr:row>
      <xdr:rowOff>161925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12814300" y="60921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156227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112412</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142892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15892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57802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158767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57802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84183</xdr:rowOff>
    </xdr:from>
    <xdr:to>
      <xdr:col>116</xdr:col>
      <xdr:colOff>114300</xdr:colOff>
      <xdr:row>35</xdr:row>
      <xdr:rowOff>14333</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107060</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576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74386</xdr:rowOff>
    </xdr:from>
    <xdr:to>
      <xdr:col>112</xdr:col>
      <xdr:colOff>38100</xdr:colOff>
      <xdr:row>35</xdr:row>
      <xdr:rowOff>4536</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125186</xdr:rowOff>
    </xdr:from>
    <xdr:to>
      <xdr:col>116</xdr:col>
      <xdr:colOff>63500</xdr:colOff>
      <xdr:row>34</xdr:row>
      <xdr:rowOff>134983</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1323300" y="595448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61323</xdr:rowOff>
    </xdr:from>
    <xdr:to>
      <xdr:col>107</xdr:col>
      <xdr:colOff>101600</xdr:colOff>
      <xdr:row>34</xdr:row>
      <xdr:rowOff>162923</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112123</xdr:rowOff>
    </xdr:from>
    <xdr:to>
      <xdr:col>111</xdr:col>
      <xdr:colOff>177800</xdr:colOff>
      <xdr:row>34</xdr:row>
      <xdr:rowOff>125186</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0434300" y="59414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58057</xdr:rowOff>
    </xdr:from>
    <xdr:to>
      <xdr:col>102</xdr:col>
      <xdr:colOff>165100</xdr:colOff>
      <xdr:row>34</xdr:row>
      <xdr:rowOff>159657</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108857</xdr:rowOff>
    </xdr:from>
    <xdr:to>
      <xdr:col>107</xdr:col>
      <xdr:colOff>50800</xdr:colOff>
      <xdr:row>34</xdr:row>
      <xdr:rowOff>112123</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9545300" y="5938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113574</xdr:rowOff>
    </xdr:from>
    <xdr:to>
      <xdr:col>98</xdr:col>
      <xdr:colOff>38100</xdr:colOff>
      <xdr:row>35</xdr:row>
      <xdr:rowOff>43724</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108857</xdr:rowOff>
    </xdr:from>
    <xdr:to>
      <xdr:col>102</xdr:col>
      <xdr:colOff>114300</xdr:colOff>
      <xdr:row>34</xdr:row>
      <xdr:rowOff>164374</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59381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7093</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52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29953</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10358</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21063</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56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8000</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56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4734</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566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60251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57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E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E00-000016020000}"/>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E00-000018020000}"/>
            </a:ext>
          </a:extLst>
        </xdr:cNvPr>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E00-00001A020000}"/>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6268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9633</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E00-000026020000}"/>
            </a:ext>
          </a:extLst>
        </xdr:cNvPr>
        <xdr:cNvSpPr txBox="1"/>
      </xdr:nvSpPr>
      <xdr:spPr>
        <a:xfrm>
          <a:off x="16357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91259</xdr:rowOff>
    </xdr:from>
    <xdr:to>
      <xdr:col>81</xdr:col>
      <xdr:colOff>101600</xdr:colOff>
      <xdr:row>60</xdr:row>
      <xdr:rowOff>21409</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5430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37556</xdr:rowOff>
    </xdr:from>
    <xdr:to>
      <xdr:col>85</xdr:col>
      <xdr:colOff>127000</xdr:colOff>
      <xdr:row>59</xdr:row>
      <xdr:rowOff>142059</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5481300" y="10153106"/>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4541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112667</xdr:rowOff>
    </xdr:from>
    <xdr:to>
      <xdr:col>81</xdr:col>
      <xdr:colOff>50800</xdr:colOff>
      <xdr:row>59</xdr:row>
      <xdr:rowOff>142059</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4592300" y="102282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112667</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3703300" y="10123715"/>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56969</xdr:rowOff>
    </xdr:from>
    <xdr:to>
      <xdr:col>67</xdr:col>
      <xdr:colOff>101600</xdr:colOff>
      <xdr:row>58</xdr:row>
      <xdr:rowOff>158569</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2763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107769</xdr:rowOff>
    </xdr:from>
    <xdr:to>
      <xdr:col>71</xdr:col>
      <xdr:colOff>177800</xdr:colOff>
      <xdr:row>59</xdr:row>
      <xdr:rowOff>8165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814300" y="10051869"/>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117946</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E00-000030020000}"/>
            </a:ext>
          </a:extLst>
        </xdr:cNvPr>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E00-000031020000}"/>
            </a:ext>
          </a:extLst>
        </xdr:cNvPr>
        <xdr:cNvSpPr txBox="1"/>
      </xdr:nvSpPr>
      <xdr:spPr>
        <a:xfrm>
          <a:off x="13500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166024</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E00-000032020000}"/>
            </a:ext>
          </a:extLst>
        </xdr:cNvPr>
        <xdr:cNvSpPr txBox="1"/>
      </xdr:nvSpPr>
      <xdr:spPr>
        <a:xfrm>
          <a:off x="12611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12536</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3646</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E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E00-000052020000}"/>
            </a:ext>
          </a:extLst>
        </xdr:cNvPr>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E00-000054020000}"/>
            </a:ext>
          </a:extLst>
        </xdr:cNvPr>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157570</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E00-000056020000}"/>
            </a:ext>
          </a:extLst>
        </xdr:cNvPr>
        <xdr:cNvSpPr txBox="1"/>
      </xdr:nvSpPr>
      <xdr:spPr>
        <a:xfrm>
          <a:off x="22199600" y="1027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115098</xdr:rowOff>
    </xdr:from>
    <xdr:to>
      <xdr:col>116</xdr:col>
      <xdr:colOff>114300</xdr:colOff>
      <xdr:row>63</xdr:row>
      <xdr:rowOff>45248</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2110700" y="107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30025</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E00-000062020000}"/>
            </a:ext>
          </a:extLst>
        </xdr:cNvPr>
        <xdr:cNvSpPr txBox="1"/>
      </xdr:nvSpPr>
      <xdr:spPr>
        <a:xfrm>
          <a:off x="22199600" y="1065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108567</xdr:rowOff>
    </xdr:from>
    <xdr:to>
      <xdr:col>112</xdr:col>
      <xdr:colOff>38100</xdr:colOff>
      <xdr:row>63</xdr:row>
      <xdr:rowOff>38717</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1272500" y="107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159367</xdr:rowOff>
    </xdr:from>
    <xdr:to>
      <xdr:col>116</xdr:col>
      <xdr:colOff>63500</xdr:colOff>
      <xdr:row>62</xdr:row>
      <xdr:rowOff>165898</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1323300" y="1078926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98770</xdr:rowOff>
    </xdr:from>
    <xdr:to>
      <xdr:col>107</xdr:col>
      <xdr:colOff>101600</xdr:colOff>
      <xdr:row>63</xdr:row>
      <xdr:rowOff>28920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0383500" y="107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149570</xdr:rowOff>
    </xdr:from>
    <xdr:to>
      <xdr:col>111</xdr:col>
      <xdr:colOff>177800</xdr:colOff>
      <xdr:row>62</xdr:row>
      <xdr:rowOff>159367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0434300" y="1077947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117058</xdr:rowOff>
    </xdr:from>
    <xdr:to>
      <xdr:col>102</xdr:col>
      <xdr:colOff>165100</xdr:colOff>
      <xdr:row>63</xdr:row>
      <xdr:rowOff>47208</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9494500" y="107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149570</xdr:rowOff>
    </xdr:from>
    <xdr:to>
      <xdr:col>107</xdr:col>
      <xdr:colOff>50800</xdr:colOff>
      <xdr:row>62</xdr:row>
      <xdr:rowOff>167858</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9545300" y="1077947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112485</xdr:rowOff>
    </xdr:from>
    <xdr:to>
      <xdr:col>98</xdr:col>
      <xdr:colOff>38100</xdr:colOff>
      <xdr:row>63</xdr:row>
      <xdr:rowOff>42635</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8605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163285</xdr:rowOff>
    </xdr:from>
    <xdr:to>
      <xdr:col>102</xdr:col>
      <xdr:colOff>114300</xdr:colOff>
      <xdr:row>62</xdr:row>
      <xdr:rowOff>167858</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656300" y="10793185"/>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57856</xdr:rowOff>
    </xdr:from>
    <xdr:ext cx="469744" cy="259045"/>
    <xdr:sp macro="" textlink="">
      <xdr:nvSpPr>
        <xdr:cNvPr id="619" name="n_1aveValue【学校施設】&#10;一人当たり面積">
          <a:extLst>
            <a:ext uri="{FF2B5EF4-FFF2-40B4-BE49-F238E27FC236}">
              <a16:creationId xmlns:a16="http://schemas.microsoft.com/office/drawing/2014/main" id="{00000000-0008-0000-0E00-00006B020000}"/>
            </a:ext>
          </a:extLst>
        </xdr:cNvPr>
        <xdr:cNvSpPr txBox="1"/>
      </xdr:nvSpPr>
      <xdr:spPr>
        <a:xfrm>
          <a:off x="21075727" y="1017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82676</xdr:rowOff>
    </xdr:from>
    <xdr:ext cx="469744" cy="259045"/>
    <xdr:sp macro="" textlink="">
      <xdr:nvSpPr>
        <xdr:cNvPr id="620" name="n_2aveValue【学校施設】&#10;一人当たり面積">
          <a:extLst>
            <a:ext uri="{FF2B5EF4-FFF2-40B4-BE49-F238E27FC236}">
              <a16:creationId xmlns:a16="http://schemas.microsoft.com/office/drawing/2014/main" id="{00000000-0008-0000-0E00-00006C020000}"/>
            </a:ext>
          </a:extLst>
        </xdr:cNvPr>
        <xdr:cNvSpPr txBox="1"/>
      </xdr:nvSpPr>
      <xdr:spPr>
        <a:xfrm>
          <a:off x="20199427" y="101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129376</xdr:rowOff>
    </xdr:from>
    <xdr:ext cx="469744" cy="259045"/>
    <xdr:sp macro="" textlink="">
      <xdr:nvSpPr>
        <xdr:cNvPr id="621" name="n_3aveValue【学校施設】&#10;一人当たり面積">
          <a:extLst>
            <a:ext uri="{FF2B5EF4-FFF2-40B4-BE49-F238E27FC236}">
              <a16:creationId xmlns:a16="http://schemas.microsoft.com/office/drawing/2014/main" id="{00000000-0008-0000-0E00-00006D020000}"/>
            </a:ext>
          </a:extLst>
        </xdr:cNvPr>
        <xdr:cNvSpPr txBox="1"/>
      </xdr:nvSpPr>
      <xdr:spPr>
        <a:xfrm>
          <a:off x="193104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139499</xdr:rowOff>
    </xdr:from>
    <xdr:ext cx="469744" cy="259045"/>
    <xdr:sp macro="" textlink="">
      <xdr:nvSpPr>
        <xdr:cNvPr id="622" name="n_4aveValue【学校施設】&#10;一人当たり面積">
          <a:extLst>
            <a:ext uri="{FF2B5EF4-FFF2-40B4-BE49-F238E27FC236}">
              <a16:creationId xmlns:a16="http://schemas.microsoft.com/office/drawing/2014/main" id="{00000000-0008-0000-0E00-00006E020000}"/>
            </a:ext>
          </a:extLst>
        </xdr:cNvPr>
        <xdr:cNvSpPr txBox="1"/>
      </xdr:nvSpPr>
      <xdr:spPr>
        <a:xfrm>
          <a:off x="18421427" y="102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29844</xdr:rowOff>
    </xdr:from>
    <xdr:ext cx="469744" cy="259045"/>
    <xdr:sp macro="" textlink="">
      <xdr:nvSpPr>
        <xdr:cNvPr id="623" name="n_1mainValue【学校施設】&#10;一人当たり面積">
          <a:extLst>
            <a:ext uri="{FF2B5EF4-FFF2-40B4-BE49-F238E27FC236}">
              <a16:creationId xmlns:a16="http://schemas.microsoft.com/office/drawing/2014/main" id="{00000000-0008-0000-0E00-00006F020000}"/>
            </a:ext>
          </a:extLst>
        </xdr:cNvPr>
        <xdr:cNvSpPr txBox="1"/>
      </xdr:nvSpPr>
      <xdr:spPr>
        <a:xfrm>
          <a:off x="21075727" y="108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20047</xdr:rowOff>
    </xdr:from>
    <xdr:ext cx="469744" cy="259045"/>
    <xdr:sp macro="" textlink="">
      <xdr:nvSpPr>
        <xdr:cNvPr id="624" name="n_2mainValue【学校施設】&#10;一人当たり面積">
          <a:extLst>
            <a:ext uri="{FF2B5EF4-FFF2-40B4-BE49-F238E27FC236}">
              <a16:creationId xmlns:a16="http://schemas.microsoft.com/office/drawing/2014/main" id="{00000000-0008-0000-0E00-000070020000}"/>
            </a:ext>
          </a:extLst>
        </xdr:cNvPr>
        <xdr:cNvSpPr txBox="1"/>
      </xdr:nvSpPr>
      <xdr:spPr>
        <a:xfrm>
          <a:off x="20199427" y="108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38335</xdr:rowOff>
    </xdr:from>
    <xdr:ext cx="469744" cy="259045"/>
    <xdr:sp macro="" textlink="">
      <xdr:nvSpPr>
        <xdr:cNvPr id="625" name="n_3mainValue【学校施設】&#10;一人当たり面積">
          <a:extLst>
            <a:ext uri="{FF2B5EF4-FFF2-40B4-BE49-F238E27FC236}">
              <a16:creationId xmlns:a16="http://schemas.microsoft.com/office/drawing/2014/main" id="{00000000-0008-0000-0E00-000071020000}"/>
            </a:ext>
          </a:extLst>
        </xdr:cNvPr>
        <xdr:cNvSpPr txBox="1"/>
      </xdr:nvSpPr>
      <xdr:spPr>
        <a:xfrm>
          <a:off x="19310427" y="1083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33762</xdr:rowOff>
    </xdr:from>
    <xdr:ext cx="469744" cy="259045"/>
    <xdr:sp macro="" textlink="">
      <xdr:nvSpPr>
        <xdr:cNvPr id="626" name="n_4mainValue【学校施設】&#10;一人当たり面積">
          <a:extLst>
            <a:ext uri="{FF2B5EF4-FFF2-40B4-BE49-F238E27FC236}">
              <a16:creationId xmlns:a16="http://schemas.microsoft.com/office/drawing/2014/main" id="{00000000-0008-0000-0E00-000072020000}"/>
            </a:ext>
          </a:extLst>
        </xdr:cNvPr>
        <xdr:cNvSpPr txBox="1"/>
      </xdr:nvSpPr>
      <xdr:spPr>
        <a:xfrm>
          <a:off x="18421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E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69" name="【公民館】&#10;有形固定資産減価償却率最小値テキスト">
          <a:extLst>
            <a:ext uri="{FF2B5EF4-FFF2-40B4-BE49-F238E27FC236}">
              <a16:creationId xmlns:a16="http://schemas.microsoft.com/office/drawing/2014/main" id="{00000000-0008-0000-0E00-00009D020000}"/>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71" name="【公民館】&#10;有形固定資産減価償却率最大値テキスト">
          <a:extLst>
            <a:ext uri="{FF2B5EF4-FFF2-40B4-BE49-F238E27FC236}">
              <a16:creationId xmlns:a16="http://schemas.microsoft.com/office/drawing/2014/main" id="{00000000-0008-0000-0E00-00009F020000}"/>
            </a:ext>
          </a:extLst>
        </xdr:cNvPr>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E00-0000A1020000}"/>
            </a:ext>
          </a:extLst>
        </xdr:cNvPr>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62687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30315</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E00-0000AD020000}"/>
            </a:ext>
          </a:extLst>
        </xdr:cNvPr>
        <xdr:cNvSpPr txBox="1"/>
      </xdr:nvSpPr>
      <xdr:spPr>
        <a:xfrm>
          <a:off x="16357600" y="1768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133169</xdr:rowOff>
    </xdr:from>
    <xdr:to>
      <xdr:col>81</xdr:col>
      <xdr:colOff>101600</xdr:colOff>
      <xdr:row>104</xdr:row>
      <xdr:rowOff>63319</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5430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12519</xdr:rowOff>
    </xdr:from>
    <xdr:to>
      <xdr:col>85</xdr:col>
      <xdr:colOff>127000</xdr:colOff>
      <xdr:row>104</xdr:row>
      <xdr:rowOff>58238</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5481300" y="1784331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87449</xdr:rowOff>
    </xdr:from>
    <xdr:to>
      <xdr:col>76</xdr:col>
      <xdr:colOff>165100</xdr:colOff>
      <xdr:row>104</xdr:row>
      <xdr:rowOff>17599</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4541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138249</xdr:rowOff>
    </xdr:from>
    <xdr:to>
      <xdr:col>81</xdr:col>
      <xdr:colOff>50800</xdr:colOff>
      <xdr:row>104</xdr:row>
      <xdr:rowOff>12519</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4592300" y="177975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3652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138249</xdr:rowOff>
    </xdr:from>
    <xdr:to>
      <xdr:col>76</xdr:col>
      <xdr:colOff>114300</xdr:colOff>
      <xdr:row>104</xdr:row>
      <xdr:rowOff>37012</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flipV="1">
          <a:off x="13703300" y="1779759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113574</xdr:rowOff>
    </xdr:from>
    <xdr:to>
      <xdr:col>67</xdr:col>
      <xdr:colOff>101600</xdr:colOff>
      <xdr:row>104</xdr:row>
      <xdr:rowOff>43724</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2763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164374</xdr:rowOff>
    </xdr:from>
    <xdr:to>
      <xdr:col>71</xdr:col>
      <xdr:colOff>177800</xdr:colOff>
      <xdr:row>104</xdr:row>
      <xdr:rowOff>37012</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814300" y="178237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65876</xdr:rowOff>
    </xdr:from>
    <xdr:ext cx="405111" cy="259045"/>
    <xdr:sp macro="" textlink="">
      <xdr:nvSpPr>
        <xdr:cNvPr id="694" name="n_1aveValue【公民館】&#10;有形固定資産減価償却率">
          <a:extLst>
            <a:ext uri="{FF2B5EF4-FFF2-40B4-BE49-F238E27FC236}">
              <a16:creationId xmlns:a16="http://schemas.microsoft.com/office/drawing/2014/main" id="{00000000-0008-0000-0E00-0000B6020000}"/>
            </a:ext>
          </a:extLst>
        </xdr:cNvPr>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695" name="n_2aveValue【公民館】&#10;有形固定資産減価償却率">
          <a:extLst>
            <a:ext uri="{FF2B5EF4-FFF2-40B4-BE49-F238E27FC236}">
              <a16:creationId xmlns:a16="http://schemas.microsoft.com/office/drawing/2014/main" id="{00000000-0008-0000-0E00-0000B7020000}"/>
            </a:ext>
          </a:extLst>
        </xdr:cNvPr>
        <xdr:cNvSpPr txBox="1"/>
      </xdr:nvSpPr>
      <xdr:spPr>
        <a:xfrm>
          <a:off x="14389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696" name="n_3aveValue【公民館】&#10;有形固定資産減価償却率">
          <a:extLst>
            <a:ext uri="{FF2B5EF4-FFF2-40B4-BE49-F238E27FC236}">
              <a16:creationId xmlns:a16="http://schemas.microsoft.com/office/drawing/2014/main" id="{00000000-0008-0000-0E00-0000B8020000}"/>
            </a:ext>
          </a:extLst>
        </xdr:cNvPr>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697" name="n_4aveValue【公民館】&#10;有形固定資産減価償却率">
          <a:extLst>
            <a:ext uri="{FF2B5EF4-FFF2-40B4-BE49-F238E27FC236}">
              <a16:creationId xmlns:a16="http://schemas.microsoft.com/office/drawing/2014/main" id="{00000000-0008-0000-0E00-0000B9020000}"/>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79846</xdr:rowOff>
    </xdr:from>
    <xdr:ext cx="405111" cy="259045"/>
    <xdr:sp macro="" textlink="">
      <xdr:nvSpPr>
        <xdr:cNvPr id="698" name="n_1mainValue【公民館】&#10;有形固定資産減価償却率">
          <a:extLst>
            <a:ext uri="{FF2B5EF4-FFF2-40B4-BE49-F238E27FC236}">
              <a16:creationId xmlns:a16="http://schemas.microsoft.com/office/drawing/2014/main" id="{00000000-0008-0000-0E00-0000BA020000}"/>
            </a:ext>
          </a:extLst>
        </xdr:cNvPr>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34126</xdr:rowOff>
    </xdr:from>
    <xdr:ext cx="405111" cy="259045"/>
    <xdr:sp macro="" textlink="">
      <xdr:nvSpPr>
        <xdr:cNvPr id="699" name="n_2mainValue【公民館】&#10;有形固定資産減価償却率">
          <a:extLst>
            <a:ext uri="{FF2B5EF4-FFF2-40B4-BE49-F238E27FC236}">
              <a16:creationId xmlns:a16="http://schemas.microsoft.com/office/drawing/2014/main" id="{00000000-0008-0000-0E00-0000BB020000}"/>
            </a:ext>
          </a:extLst>
        </xdr:cNvPr>
        <xdr:cNvSpPr txBox="1"/>
      </xdr:nvSpPr>
      <xdr:spPr>
        <a:xfrm>
          <a:off x="14389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700" name="n_3mainValue【公民館】&#10;有形固定資産減価償却率">
          <a:extLst>
            <a:ext uri="{FF2B5EF4-FFF2-40B4-BE49-F238E27FC236}">
              <a16:creationId xmlns:a16="http://schemas.microsoft.com/office/drawing/2014/main" id="{00000000-0008-0000-0E00-0000BC020000}"/>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60251</xdr:rowOff>
    </xdr:from>
    <xdr:ext cx="405111" cy="259045"/>
    <xdr:sp macro="" textlink="">
      <xdr:nvSpPr>
        <xdr:cNvPr id="701" name="n_4mainValue【公民館】&#10;有形固定資産減価償却率">
          <a:extLst>
            <a:ext uri="{FF2B5EF4-FFF2-40B4-BE49-F238E27FC236}">
              <a16:creationId xmlns:a16="http://schemas.microsoft.com/office/drawing/2014/main" id="{00000000-0008-0000-0E00-0000BD020000}"/>
            </a:ext>
          </a:extLst>
        </xdr:cNvPr>
        <xdr:cNvSpPr txBox="1"/>
      </xdr:nvSpPr>
      <xdr:spPr>
        <a:xfrm>
          <a:off x="12611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00000000-0008-0000-0E00-0000D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728" name="【公民館】&#10;一人当たり面積最小値テキスト">
          <a:extLst>
            <a:ext uri="{FF2B5EF4-FFF2-40B4-BE49-F238E27FC236}">
              <a16:creationId xmlns:a16="http://schemas.microsoft.com/office/drawing/2014/main" id="{00000000-0008-0000-0E00-0000D8020000}"/>
            </a:ext>
          </a:extLst>
        </xdr:cNvPr>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30" name="【公民館】&#10;一人当たり面積最大値テキスト">
          <a:extLst>
            <a:ext uri="{FF2B5EF4-FFF2-40B4-BE49-F238E27FC236}">
              <a16:creationId xmlns:a16="http://schemas.microsoft.com/office/drawing/2014/main" id="{00000000-0008-0000-0E00-0000DA020000}"/>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23784</xdr:rowOff>
    </xdr:from>
    <xdr:ext cx="469744" cy="259045"/>
    <xdr:sp macro="" textlink="">
      <xdr:nvSpPr>
        <xdr:cNvPr id="732" name="【公民館】&#10;一人当たり面積平均値テキスト">
          <a:extLst>
            <a:ext uri="{FF2B5EF4-FFF2-40B4-BE49-F238E27FC236}">
              <a16:creationId xmlns:a16="http://schemas.microsoft.com/office/drawing/2014/main" id="{00000000-0008-0000-0E00-0000DC020000}"/>
            </a:ext>
          </a:extLst>
        </xdr:cNvPr>
        <xdr:cNvSpPr txBox="1"/>
      </xdr:nvSpPr>
      <xdr:spPr>
        <a:xfrm>
          <a:off x="22199600" y="1802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737" name="フローチャート: 判断 736">
          <a:extLst>
            <a:ext uri="{FF2B5EF4-FFF2-40B4-BE49-F238E27FC236}">
              <a16:creationId xmlns:a16="http://schemas.microsoft.com/office/drawing/2014/main" id="{00000000-0008-0000-0E00-0000E1020000}"/>
            </a:ext>
          </a:extLst>
        </xdr:cNvPr>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22110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167113</xdr:rowOff>
    </xdr:from>
    <xdr:ext cx="469744" cy="259045"/>
    <xdr:sp macro="" textlink="">
      <xdr:nvSpPr>
        <xdr:cNvPr id="744" name="【公民館】&#10;一人当たり面積該当値テキスト">
          <a:extLst>
            <a:ext uri="{FF2B5EF4-FFF2-40B4-BE49-F238E27FC236}">
              <a16:creationId xmlns:a16="http://schemas.microsoft.com/office/drawing/2014/main" id="{00000000-0008-0000-0E00-0000E8020000}"/>
            </a:ext>
          </a:extLst>
        </xdr:cNvPr>
        <xdr:cNvSpPr txBox="1"/>
      </xdr:nvSpPr>
      <xdr:spPr>
        <a:xfrm>
          <a:off x="22199600"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68036</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21323300" y="184099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12337</xdr:rowOff>
    </xdr:from>
    <xdr:to>
      <xdr:col>107</xdr:col>
      <xdr:colOff>101600</xdr:colOff>
      <xdr:row>107</xdr:row>
      <xdr:rowOff>113937</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20383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63137</xdr:rowOff>
    </xdr:from>
    <xdr:to>
      <xdr:col>111</xdr:col>
      <xdr:colOff>177800</xdr:colOff>
      <xdr:row>107</xdr:row>
      <xdr:rowOff>64770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20434300" y="184082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9071</xdr:rowOff>
    </xdr:from>
    <xdr:to>
      <xdr:col>102</xdr:col>
      <xdr:colOff>165100</xdr:colOff>
      <xdr:row>107</xdr:row>
      <xdr:rowOff>110671</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9494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59871</xdr:rowOff>
    </xdr:from>
    <xdr:to>
      <xdr:col>107</xdr:col>
      <xdr:colOff>50800</xdr:colOff>
      <xdr:row>107</xdr:row>
      <xdr:rowOff>63137</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9545300" y="1840502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7438</xdr:rowOff>
    </xdr:from>
    <xdr:to>
      <xdr:col>98</xdr:col>
      <xdr:colOff>38100</xdr:colOff>
      <xdr:row>107</xdr:row>
      <xdr:rowOff>109038</xdr:rowOff>
    </xdr:to>
    <xdr:sp macro="" textlink="">
      <xdr:nvSpPr>
        <xdr:cNvPr id="751" name="楕円 750">
          <a:extLst>
            <a:ext uri="{FF2B5EF4-FFF2-40B4-BE49-F238E27FC236}">
              <a16:creationId xmlns:a16="http://schemas.microsoft.com/office/drawing/2014/main" id="{00000000-0008-0000-0E00-0000EF020000}"/>
            </a:ext>
          </a:extLst>
        </xdr:cNvPr>
        <xdr:cNvSpPr/>
      </xdr:nvSpPr>
      <xdr:spPr>
        <a:xfrm>
          <a:off x="18605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58238</xdr:rowOff>
    </xdr:from>
    <xdr:to>
      <xdr:col>102</xdr:col>
      <xdr:colOff>114300</xdr:colOff>
      <xdr:row>107</xdr:row>
      <xdr:rowOff>59871</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656300" y="184033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123933</xdr:rowOff>
    </xdr:from>
    <xdr:ext cx="469744" cy="259045"/>
    <xdr:sp macro="" textlink="">
      <xdr:nvSpPr>
        <xdr:cNvPr id="753" name="n_1aveValue【公民館】&#10;一人当たり面積">
          <a:extLst>
            <a:ext uri="{FF2B5EF4-FFF2-40B4-BE49-F238E27FC236}">
              <a16:creationId xmlns:a16="http://schemas.microsoft.com/office/drawing/2014/main" id="{00000000-0008-0000-0E00-0000F1020000}"/>
            </a:ext>
          </a:extLst>
        </xdr:cNvPr>
        <xdr:cNvSpPr txBox="1"/>
      </xdr:nvSpPr>
      <xdr:spPr>
        <a:xfrm>
          <a:off x="21075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754" name="n_2aveValue【公民館】&#10;一人当たり面積">
          <a:extLst>
            <a:ext uri="{FF2B5EF4-FFF2-40B4-BE49-F238E27FC236}">
              <a16:creationId xmlns:a16="http://schemas.microsoft.com/office/drawing/2014/main" id="{00000000-0008-0000-0E00-0000F2020000}"/>
            </a:ext>
          </a:extLst>
        </xdr:cNvPr>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76579</xdr:rowOff>
    </xdr:from>
    <xdr:ext cx="469744" cy="259045"/>
    <xdr:sp macro="" textlink="">
      <xdr:nvSpPr>
        <xdr:cNvPr id="755" name="n_3aveValue【公民館】&#10;一人当たり面積">
          <a:extLst>
            <a:ext uri="{FF2B5EF4-FFF2-40B4-BE49-F238E27FC236}">
              <a16:creationId xmlns:a16="http://schemas.microsoft.com/office/drawing/2014/main" id="{00000000-0008-0000-0E00-0000F3020000}"/>
            </a:ext>
          </a:extLst>
        </xdr:cNvPr>
        <xdr:cNvSpPr txBox="1"/>
      </xdr:nvSpPr>
      <xdr:spPr>
        <a:xfrm>
          <a:off x="19310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112503</xdr:rowOff>
    </xdr:from>
    <xdr:ext cx="469744" cy="259045"/>
    <xdr:sp macro="" textlink="">
      <xdr:nvSpPr>
        <xdr:cNvPr id="756" name="n_4aveValue【公民館】&#10;一人当たり面積">
          <a:extLst>
            <a:ext uri="{FF2B5EF4-FFF2-40B4-BE49-F238E27FC236}">
              <a16:creationId xmlns:a16="http://schemas.microsoft.com/office/drawing/2014/main" id="{00000000-0008-0000-0E00-0000F4020000}"/>
            </a:ext>
          </a:extLst>
        </xdr:cNvPr>
        <xdr:cNvSpPr txBox="1"/>
      </xdr:nvSpPr>
      <xdr:spPr>
        <a:xfrm>
          <a:off x="18421427" y="179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757" name="n_1mainValue【公民館】&#10;一人当たり面積">
          <a:extLst>
            <a:ext uri="{FF2B5EF4-FFF2-40B4-BE49-F238E27FC236}">
              <a16:creationId xmlns:a16="http://schemas.microsoft.com/office/drawing/2014/main" id="{00000000-0008-0000-0E00-0000F5020000}"/>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105064</xdr:rowOff>
    </xdr:from>
    <xdr:ext cx="469744" cy="259045"/>
    <xdr:sp macro="" textlink="">
      <xdr:nvSpPr>
        <xdr:cNvPr id="758" name="n_2mainValue【公民館】&#10;一人当たり面積">
          <a:extLst>
            <a:ext uri="{FF2B5EF4-FFF2-40B4-BE49-F238E27FC236}">
              <a16:creationId xmlns:a16="http://schemas.microsoft.com/office/drawing/2014/main" id="{00000000-0008-0000-0E00-0000F6020000}"/>
            </a:ext>
          </a:extLst>
        </xdr:cNvPr>
        <xdr:cNvSpPr txBox="1"/>
      </xdr:nvSpPr>
      <xdr:spPr>
        <a:xfrm>
          <a:off x="201994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101798</xdr:rowOff>
    </xdr:from>
    <xdr:ext cx="469744" cy="259045"/>
    <xdr:sp macro="" textlink="">
      <xdr:nvSpPr>
        <xdr:cNvPr id="759" name="n_3mainValue【公民館】&#10;一人当たり面積">
          <a:extLst>
            <a:ext uri="{FF2B5EF4-FFF2-40B4-BE49-F238E27FC236}">
              <a16:creationId xmlns:a16="http://schemas.microsoft.com/office/drawing/2014/main" id="{00000000-0008-0000-0E00-0000F7020000}"/>
            </a:ext>
          </a:extLst>
        </xdr:cNvPr>
        <xdr:cNvSpPr txBox="1"/>
      </xdr:nvSpPr>
      <xdr:spPr>
        <a:xfrm>
          <a:off x="19310427"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100165</xdr:rowOff>
    </xdr:from>
    <xdr:ext cx="469744" cy="259045"/>
    <xdr:sp macro="" textlink="">
      <xdr:nvSpPr>
        <xdr:cNvPr id="760" name="n_4mainValue【公民館】&#10;一人当たり面積">
          <a:extLst>
            <a:ext uri="{FF2B5EF4-FFF2-40B4-BE49-F238E27FC236}">
              <a16:creationId xmlns:a16="http://schemas.microsoft.com/office/drawing/2014/main" id="{00000000-0008-0000-0E00-0000F8020000}"/>
            </a:ext>
          </a:extLst>
        </xdr:cNvPr>
        <xdr:cNvSpPr txBox="1"/>
      </xdr:nvSpPr>
      <xdr:spPr>
        <a:xfrm>
          <a:off x="18421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を下回っている。特に保育園は、近年人口増対策としてほぼ毎年増改築を行っているため、当面は有形固定資産減価償却率の伸びを抑えられるものと考えられる。一方、橋梁の有形固定資産減価償却率は類似団体を上回っているが、国の交付金等を活用しながら、公共施設等総合管理計画等に基づき、１年度に１橋ずつに改修を行っていく方針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15,754
15,417
40.99
8,580,939
8,067,857
477,360
4,547,468
5,555,273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70502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84455</xdr:rowOff>
    </xdr:from>
    <xdr:to>
      <xdr:col>24</xdr:col>
      <xdr:colOff>114300</xdr:colOff>
      <xdr:row>39</xdr:row>
      <xdr:rowOff>14605</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107332</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45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84455</xdr:rowOff>
    </xdr:from>
    <xdr:to>
      <xdr:col>20</xdr:col>
      <xdr:colOff>38100</xdr:colOff>
      <xdr:row>39</xdr:row>
      <xdr:rowOff>14605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135255</xdr:rowOff>
    </xdr:from>
    <xdr:to>
      <xdr:col>24</xdr:col>
      <xdr:colOff>63500</xdr:colOff>
      <xdr:row>38</xdr:row>
      <xdr:rowOff>135255</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65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28575</xdr:rowOff>
    </xdr:from>
    <xdr:to>
      <xdr:col>19</xdr:col>
      <xdr:colOff>177800</xdr:colOff>
      <xdr:row>38</xdr:row>
      <xdr:rowOff>135255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54367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164465</xdr:rowOff>
    </xdr:from>
    <xdr:to>
      <xdr:col>10</xdr:col>
      <xdr:colOff>165100</xdr:colOff>
      <xdr:row>36</xdr:row>
      <xdr:rowOff>94615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43815</xdr:rowOff>
    </xdr:from>
    <xdr:to>
      <xdr:col>15</xdr:col>
      <xdr:colOff>50800</xdr:colOff>
      <xdr:row>38</xdr:row>
      <xdr:rowOff>28575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216015"/>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151130</xdr:rowOff>
    </xdr:from>
    <xdr:to>
      <xdr:col>6</xdr:col>
      <xdr:colOff>38100</xdr:colOff>
      <xdr:row>36</xdr:row>
      <xdr:rowOff>81280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30480</xdr:rowOff>
    </xdr:from>
    <xdr:to>
      <xdr:col>10</xdr:col>
      <xdr:colOff>114300</xdr:colOff>
      <xdr:row>36</xdr:row>
      <xdr:rowOff>43815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130300" y="62026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85742</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72407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5732</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95902</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111142</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97807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927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5952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138084</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31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85272</xdr:rowOff>
    </xdr:from>
    <xdr:to>
      <xdr:col>46</xdr:col>
      <xdr:colOff>38100</xdr:colOff>
      <xdr:row>39</xdr:row>
      <xdr:rowOff>15422</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19957</xdr:rowOff>
    </xdr:from>
    <xdr:to>
      <xdr:col>41</xdr:col>
      <xdr:colOff>101600</xdr:colOff>
      <xdr:row>38</xdr:row>
      <xdr:rowOff>121557</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41728</xdr:rowOff>
    </xdr:from>
    <xdr:to>
      <xdr:col>36</xdr:col>
      <xdr:colOff>165100</xdr:colOff>
      <xdr:row>38</xdr:row>
      <xdr:rowOff>143328</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68943</xdr:rowOff>
    </xdr:from>
    <xdr:to>
      <xdr:col>55</xdr:col>
      <xdr:colOff>50800</xdr:colOff>
      <xdr:row>40</xdr:row>
      <xdr:rowOff>170543</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47370</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0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68943</xdr:rowOff>
    </xdr:from>
    <xdr:to>
      <xdr:col>50</xdr:col>
      <xdr:colOff>165100</xdr:colOff>
      <xdr:row>40</xdr:row>
      <xdr:rowOff>170543</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119743</xdr:rowOff>
    </xdr:from>
    <xdr:to>
      <xdr:col>55</xdr:col>
      <xdr:colOff>0</xdr:colOff>
      <xdr:row>40</xdr:row>
      <xdr:rowOff>119743</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977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58057</xdr:rowOff>
    </xdr:from>
    <xdr:to>
      <xdr:col>46</xdr:col>
      <xdr:colOff>38100</xdr:colOff>
      <xdr:row>40</xdr:row>
      <xdr:rowOff>159657</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40</xdr:row>
      <xdr:rowOff>119743</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966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58057</xdr:rowOff>
    </xdr:from>
    <xdr:to>
      <xdr:col>41</xdr:col>
      <xdr:colOff>101600</xdr:colOff>
      <xdr:row>40</xdr:row>
      <xdr:rowOff>159657</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108857</xdr:rowOff>
    </xdr:from>
    <xdr:to>
      <xdr:col>45</xdr:col>
      <xdr:colOff>177800</xdr:colOff>
      <xdr:row>40</xdr:row>
      <xdr:rowOff>108857</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58057</xdr:rowOff>
    </xdr:from>
    <xdr:to>
      <xdr:col>36</xdr:col>
      <xdr:colOff>165100</xdr:colOff>
      <xdr:row>40</xdr:row>
      <xdr:rowOff>159657</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108857</xdr:rowOff>
    </xdr:from>
    <xdr:to>
      <xdr:col>41</xdr:col>
      <xdr:colOff>50800</xdr:colOff>
      <xdr:row>40</xdr:row>
      <xdr:rowOff>108857</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31949</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138084</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159855</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161670</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150784</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150784</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150784</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131462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158750</xdr:rowOff>
    </xdr:from>
    <xdr:to>
      <xdr:col>20</xdr:col>
      <xdr:colOff>38100</xdr:colOff>
      <xdr:row>61</xdr:row>
      <xdr:rowOff>88900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32385</xdr:rowOff>
    </xdr:from>
    <xdr:to>
      <xdr:col>24</xdr:col>
      <xdr:colOff>63500</xdr:colOff>
      <xdr:row>61</xdr:row>
      <xdr:rowOff>38100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3797300" y="104908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27305</xdr:rowOff>
    </xdr:from>
    <xdr:to>
      <xdr:col>15</xdr:col>
      <xdr:colOff>101600</xdr:colOff>
      <xdr:row>60</xdr:row>
      <xdr:rowOff>128905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78105</xdr:rowOff>
    </xdr:from>
    <xdr:to>
      <xdr:col>19</xdr:col>
      <xdr:colOff>177800</xdr:colOff>
      <xdr:row>61</xdr:row>
      <xdr:rowOff>38100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36510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xdr:rowOff>
    </xdr:from>
    <xdr:to>
      <xdr:col>15</xdr:col>
      <xdr:colOff>50800</xdr:colOff>
      <xdr:row>60</xdr:row>
      <xdr:rowOff>78105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2965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156845</xdr:rowOff>
    </xdr:from>
    <xdr:to>
      <xdr:col>6</xdr:col>
      <xdr:colOff>38100</xdr:colOff>
      <xdr:row>62</xdr:row>
      <xdr:rowOff>86995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xdr:rowOff>
    </xdr:from>
    <xdr:to>
      <xdr:col>10</xdr:col>
      <xdr:colOff>114300</xdr:colOff>
      <xdr:row>62</xdr:row>
      <xdr:rowOff>36195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130300" y="10296525"/>
          <a:ext cx="8890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32402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80027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76852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78122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F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F00-0000EB000000}"/>
            </a:ext>
          </a:extLst>
        </xdr:cNvPr>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F00-0000ED000000}"/>
            </a:ext>
          </a:extLst>
        </xdr:cNvPr>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87806</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F00-0000EF000000}"/>
            </a:ext>
          </a:extLst>
        </xdr:cNvPr>
        <xdr:cNvSpPr txBox="1"/>
      </xdr:nvSpPr>
      <xdr:spPr>
        <a:xfrm>
          <a:off x="10515600" y="10374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958850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9215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99219</xdr:rowOff>
    </xdr:from>
    <xdr:to>
      <xdr:col>55</xdr:col>
      <xdr:colOff>50800</xdr:colOff>
      <xdr:row>63</xdr:row>
      <xdr:rowOff>29369</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07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77646</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F00-0000FB000000}"/>
            </a:ext>
          </a:extLst>
        </xdr:cNvPr>
        <xdr:cNvSpPr txBox="1"/>
      </xdr:nvSpPr>
      <xdr:spPr>
        <a:xfrm>
          <a:off x="10515600" y="107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96362</xdr:rowOff>
    </xdr:from>
    <xdr:to>
      <xdr:col>50</xdr:col>
      <xdr:colOff>165100</xdr:colOff>
      <xdr:row>63</xdr:row>
      <xdr:rowOff>26512</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07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147162</xdr:rowOff>
    </xdr:from>
    <xdr:to>
      <xdr:col>55</xdr:col>
      <xdr:colOff>0</xdr:colOff>
      <xdr:row>62</xdr:row>
      <xdr:rowOff>150019</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9639300" y="10777062"/>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93504</xdr:rowOff>
    </xdr:from>
    <xdr:to>
      <xdr:col>46</xdr:col>
      <xdr:colOff>38100</xdr:colOff>
      <xdr:row>63</xdr:row>
      <xdr:rowOff>23654</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07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144304</xdr:rowOff>
    </xdr:from>
    <xdr:to>
      <xdr:col>50</xdr:col>
      <xdr:colOff>114300</xdr:colOff>
      <xdr:row>62</xdr:row>
      <xdr:rowOff>147162</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8750300" y="1077420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90646</xdr:rowOff>
    </xdr:from>
    <xdr:to>
      <xdr:col>41</xdr:col>
      <xdr:colOff>101600</xdr:colOff>
      <xdr:row>63</xdr:row>
      <xdr:rowOff>20796</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072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141446</xdr:rowOff>
    </xdr:from>
    <xdr:to>
      <xdr:col>45</xdr:col>
      <xdr:colOff>177800</xdr:colOff>
      <xdr:row>62</xdr:row>
      <xdr:rowOff>144304</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861300" y="1077134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89218</xdr:rowOff>
    </xdr:from>
    <xdr:to>
      <xdr:col>36</xdr:col>
      <xdr:colOff>165100</xdr:colOff>
      <xdr:row>63</xdr:row>
      <xdr:rowOff>19368</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6921500" y="107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140018</xdr:rowOff>
    </xdr:from>
    <xdr:to>
      <xdr:col>41</xdr:col>
      <xdr:colOff>50800</xdr:colOff>
      <xdr:row>62</xdr:row>
      <xdr:rowOff>141446</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972300" y="10769918"/>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63040</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F00-000004010000}"/>
            </a:ext>
          </a:extLst>
        </xdr:cNvPr>
        <xdr:cNvSpPr txBox="1"/>
      </xdr:nvSpPr>
      <xdr:spPr>
        <a:xfrm>
          <a:off x="9391727" y="103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98759</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F00-000005010000}"/>
            </a:ext>
          </a:extLst>
        </xdr:cNvPr>
        <xdr:cNvSpPr txBox="1"/>
      </xdr:nvSpPr>
      <xdr:spPr>
        <a:xfrm>
          <a:off x="8515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107332</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F00-000006010000}"/>
            </a:ext>
          </a:extLst>
        </xdr:cNvPr>
        <xdr:cNvSpPr txBox="1"/>
      </xdr:nvSpPr>
      <xdr:spPr>
        <a:xfrm>
          <a:off x="7626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137336</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F00-000007010000}"/>
            </a:ext>
          </a:extLst>
        </xdr:cNvPr>
        <xdr:cNvSpPr txBox="1"/>
      </xdr:nvSpPr>
      <xdr:spPr>
        <a:xfrm>
          <a:off x="6737427" y="104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17639</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F00-000008010000}"/>
            </a:ext>
          </a:extLst>
        </xdr:cNvPr>
        <xdr:cNvSpPr txBox="1"/>
      </xdr:nvSpPr>
      <xdr:spPr>
        <a:xfrm>
          <a:off x="9391727" y="1081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14781</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F00-000009010000}"/>
            </a:ext>
          </a:extLst>
        </xdr:cNvPr>
        <xdr:cNvSpPr txBox="1"/>
      </xdr:nvSpPr>
      <xdr:spPr>
        <a:xfrm>
          <a:off x="8515427" y="1081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11923</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F00-00000A010000}"/>
            </a:ext>
          </a:extLst>
        </xdr:cNvPr>
        <xdr:cNvSpPr txBox="1"/>
      </xdr:nvSpPr>
      <xdr:spPr>
        <a:xfrm>
          <a:off x="7626427" y="1081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10495</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F00-00000B010000}"/>
            </a:ext>
          </a:extLst>
        </xdr:cNvPr>
        <xdr:cNvSpPr txBox="1"/>
      </xdr:nvSpPr>
      <xdr:spPr>
        <a:xfrm>
          <a:off x="6737427" y="108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F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F00-000025010000}"/>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F00-000027010000}"/>
            </a:ext>
          </a:extLst>
        </xdr:cNvPr>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F00-000029010000}"/>
            </a:ext>
          </a:extLst>
        </xdr:cNvPr>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80027</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F00-000035010000}"/>
            </a:ext>
          </a:extLst>
        </xdr:cNvPr>
        <xdr:cNvSpPr txBox="1"/>
      </xdr:nvSpPr>
      <xdr:spPr>
        <a:xfrm>
          <a:off x="4673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83</xdr:row>
      <xdr:rowOff>163830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3797300" y="14382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164464</xdr:rowOff>
    </xdr:from>
    <xdr:to>
      <xdr:col>15</xdr:col>
      <xdr:colOff>101600</xdr:colOff>
      <xdr:row>83</xdr:row>
      <xdr:rowOff>94614</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2857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43814</xdr:rowOff>
    </xdr:from>
    <xdr:to>
      <xdr:col>19</xdr:col>
      <xdr:colOff>177800</xdr:colOff>
      <xdr:row>83</xdr:row>
      <xdr:rowOff>163830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908300" y="14274164"/>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103505</xdr:rowOff>
    </xdr:from>
    <xdr:to>
      <xdr:col>10</xdr:col>
      <xdr:colOff>165100</xdr:colOff>
      <xdr:row>83</xdr:row>
      <xdr:rowOff>33655</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968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154305</xdr:rowOff>
    </xdr:from>
    <xdr:to>
      <xdr:col>15</xdr:col>
      <xdr:colOff>50800</xdr:colOff>
      <xdr:row>83</xdr:row>
      <xdr:rowOff>43814</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019300" y="1421320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29211</xdr:rowOff>
    </xdr:from>
    <xdr:to>
      <xdr:col>6</xdr:col>
      <xdr:colOff>38100</xdr:colOff>
      <xdr:row>82</xdr:row>
      <xdr:rowOff>130811</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079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80011</xdr:rowOff>
    </xdr:from>
    <xdr:to>
      <xdr:col>10</xdr:col>
      <xdr:colOff>114300</xdr:colOff>
      <xdr:row>82</xdr:row>
      <xdr:rowOff>154305</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130300" y="1413891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F00-000042010000}"/>
            </a:ext>
          </a:extLst>
        </xdr:cNvPr>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85741</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F00-000043010000}"/>
            </a:ext>
          </a:extLst>
        </xdr:cNvPr>
        <xdr:cNvSpPr txBox="1"/>
      </xdr:nvSpPr>
      <xdr:spPr>
        <a:xfrm>
          <a:off x="2705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F00-000044010000}"/>
            </a:ext>
          </a:extLst>
        </xdr:cNvPr>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F00-000045010000}"/>
            </a:ext>
          </a:extLst>
        </xdr:cNvPr>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00000000-0008-0000-0F00-00005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52" name="【福祉施設】&#10;一人当たり面積最小値テキスト">
          <a:extLst>
            <a:ext uri="{FF2B5EF4-FFF2-40B4-BE49-F238E27FC236}">
              <a16:creationId xmlns:a16="http://schemas.microsoft.com/office/drawing/2014/main" id="{00000000-0008-0000-0F00-000060010000}"/>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54" name="【福祉施設】&#10;一人当たり面積最大値テキスト">
          <a:extLst>
            <a:ext uri="{FF2B5EF4-FFF2-40B4-BE49-F238E27FC236}">
              <a16:creationId xmlns:a16="http://schemas.microsoft.com/office/drawing/2014/main" id="{00000000-0008-0000-0F00-000062010000}"/>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56" name="【福祉施設】&#10;一人当たり面積平均値テキスト">
          <a:extLst>
            <a:ext uri="{FF2B5EF4-FFF2-40B4-BE49-F238E27FC236}">
              <a16:creationId xmlns:a16="http://schemas.microsoft.com/office/drawing/2014/main" id="{00000000-0008-0000-0F00-000064010000}"/>
            </a:ext>
          </a:extLst>
        </xdr:cNvPr>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869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119562</xdr:rowOff>
    </xdr:from>
    <xdr:to>
      <xdr:col>55</xdr:col>
      <xdr:colOff>50800</xdr:colOff>
      <xdr:row>84</xdr:row>
      <xdr:rowOff>49712</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10426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97989</xdr:rowOff>
    </xdr:from>
    <xdr:ext cx="469744" cy="259045"/>
    <xdr:sp macro="" textlink="">
      <xdr:nvSpPr>
        <xdr:cNvPr id="368" name="【福祉施設】&#10;一人当たり面積該当値テキスト">
          <a:extLst>
            <a:ext uri="{FF2B5EF4-FFF2-40B4-BE49-F238E27FC236}">
              <a16:creationId xmlns:a16="http://schemas.microsoft.com/office/drawing/2014/main" id="{00000000-0008-0000-0F00-000070010000}"/>
            </a:ext>
          </a:extLst>
        </xdr:cNvPr>
        <xdr:cNvSpPr txBox="1"/>
      </xdr:nvSpPr>
      <xdr:spPr>
        <a:xfrm>
          <a:off x="10515600" y="1432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116295</xdr:rowOff>
    </xdr:from>
    <xdr:to>
      <xdr:col>50</xdr:col>
      <xdr:colOff>165100</xdr:colOff>
      <xdr:row>84</xdr:row>
      <xdr:rowOff>46445</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9588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167095</xdr:rowOff>
    </xdr:from>
    <xdr:to>
      <xdr:col>55</xdr:col>
      <xdr:colOff>0</xdr:colOff>
      <xdr:row>83</xdr:row>
      <xdr:rowOff>170362</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9639300" y="143974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109764</xdr:rowOff>
    </xdr:from>
    <xdr:to>
      <xdr:col>46</xdr:col>
      <xdr:colOff>38100</xdr:colOff>
      <xdr:row>84</xdr:row>
      <xdr:rowOff>39914</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8699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160564</xdr:rowOff>
    </xdr:from>
    <xdr:to>
      <xdr:col>50</xdr:col>
      <xdr:colOff>114300</xdr:colOff>
      <xdr:row>83</xdr:row>
      <xdr:rowOff>167095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8750300" y="143909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106499</xdr:rowOff>
    </xdr:from>
    <xdr:to>
      <xdr:col>41</xdr:col>
      <xdr:colOff>101600</xdr:colOff>
      <xdr:row>84</xdr:row>
      <xdr:rowOff>36649</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7810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157299</xdr:rowOff>
    </xdr:from>
    <xdr:to>
      <xdr:col>45</xdr:col>
      <xdr:colOff>177800</xdr:colOff>
      <xdr:row>83</xdr:row>
      <xdr:rowOff>160564</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861300" y="143876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152219</xdr:rowOff>
    </xdr:from>
    <xdr:to>
      <xdr:col>36</xdr:col>
      <xdr:colOff>165100</xdr:colOff>
      <xdr:row>84</xdr:row>
      <xdr:rowOff>82369</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6921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157299</xdr:rowOff>
    </xdr:from>
    <xdr:to>
      <xdr:col>41</xdr:col>
      <xdr:colOff>50800</xdr:colOff>
      <xdr:row>84</xdr:row>
      <xdr:rowOff>31569</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6972300" y="143876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377" name="n_1aveValue【福祉施設】&#10;一人当たり面積">
          <a:extLst>
            <a:ext uri="{FF2B5EF4-FFF2-40B4-BE49-F238E27FC236}">
              <a16:creationId xmlns:a16="http://schemas.microsoft.com/office/drawing/2014/main" id="{00000000-0008-0000-0F00-000079010000}"/>
            </a:ext>
          </a:extLst>
        </xdr:cNvPr>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156046</xdr:rowOff>
    </xdr:from>
    <xdr:ext cx="469744" cy="259045"/>
    <xdr:sp macro="" textlink="">
      <xdr:nvSpPr>
        <xdr:cNvPr id="378" name="n_2aveValue【福祉施設】&#10;一人当たり面積">
          <a:extLst>
            <a:ext uri="{FF2B5EF4-FFF2-40B4-BE49-F238E27FC236}">
              <a16:creationId xmlns:a16="http://schemas.microsoft.com/office/drawing/2014/main" id="{00000000-0008-0000-0F00-00007A010000}"/>
            </a:ext>
          </a:extLst>
        </xdr:cNvPr>
        <xdr:cNvSpPr txBox="1"/>
      </xdr:nvSpPr>
      <xdr:spPr>
        <a:xfrm>
          <a:off x="8515427" y="1404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116857</xdr:rowOff>
    </xdr:from>
    <xdr:ext cx="469744" cy="259045"/>
    <xdr:sp macro="" textlink="">
      <xdr:nvSpPr>
        <xdr:cNvPr id="379" name="n_3aveValue【福祉施設】&#10;一人当たり面積">
          <a:extLst>
            <a:ext uri="{FF2B5EF4-FFF2-40B4-BE49-F238E27FC236}">
              <a16:creationId xmlns:a16="http://schemas.microsoft.com/office/drawing/2014/main" id="{00000000-0008-0000-0F00-00007B010000}"/>
            </a:ext>
          </a:extLst>
        </xdr:cNvPr>
        <xdr:cNvSpPr txBox="1"/>
      </xdr:nvSpPr>
      <xdr:spPr>
        <a:xfrm>
          <a:off x="7626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80" name="n_4aveValue【福祉施設】&#10;一人当たり面積">
          <a:extLst>
            <a:ext uri="{FF2B5EF4-FFF2-40B4-BE49-F238E27FC236}">
              <a16:creationId xmlns:a16="http://schemas.microsoft.com/office/drawing/2014/main" id="{00000000-0008-0000-0F00-00007C010000}"/>
            </a:ext>
          </a:extLst>
        </xdr:cNvPr>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37572</xdr:rowOff>
    </xdr:from>
    <xdr:ext cx="469744" cy="259045"/>
    <xdr:sp macro="" textlink="">
      <xdr:nvSpPr>
        <xdr:cNvPr id="381" name="n_1mainValue【福祉施設】&#10;一人当たり面積">
          <a:extLst>
            <a:ext uri="{FF2B5EF4-FFF2-40B4-BE49-F238E27FC236}">
              <a16:creationId xmlns:a16="http://schemas.microsoft.com/office/drawing/2014/main" id="{00000000-0008-0000-0F00-00007D010000}"/>
            </a:ext>
          </a:extLst>
        </xdr:cNvPr>
        <xdr:cNvSpPr txBox="1"/>
      </xdr:nvSpPr>
      <xdr:spPr>
        <a:xfrm>
          <a:off x="93917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31041</xdr:rowOff>
    </xdr:from>
    <xdr:ext cx="469744" cy="259045"/>
    <xdr:sp macro="" textlink="">
      <xdr:nvSpPr>
        <xdr:cNvPr id="382" name="n_2mainValue【福祉施設】&#10;一人当たり面積">
          <a:extLst>
            <a:ext uri="{FF2B5EF4-FFF2-40B4-BE49-F238E27FC236}">
              <a16:creationId xmlns:a16="http://schemas.microsoft.com/office/drawing/2014/main" id="{00000000-0008-0000-0F00-00007E010000}"/>
            </a:ext>
          </a:extLst>
        </xdr:cNvPr>
        <xdr:cNvSpPr txBox="1"/>
      </xdr:nvSpPr>
      <xdr:spPr>
        <a:xfrm>
          <a:off x="8515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27776</xdr:rowOff>
    </xdr:from>
    <xdr:ext cx="469744" cy="259045"/>
    <xdr:sp macro="" textlink="">
      <xdr:nvSpPr>
        <xdr:cNvPr id="383" name="n_3mainValue【福祉施設】&#10;一人当たり面積">
          <a:extLst>
            <a:ext uri="{FF2B5EF4-FFF2-40B4-BE49-F238E27FC236}">
              <a16:creationId xmlns:a16="http://schemas.microsoft.com/office/drawing/2014/main" id="{00000000-0008-0000-0F00-00007F010000}"/>
            </a:ext>
          </a:extLst>
        </xdr:cNvPr>
        <xdr:cNvSpPr txBox="1"/>
      </xdr:nvSpPr>
      <xdr:spPr>
        <a:xfrm>
          <a:off x="7626427" y="14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73496</xdr:rowOff>
    </xdr:from>
    <xdr:ext cx="469744" cy="259045"/>
    <xdr:sp macro="" textlink="">
      <xdr:nvSpPr>
        <xdr:cNvPr id="384" name="n_4mainValue【福祉施設】&#10;一人当たり面積">
          <a:extLst>
            <a:ext uri="{FF2B5EF4-FFF2-40B4-BE49-F238E27FC236}">
              <a16:creationId xmlns:a16="http://schemas.microsoft.com/office/drawing/2014/main" id="{00000000-0008-0000-0F00-000080010000}"/>
            </a:ext>
          </a:extLst>
        </xdr:cNvPr>
        <xdr:cNvSpPr txBox="1"/>
      </xdr:nvSpPr>
      <xdr:spPr>
        <a:xfrm>
          <a:off x="6737427" y="144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id="{00000000-0008-0000-0F00-00009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411" name="【市民会館】&#10;有形固定資産減価償却率最小値テキスト">
          <a:extLst>
            <a:ext uri="{FF2B5EF4-FFF2-40B4-BE49-F238E27FC236}">
              <a16:creationId xmlns:a16="http://schemas.microsoft.com/office/drawing/2014/main" id="{00000000-0008-0000-0F00-00009B010000}"/>
            </a:ext>
          </a:extLst>
        </xdr:cNvPr>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a:extLst>
            <a:ext uri="{FF2B5EF4-FFF2-40B4-BE49-F238E27FC236}">
              <a16:creationId xmlns:a16="http://schemas.microsoft.com/office/drawing/2014/main" id="{00000000-0008-0000-0F00-00009D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15" name="【市民会館】&#10;有形固定資産減価償却率平均値テキスト">
          <a:extLst>
            <a:ext uri="{FF2B5EF4-FFF2-40B4-BE49-F238E27FC236}">
              <a16:creationId xmlns:a16="http://schemas.microsoft.com/office/drawing/2014/main" id="{00000000-0008-0000-0F00-00009F010000}"/>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46627</xdr:rowOff>
    </xdr:from>
    <xdr:to>
      <xdr:col>15</xdr:col>
      <xdr:colOff>101600</xdr:colOff>
      <xdr:row>104</xdr:row>
      <xdr:rowOff>148227</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2857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45847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25054</xdr:rowOff>
    </xdr:from>
    <xdr:ext cx="405111" cy="259045"/>
    <xdr:sp macro="" textlink="">
      <xdr:nvSpPr>
        <xdr:cNvPr id="427" name="【市民会館】&#10;有形固定資産減価償却率該当値テキスト">
          <a:extLst>
            <a:ext uri="{FF2B5EF4-FFF2-40B4-BE49-F238E27FC236}">
              <a16:creationId xmlns:a16="http://schemas.microsoft.com/office/drawing/2014/main" id="{00000000-0008-0000-0F00-0000AB010000}"/>
            </a:ext>
          </a:extLst>
        </xdr:cNvPr>
        <xdr:cNvSpPr txBox="1"/>
      </xdr:nvSpPr>
      <xdr:spPr>
        <a:xfrm>
          <a:off x="4673600" y="1785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46627</xdr:rowOff>
    </xdr:from>
    <xdr:to>
      <xdr:col>20</xdr:col>
      <xdr:colOff>38100</xdr:colOff>
      <xdr:row>104</xdr:row>
      <xdr:rowOff>148227</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3746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97427</xdr:rowOff>
    </xdr:from>
    <xdr:to>
      <xdr:col>24</xdr:col>
      <xdr:colOff>63500</xdr:colOff>
      <xdr:row>104</xdr:row>
      <xdr:rowOff>97427</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3797300" y="179282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144599</xdr:rowOff>
    </xdr:from>
    <xdr:to>
      <xdr:col>15</xdr:col>
      <xdr:colOff>101600</xdr:colOff>
      <xdr:row>104</xdr:row>
      <xdr:rowOff>74749</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2857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23949</xdr:rowOff>
    </xdr:from>
    <xdr:to>
      <xdr:col>19</xdr:col>
      <xdr:colOff>177800</xdr:colOff>
      <xdr:row>104</xdr:row>
      <xdr:rowOff>97427</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2908300" y="1785474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96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23949</xdr:rowOff>
    </xdr:from>
    <xdr:to>
      <xdr:col>15</xdr:col>
      <xdr:colOff>50800</xdr:colOff>
      <xdr:row>104</xdr:row>
      <xdr:rowOff>41911</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2019300" y="1785474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129902</xdr:rowOff>
    </xdr:from>
    <xdr:to>
      <xdr:col>6</xdr:col>
      <xdr:colOff>38100</xdr:colOff>
      <xdr:row>104</xdr:row>
      <xdr:rowOff>60052</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79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9252</xdr:rowOff>
    </xdr:from>
    <xdr:to>
      <xdr:col>10</xdr:col>
      <xdr:colOff>114300</xdr:colOff>
      <xdr:row>104</xdr:row>
      <xdr:rowOff>41911</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130300" y="178400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36" name="n_1aveValue【市民会館】&#10;有形固定資産減価償却率">
          <a:extLst>
            <a:ext uri="{FF2B5EF4-FFF2-40B4-BE49-F238E27FC236}">
              <a16:creationId xmlns:a16="http://schemas.microsoft.com/office/drawing/2014/main" id="{00000000-0008-0000-0F00-0000B4010000}"/>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139354</xdr:rowOff>
    </xdr:from>
    <xdr:ext cx="405111" cy="259045"/>
    <xdr:sp macro="" textlink="">
      <xdr:nvSpPr>
        <xdr:cNvPr id="437" name="n_2aveValue【市民会館】&#10;有形固定資産減価償却率">
          <a:extLst>
            <a:ext uri="{FF2B5EF4-FFF2-40B4-BE49-F238E27FC236}">
              <a16:creationId xmlns:a16="http://schemas.microsoft.com/office/drawing/2014/main" id="{00000000-0008-0000-0F00-0000B5010000}"/>
            </a:ext>
          </a:extLst>
        </xdr:cNvPr>
        <xdr:cNvSpPr txBox="1"/>
      </xdr:nvSpPr>
      <xdr:spPr>
        <a:xfrm>
          <a:off x="2705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96900</xdr:rowOff>
    </xdr:from>
    <xdr:ext cx="405111" cy="259045"/>
    <xdr:sp macro="" textlink="">
      <xdr:nvSpPr>
        <xdr:cNvPr id="438" name="n_3aveValue【市民会館】&#10;有形固定資産減価償却率">
          <a:extLst>
            <a:ext uri="{FF2B5EF4-FFF2-40B4-BE49-F238E27FC236}">
              <a16:creationId xmlns:a16="http://schemas.microsoft.com/office/drawing/2014/main" id="{00000000-0008-0000-0F00-0000B6010000}"/>
            </a:ext>
          </a:extLst>
        </xdr:cNvPr>
        <xdr:cNvSpPr txBox="1"/>
      </xdr:nvSpPr>
      <xdr:spPr>
        <a:xfrm>
          <a:off x="1816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52813</xdr:rowOff>
    </xdr:from>
    <xdr:ext cx="405111" cy="259045"/>
    <xdr:sp macro="" textlink="">
      <xdr:nvSpPr>
        <xdr:cNvPr id="439" name="n_4aveValue【市民会館】&#10;有形固定資産減価償却率">
          <a:extLst>
            <a:ext uri="{FF2B5EF4-FFF2-40B4-BE49-F238E27FC236}">
              <a16:creationId xmlns:a16="http://schemas.microsoft.com/office/drawing/2014/main" id="{00000000-0008-0000-0F00-0000B7010000}"/>
            </a:ext>
          </a:extLst>
        </xdr:cNvPr>
        <xdr:cNvSpPr txBox="1"/>
      </xdr:nvSpPr>
      <xdr:spPr>
        <a:xfrm>
          <a:off x="927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164754</xdr:rowOff>
    </xdr:from>
    <xdr:ext cx="405111" cy="259045"/>
    <xdr:sp macro="" textlink="">
      <xdr:nvSpPr>
        <xdr:cNvPr id="440" name="n_1mainValue【市民会館】&#10;有形固定資産減価償却率">
          <a:extLst>
            <a:ext uri="{FF2B5EF4-FFF2-40B4-BE49-F238E27FC236}">
              <a16:creationId xmlns:a16="http://schemas.microsoft.com/office/drawing/2014/main" id="{00000000-0008-0000-0F00-0000B8010000}"/>
            </a:ext>
          </a:extLst>
        </xdr:cNvPr>
        <xdr:cNvSpPr txBox="1"/>
      </xdr:nvSpPr>
      <xdr:spPr>
        <a:xfrm>
          <a:off x="3582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91276</xdr:rowOff>
    </xdr:from>
    <xdr:ext cx="405111" cy="259045"/>
    <xdr:sp macro="" textlink="">
      <xdr:nvSpPr>
        <xdr:cNvPr id="441" name="n_2mainValue【市民会館】&#10;有形固定資産減価償却率">
          <a:extLst>
            <a:ext uri="{FF2B5EF4-FFF2-40B4-BE49-F238E27FC236}">
              <a16:creationId xmlns:a16="http://schemas.microsoft.com/office/drawing/2014/main" id="{00000000-0008-0000-0F00-0000B9010000}"/>
            </a:ext>
          </a:extLst>
        </xdr:cNvPr>
        <xdr:cNvSpPr txBox="1"/>
      </xdr:nvSpPr>
      <xdr:spPr>
        <a:xfrm>
          <a:off x="2705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442" name="n_3mainValue【市民会館】&#10;有形固定資産減価償却率">
          <a:extLst>
            <a:ext uri="{FF2B5EF4-FFF2-40B4-BE49-F238E27FC236}">
              <a16:creationId xmlns:a16="http://schemas.microsoft.com/office/drawing/2014/main" id="{00000000-0008-0000-0F00-0000BA010000}"/>
            </a:ext>
          </a:extLst>
        </xdr:cNvPr>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76579</xdr:rowOff>
    </xdr:from>
    <xdr:ext cx="405111" cy="259045"/>
    <xdr:sp macro="" textlink="">
      <xdr:nvSpPr>
        <xdr:cNvPr id="443" name="n_4mainValue【市民会館】&#10;有形固定資産減価償却率">
          <a:extLst>
            <a:ext uri="{FF2B5EF4-FFF2-40B4-BE49-F238E27FC236}">
              <a16:creationId xmlns:a16="http://schemas.microsoft.com/office/drawing/2014/main" id="{00000000-0008-0000-0F00-0000BB010000}"/>
            </a:ext>
          </a:extLst>
        </xdr:cNvPr>
        <xdr:cNvSpPr txBox="1"/>
      </xdr:nvSpPr>
      <xdr:spPr>
        <a:xfrm>
          <a:off x="927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8" name="【市民会館】&#10;一人当たり面積グラフ枠">
          <a:extLst>
            <a:ext uri="{FF2B5EF4-FFF2-40B4-BE49-F238E27FC236}">
              <a16:creationId xmlns:a16="http://schemas.microsoft.com/office/drawing/2014/main" id="{00000000-0008-0000-0F00-0000D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470" name="【市民会館】&#10;一人当たり面積最小値テキスト">
          <a:extLst>
            <a:ext uri="{FF2B5EF4-FFF2-40B4-BE49-F238E27FC236}">
              <a16:creationId xmlns:a16="http://schemas.microsoft.com/office/drawing/2014/main" id="{00000000-0008-0000-0F00-0000D6010000}"/>
            </a:ext>
          </a:extLst>
        </xdr:cNvPr>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472" name="【市民会館】&#10;一人当たり面積最大値テキスト">
          <a:extLst>
            <a:ext uri="{FF2B5EF4-FFF2-40B4-BE49-F238E27FC236}">
              <a16:creationId xmlns:a16="http://schemas.microsoft.com/office/drawing/2014/main" id="{00000000-0008-0000-0F00-0000D8010000}"/>
            </a:ext>
          </a:extLst>
        </xdr:cNvPr>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10721</xdr:rowOff>
    </xdr:from>
    <xdr:ext cx="469744" cy="259045"/>
    <xdr:sp macro="" textlink="">
      <xdr:nvSpPr>
        <xdr:cNvPr id="474" name="【市民会館】&#10;一人当たり面積平均値テキスト">
          <a:extLst>
            <a:ext uri="{FF2B5EF4-FFF2-40B4-BE49-F238E27FC236}">
              <a16:creationId xmlns:a16="http://schemas.microsoft.com/office/drawing/2014/main" id="{00000000-0008-0000-0F00-0000DA010000}"/>
            </a:ext>
          </a:extLst>
        </xdr:cNvPr>
        <xdr:cNvSpPr txBox="1"/>
      </xdr:nvSpPr>
      <xdr:spPr>
        <a:xfrm>
          <a:off x="10515600" y="178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152763</xdr:rowOff>
    </xdr:from>
    <xdr:to>
      <xdr:col>50</xdr:col>
      <xdr:colOff>165100</xdr:colOff>
      <xdr:row>105</xdr:row>
      <xdr:rowOff>82913</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9588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7438</xdr:rowOff>
    </xdr:from>
    <xdr:to>
      <xdr:col>46</xdr:col>
      <xdr:colOff>38100</xdr:colOff>
      <xdr:row>105</xdr:row>
      <xdr:rowOff>109038</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8699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97245</xdr:rowOff>
    </xdr:from>
    <xdr:to>
      <xdr:col>55</xdr:col>
      <xdr:colOff>50800</xdr:colOff>
      <xdr:row>107</xdr:row>
      <xdr:rowOff>27395</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0426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75672</xdr:rowOff>
    </xdr:from>
    <xdr:ext cx="469744" cy="259045"/>
    <xdr:sp macro="" textlink="">
      <xdr:nvSpPr>
        <xdr:cNvPr id="486" name="【市民会館】&#10;一人当たり面積該当値テキスト">
          <a:extLst>
            <a:ext uri="{FF2B5EF4-FFF2-40B4-BE49-F238E27FC236}">
              <a16:creationId xmlns:a16="http://schemas.microsoft.com/office/drawing/2014/main" id="{00000000-0008-0000-0F00-0000E6010000}"/>
            </a:ext>
          </a:extLst>
        </xdr:cNvPr>
        <xdr:cNvSpPr txBox="1"/>
      </xdr:nvSpPr>
      <xdr:spPr>
        <a:xfrm>
          <a:off x="10515600"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106</xdr:row>
      <xdr:rowOff>148045</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9639300" y="183184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90714</xdr:rowOff>
    </xdr:from>
    <xdr:to>
      <xdr:col>46</xdr:col>
      <xdr:colOff>38100</xdr:colOff>
      <xdr:row>107</xdr:row>
      <xdr:rowOff>20864</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8699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141514</xdr:rowOff>
    </xdr:from>
    <xdr:to>
      <xdr:col>50</xdr:col>
      <xdr:colOff>114300</xdr:colOff>
      <xdr:row>106</xdr:row>
      <xdr:rowOff>144780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8750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87449</xdr:rowOff>
    </xdr:from>
    <xdr:to>
      <xdr:col>41</xdr:col>
      <xdr:colOff>101600</xdr:colOff>
      <xdr:row>107</xdr:row>
      <xdr:rowOff>17599</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7810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138249</xdr:rowOff>
    </xdr:from>
    <xdr:to>
      <xdr:col>45</xdr:col>
      <xdr:colOff>177800</xdr:colOff>
      <xdr:row>106</xdr:row>
      <xdr:rowOff>141514</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7861300" y="183119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87449</xdr:rowOff>
    </xdr:from>
    <xdr:to>
      <xdr:col>36</xdr:col>
      <xdr:colOff>165100</xdr:colOff>
      <xdr:row>107</xdr:row>
      <xdr:rowOff>17599</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6921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138249</xdr:rowOff>
    </xdr:from>
    <xdr:to>
      <xdr:col>41</xdr:col>
      <xdr:colOff>50800</xdr:colOff>
      <xdr:row>106</xdr:row>
      <xdr:rowOff>138249</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6972300" y="18311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99440</xdr:rowOff>
    </xdr:from>
    <xdr:ext cx="469744" cy="259045"/>
    <xdr:sp macro="" textlink="">
      <xdr:nvSpPr>
        <xdr:cNvPr id="495" name="n_1aveValue【市民会館】&#10;一人当たり面積">
          <a:extLst>
            <a:ext uri="{FF2B5EF4-FFF2-40B4-BE49-F238E27FC236}">
              <a16:creationId xmlns:a16="http://schemas.microsoft.com/office/drawing/2014/main" id="{00000000-0008-0000-0F00-0000EF010000}"/>
            </a:ext>
          </a:extLst>
        </xdr:cNvPr>
        <xdr:cNvSpPr txBox="1"/>
      </xdr:nvSpPr>
      <xdr:spPr>
        <a:xfrm>
          <a:off x="93917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125565</xdr:rowOff>
    </xdr:from>
    <xdr:ext cx="469744" cy="259045"/>
    <xdr:sp macro="" textlink="">
      <xdr:nvSpPr>
        <xdr:cNvPr id="496" name="n_2aveValue【市民会館】&#10;一人当たり面積">
          <a:extLst>
            <a:ext uri="{FF2B5EF4-FFF2-40B4-BE49-F238E27FC236}">
              <a16:creationId xmlns:a16="http://schemas.microsoft.com/office/drawing/2014/main" id="{00000000-0008-0000-0F00-0000F0010000}"/>
            </a:ext>
          </a:extLst>
        </xdr:cNvPr>
        <xdr:cNvSpPr txBox="1"/>
      </xdr:nvSpPr>
      <xdr:spPr>
        <a:xfrm>
          <a:off x="8515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92908</xdr:rowOff>
    </xdr:from>
    <xdr:ext cx="469744" cy="259045"/>
    <xdr:sp macro="" textlink="">
      <xdr:nvSpPr>
        <xdr:cNvPr id="497" name="n_3aveValue【市民会館】&#10;一人当たり面積">
          <a:extLst>
            <a:ext uri="{FF2B5EF4-FFF2-40B4-BE49-F238E27FC236}">
              <a16:creationId xmlns:a16="http://schemas.microsoft.com/office/drawing/2014/main" id="{00000000-0008-0000-0F00-0000F1010000}"/>
            </a:ext>
          </a:extLst>
        </xdr:cNvPr>
        <xdr:cNvSpPr txBox="1"/>
      </xdr:nvSpPr>
      <xdr:spPr>
        <a:xfrm>
          <a:off x="7626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98" name="n_4aveValue【市民会館】&#10;一人当たり面積">
          <a:extLst>
            <a:ext uri="{FF2B5EF4-FFF2-40B4-BE49-F238E27FC236}">
              <a16:creationId xmlns:a16="http://schemas.microsoft.com/office/drawing/2014/main" id="{00000000-0008-0000-0F00-0000F2010000}"/>
            </a:ext>
          </a:extLst>
        </xdr:cNvPr>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99" name="n_1mainValue【市民会館】&#10;一人当たり面積">
          <a:extLst>
            <a:ext uri="{FF2B5EF4-FFF2-40B4-BE49-F238E27FC236}">
              <a16:creationId xmlns:a16="http://schemas.microsoft.com/office/drawing/2014/main" id="{00000000-0008-0000-0F00-0000F3010000}"/>
            </a:ext>
          </a:extLst>
        </xdr:cNvPr>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11991</xdr:rowOff>
    </xdr:from>
    <xdr:ext cx="469744" cy="259045"/>
    <xdr:sp macro="" textlink="">
      <xdr:nvSpPr>
        <xdr:cNvPr id="500" name="n_2mainValue【市民会館】&#10;一人当たり面積">
          <a:extLst>
            <a:ext uri="{FF2B5EF4-FFF2-40B4-BE49-F238E27FC236}">
              <a16:creationId xmlns:a16="http://schemas.microsoft.com/office/drawing/2014/main" id="{00000000-0008-0000-0F00-0000F4010000}"/>
            </a:ext>
          </a:extLst>
        </xdr:cNvPr>
        <xdr:cNvSpPr txBox="1"/>
      </xdr:nvSpPr>
      <xdr:spPr>
        <a:xfrm>
          <a:off x="8515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8726</xdr:rowOff>
    </xdr:from>
    <xdr:ext cx="469744" cy="259045"/>
    <xdr:sp macro="" textlink="">
      <xdr:nvSpPr>
        <xdr:cNvPr id="501" name="n_3mainValue【市民会館】&#10;一人当たり面積">
          <a:extLst>
            <a:ext uri="{FF2B5EF4-FFF2-40B4-BE49-F238E27FC236}">
              <a16:creationId xmlns:a16="http://schemas.microsoft.com/office/drawing/2014/main" id="{00000000-0008-0000-0F00-0000F5010000}"/>
            </a:ext>
          </a:extLst>
        </xdr:cNvPr>
        <xdr:cNvSpPr txBox="1"/>
      </xdr:nvSpPr>
      <xdr:spPr>
        <a:xfrm>
          <a:off x="7626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8726</xdr:rowOff>
    </xdr:from>
    <xdr:ext cx="469744" cy="259045"/>
    <xdr:sp macro="" textlink="">
      <xdr:nvSpPr>
        <xdr:cNvPr id="502" name="n_4mainValue【市民会館】&#10;一人当たり面積">
          <a:extLst>
            <a:ext uri="{FF2B5EF4-FFF2-40B4-BE49-F238E27FC236}">
              <a16:creationId xmlns:a16="http://schemas.microsoft.com/office/drawing/2014/main" id="{00000000-0008-0000-0F00-0000F6010000}"/>
            </a:ext>
          </a:extLst>
        </xdr:cNvPr>
        <xdr:cNvSpPr txBox="1"/>
      </xdr:nvSpPr>
      <xdr:spPr>
        <a:xfrm>
          <a:off x="6737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7" name="【一般廃棄物処理施設】&#10;有形固定資産減価償却率グラフ枠">
          <a:extLst>
            <a:ext uri="{FF2B5EF4-FFF2-40B4-BE49-F238E27FC236}">
              <a16:creationId xmlns:a16="http://schemas.microsoft.com/office/drawing/2014/main" id="{00000000-0008-0000-0F00-00000F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29" name="【一般廃棄物処理施設】&#10;有形固定資産減価償却率最小値テキスト">
          <a:extLst>
            <a:ext uri="{FF2B5EF4-FFF2-40B4-BE49-F238E27FC236}">
              <a16:creationId xmlns:a16="http://schemas.microsoft.com/office/drawing/2014/main" id="{00000000-0008-0000-0F00-00001102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31" name="【一般廃棄物処理施設】&#10;有形固定資産減価償却率最大値テキスト">
          <a:extLst>
            <a:ext uri="{FF2B5EF4-FFF2-40B4-BE49-F238E27FC236}">
              <a16:creationId xmlns:a16="http://schemas.microsoft.com/office/drawing/2014/main" id="{00000000-0008-0000-0F00-00001302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33" name="【一般廃棄物処理施設】&#10;有形固定資産減価償却率平均値テキスト">
          <a:extLst>
            <a:ext uri="{FF2B5EF4-FFF2-40B4-BE49-F238E27FC236}">
              <a16:creationId xmlns:a16="http://schemas.microsoft.com/office/drawing/2014/main" id="{00000000-0008-0000-0F00-000015020000}"/>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141333</xdr:rowOff>
    </xdr:from>
    <xdr:to>
      <xdr:col>81</xdr:col>
      <xdr:colOff>101600</xdr:colOff>
      <xdr:row>39</xdr:row>
      <xdr:rowOff>71483</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54305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4541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110309</xdr:rowOff>
    </xdr:from>
    <xdr:to>
      <xdr:col>72</xdr:col>
      <xdr:colOff>38100</xdr:colOff>
      <xdr:row>39</xdr:row>
      <xdr:rowOff>40459</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3652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6268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79301</xdr:rowOff>
    </xdr:from>
    <xdr:ext cx="405111" cy="259045"/>
    <xdr:sp macro="" textlink="">
      <xdr:nvSpPr>
        <xdr:cNvPr id="545" name="【一般廃棄物処理施設】&#10;有形固定資産減価償却率該当値テキスト">
          <a:extLst>
            <a:ext uri="{FF2B5EF4-FFF2-40B4-BE49-F238E27FC236}">
              <a16:creationId xmlns:a16="http://schemas.microsoft.com/office/drawing/2014/main" id="{00000000-0008-0000-0F00-000021020000}"/>
            </a:ext>
          </a:extLst>
        </xdr:cNvPr>
        <xdr:cNvSpPr txBox="1"/>
      </xdr:nvSpPr>
      <xdr:spPr>
        <a:xfrm>
          <a:off x="16357600"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123372</xdr:rowOff>
    </xdr:from>
    <xdr:to>
      <xdr:col>81</xdr:col>
      <xdr:colOff>101600</xdr:colOff>
      <xdr:row>37</xdr:row>
      <xdr:rowOff>53522</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5430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2722</xdr:rowOff>
    </xdr:from>
    <xdr:to>
      <xdr:col>85</xdr:col>
      <xdr:colOff>127000</xdr:colOff>
      <xdr:row>37</xdr:row>
      <xdr:rowOff>107224</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5481300" y="6346372"/>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113574</xdr:rowOff>
    </xdr:from>
    <xdr:to>
      <xdr:col>76</xdr:col>
      <xdr:colOff>165100</xdr:colOff>
      <xdr:row>37</xdr:row>
      <xdr:rowOff>43724</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4541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164374</xdr:rowOff>
    </xdr:from>
    <xdr:to>
      <xdr:col>81</xdr:col>
      <xdr:colOff>50800</xdr:colOff>
      <xdr:row>37</xdr:row>
      <xdr:rowOff>2722</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4592300" y="63365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164374</xdr:rowOff>
    </xdr:from>
    <xdr:to>
      <xdr:col>76</xdr:col>
      <xdr:colOff>114300</xdr:colOff>
      <xdr:row>40</xdr:row>
      <xdr:rowOff>41910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13703300" y="6336574"/>
          <a:ext cx="889000" cy="5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23767</xdr:rowOff>
    </xdr:from>
    <xdr:to>
      <xdr:col>67</xdr:col>
      <xdr:colOff>101600</xdr:colOff>
      <xdr:row>39</xdr:row>
      <xdr:rowOff>125367</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2763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74567</xdr:rowOff>
    </xdr:from>
    <xdr:to>
      <xdr:col>71</xdr:col>
      <xdr:colOff>177800</xdr:colOff>
      <xdr:row>40</xdr:row>
      <xdr:rowOff>41910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814300" y="6761117"/>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62610</xdr:rowOff>
    </xdr:from>
    <xdr:ext cx="405111" cy="259045"/>
    <xdr:sp macro="" textlink="">
      <xdr:nvSpPr>
        <xdr:cNvPr id="554" name="n_1ave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5266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16890</xdr:rowOff>
    </xdr:from>
    <xdr:ext cx="405111" cy="259045"/>
    <xdr:sp macro="" textlink="">
      <xdr:nvSpPr>
        <xdr:cNvPr id="555" name="n_2ave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4389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56985</xdr:rowOff>
    </xdr:from>
    <xdr:ext cx="405111" cy="259045"/>
    <xdr:sp macro="" textlink="">
      <xdr:nvSpPr>
        <xdr:cNvPr id="556" name="n_3aveValue【一般廃棄物処理施設】&#10;有形固定資産減価償却率">
          <a:extLst>
            <a:ext uri="{FF2B5EF4-FFF2-40B4-BE49-F238E27FC236}">
              <a16:creationId xmlns:a16="http://schemas.microsoft.com/office/drawing/2014/main" id="{00000000-0008-0000-0F00-00002C020000}"/>
            </a:ext>
          </a:extLst>
        </xdr:cNvPr>
        <xdr:cNvSpPr txBox="1"/>
      </xdr:nvSpPr>
      <xdr:spPr>
        <a:xfrm>
          <a:off x="135007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557" name="n_4aveValue【一般廃棄物処理施設】&#10;有形固定資産減価償却率">
          <a:extLst>
            <a:ext uri="{FF2B5EF4-FFF2-40B4-BE49-F238E27FC236}">
              <a16:creationId xmlns:a16="http://schemas.microsoft.com/office/drawing/2014/main" id="{00000000-0008-0000-0F00-00002D020000}"/>
            </a:ext>
          </a:extLst>
        </xdr:cNvPr>
        <xdr:cNvSpPr txBox="1"/>
      </xdr:nvSpPr>
      <xdr:spPr>
        <a:xfrm>
          <a:off x="12611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70049</xdr:rowOff>
    </xdr:from>
    <xdr:ext cx="405111" cy="259045"/>
    <xdr:sp macro="" textlink="">
      <xdr:nvSpPr>
        <xdr:cNvPr id="558" name="n_1mainValue【一般廃棄物処理施設】&#10;有形固定資産減価償却率">
          <a:extLst>
            <a:ext uri="{FF2B5EF4-FFF2-40B4-BE49-F238E27FC236}">
              <a16:creationId xmlns:a16="http://schemas.microsoft.com/office/drawing/2014/main" id="{00000000-0008-0000-0F00-00002E020000}"/>
            </a:ext>
          </a:extLst>
        </xdr:cNvPr>
        <xdr:cNvSpPr txBox="1"/>
      </xdr:nvSpPr>
      <xdr:spPr>
        <a:xfrm>
          <a:off x="15266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60251</xdr:rowOff>
    </xdr:from>
    <xdr:ext cx="405111" cy="259045"/>
    <xdr:sp macro="" textlink="">
      <xdr:nvSpPr>
        <xdr:cNvPr id="559" name="n_2mainValue【一般廃棄物処理施設】&#10;有形固定資産減価償却率">
          <a:extLst>
            <a:ext uri="{FF2B5EF4-FFF2-40B4-BE49-F238E27FC236}">
              <a16:creationId xmlns:a16="http://schemas.microsoft.com/office/drawing/2014/main" id="{00000000-0008-0000-0F00-00002F020000}"/>
            </a:ext>
          </a:extLst>
        </xdr:cNvPr>
        <xdr:cNvSpPr txBox="1"/>
      </xdr:nvSpPr>
      <xdr:spPr>
        <a:xfrm>
          <a:off x="14389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560" name="n_3mainValue【一般廃棄物処理施設】&#10;有形固定資産減価償却率">
          <a:extLst>
            <a:ext uri="{FF2B5EF4-FFF2-40B4-BE49-F238E27FC236}">
              <a16:creationId xmlns:a16="http://schemas.microsoft.com/office/drawing/2014/main" id="{00000000-0008-0000-0F00-000030020000}"/>
            </a:ext>
          </a:extLst>
        </xdr:cNvPr>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116494</xdr:rowOff>
    </xdr:from>
    <xdr:ext cx="405111" cy="259045"/>
    <xdr:sp macro="" textlink="">
      <xdr:nvSpPr>
        <xdr:cNvPr id="561" name="n_4mainValue【一般廃棄物処理施設】&#10;有形固定資産減価償却率">
          <a:extLst>
            <a:ext uri="{FF2B5EF4-FFF2-40B4-BE49-F238E27FC236}">
              <a16:creationId xmlns:a16="http://schemas.microsoft.com/office/drawing/2014/main" id="{00000000-0008-0000-0F00-000031020000}"/>
            </a:ext>
          </a:extLst>
        </xdr:cNvPr>
        <xdr:cNvSpPr txBox="1"/>
      </xdr:nvSpPr>
      <xdr:spPr>
        <a:xfrm>
          <a:off x="12611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2" name="【一般廃棄物処理施設】&#10;一人当たり有形固定資産（償却資産）額グラフ枠">
          <a:extLst>
            <a:ext uri="{FF2B5EF4-FFF2-40B4-BE49-F238E27FC236}">
              <a16:creationId xmlns:a16="http://schemas.microsoft.com/office/drawing/2014/main" id="{00000000-0008-0000-0F00-00004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221608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584" name="【一般廃棄物処理施設】&#10;一人当たり有形固定資産（償却資産）額最小値テキスト">
          <a:extLst>
            <a:ext uri="{FF2B5EF4-FFF2-40B4-BE49-F238E27FC236}">
              <a16:creationId xmlns:a16="http://schemas.microsoft.com/office/drawing/2014/main" id="{00000000-0008-0000-0F00-000048020000}"/>
            </a:ext>
          </a:extLst>
        </xdr:cNvPr>
        <xdr:cNvSpPr txBox="1"/>
      </xdr:nvSpPr>
      <xdr:spPr>
        <a:xfrm>
          <a:off x="221996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22072600" y="715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586" name="【一般廃棄物処理施設】&#10;一人当たり有形固定資産（償却資産）額最大値テキスト">
          <a:extLst>
            <a:ext uri="{FF2B5EF4-FFF2-40B4-BE49-F238E27FC236}">
              <a16:creationId xmlns:a16="http://schemas.microsoft.com/office/drawing/2014/main" id="{00000000-0008-0000-0F00-00004A020000}"/>
            </a:ext>
          </a:extLst>
        </xdr:cNvPr>
        <xdr:cNvSpPr txBox="1"/>
      </xdr:nvSpPr>
      <xdr:spPr>
        <a:xfrm>
          <a:off x="221996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22072600" y="60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76057</xdr:rowOff>
    </xdr:from>
    <xdr:ext cx="534377" cy="259045"/>
    <xdr:sp macro="" textlink="">
      <xdr:nvSpPr>
        <xdr:cNvPr id="588" name="【一般廃棄物処理施設】&#10;一人当たり有形固定資産（償却資産）額平均値テキスト">
          <a:extLst>
            <a:ext uri="{FF2B5EF4-FFF2-40B4-BE49-F238E27FC236}">
              <a16:creationId xmlns:a16="http://schemas.microsoft.com/office/drawing/2014/main" id="{00000000-0008-0000-0F00-00004C020000}"/>
            </a:ext>
          </a:extLst>
        </xdr:cNvPr>
        <xdr:cNvSpPr txBox="1"/>
      </xdr:nvSpPr>
      <xdr:spPr>
        <a:xfrm>
          <a:off x="22199600" y="659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221107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71586</xdr:rowOff>
    </xdr:from>
    <xdr:to>
      <xdr:col>112</xdr:col>
      <xdr:colOff>38100</xdr:colOff>
      <xdr:row>39</xdr:row>
      <xdr:rowOff>1736</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1272500" y="658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103750</xdr:rowOff>
    </xdr:from>
    <xdr:to>
      <xdr:col>107</xdr:col>
      <xdr:colOff>101600</xdr:colOff>
      <xdr:row>39</xdr:row>
      <xdr:rowOff>33900</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0383500" y="661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147523</xdr:rowOff>
    </xdr:from>
    <xdr:to>
      <xdr:col>102</xdr:col>
      <xdr:colOff>165100</xdr:colOff>
      <xdr:row>39</xdr:row>
      <xdr:rowOff>77673</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19494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113854</xdr:rowOff>
    </xdr:from>
    <xdr:to>
      <xdr:col>98</xdr:col>
      <xdr:colOff>38100</xdr:colOff>
      <xdr:row>39</xdr:row>
      <xdr:rowOff>44004</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8605500" y="662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118829</xdr:rowOff>
    </xdr:from>
    <xdr:to>
      <xdr:col>116</xdr:col>
      <xdr:colOff>114300</xdr:colOff>
      <xdr:row>41</xdr:row>
      <xdr:rowOff>48979</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2110700" y="69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97256</xdr:rowOff>
    </xdr:from>
    <xdr:ext cx="534377" cy="259045"/>
    <xdr:sp macro="" textlink="">
      <xdr:nvSpPr>
        <xdr:cNvPr id="600" name="【一般廃棄物処理施設】&#10;一人当たり有形固定資産（償却資産）額該当値テキスト">
          <a:extLst>
            <a:ext uri="{FF2B5EF4-FFF2-40B4-BE49-F238E27FC236}">
              <a16:creationId xmlns:a16="http://schemas.microsoft.com/office/drawing/2014/main" id="{00000000-0008-0000-0F00-000058020000}"/>
            </a:ext>
          </a:extLst>
        </xdr:cNvPr>
        <xdr:cNvSpPr txBox="1"/>
      </xdr:nvSpPr>
      <xdr:spPr>
        <a:xfrm>
          <a:off x="22199600" y="695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112630</xdr:rowOff>
    </xdr:from>
    <xdr:to>
      <xdr:col>112</xdr:col>
      <xdr:colOff>38100</xdr:colOff>
      <xdr:row>41</xdr:row>
      <xdr:rowOff>42780</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21272500" y="69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163430</xdr:rowOff>
    </xdr:from>
    <xdr:to>
      <xdr:col>116</xdr:col>
      <xdr:colOff>63500</xdr:colOff>
      <xdr:row>40</xdr:row>
      <xdr:rowOff>169629</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21323300" y="7021430"/>
          <a:ext cx="838200" cy="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111253</xdr:rowOff>
    </xdr:from>
    <xdr:to>
      <xdr:col>107</xdr:col>
      <xdr:colOff>101600</xdr:colOff>
      <xdr:row>41</xdr:row>
      <xdr:rowOff>41403</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20383500" y="69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162053</xdr:rowOff>
    </xdr:from>
    <xdr:to>
      <xdr:col>111</xdr:col>
      <xdr:colOff>177800</xdr:colOff>
      <xdr:row>40</xdr:row>
      <xdr:rowOff>163430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20434300" y="7020053"/>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638</xdr:rowOff>
    </xdr:from>
    <xdr:to>
      <xdr:col>102</xdr:col>
      <xdr:colOff>165100</xdr:colOff>
      <xdr:row>41</xdr:row>
      <xdr:rowOff>102238</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19494500" y="703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162053</xdr:rowOff>
    </xdr:from>
    <xdr:to>
      <xdr:col>107</xdr:col>
      <xdr:colOff>50800</xdr:colOff>
      <xdr:row>41</xdr:row>
      <xdr:rowOff>51438</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flipV="1">
          <a:off x="19545300" y="7020053"/>
          <a:ext cx="889000" cy="6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64152</xdr:rowOff>
    </xdr:from>
    <xdr:to>
      <xdr:col>98</xdr:col>
      <xdr:colOff>38100</xdr:colOff>
      <xdr:row>41</xdr:row>
      <xdr:rowOff>165752</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18605500" y="70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51438</xdr:rowOff>
    </xdr:from>
    <xdr:to>
      <xdr:col>102</xdr:col>
      <xdr:colOff>114300</xdr:colOff>
      <xdr:row>41</xdr:row>
      <xdr:rowOff>114952</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flipV="1">
          <a:off x="18656300" y="7080888"/>
          <a:ext cx="889000" cy="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18263</xdr:rowOff>
    </xdr:from>
    <xdr:ext cx="599010" cy="259045"/>
    <xdr:sp macro="" textlink="">
      <xdr:nvSpPr>
        <xdr:cNvPr id="609" name="n_1ave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1011095" y="636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50427</xdr:rowOff>
    </xdr:from>
    <xdr:ext cx="599010" cy="259045"/>
    <xdr:sp macro="" textlink="">
      <xdr:nvSpPr>
        <xdr:cNvPr id="610" name="n_2ave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20134795" y="63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94200</xdr:rowOff>
    </xdr:from>
    <xdr:ext cx="534377" cy="259045"/>
    <xdr:sp macro="" textlink="">
      <xdr:nvSpPr>
        <xdr:cNvPr id="611" name="n_3ave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9278111"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60531</xdr:rowOff>
    </xdr:from>
    <xdr:ext cx="599010" cy="259045"/>
    <xdr:sp macro="" textlink="">
      <xdr:nvSpPr>
        <xdr:cNvPr id="612" name="n_4ave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8356795" y="64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33907</xdr:rowOff>
    </xdr:from>
    <xdr:ext cx="534377" cy="259045"/>
    <xdr:sp macro="" textlink="">
      <xdr:nvSpPr>
        <xdr:cNvPr id="613" name="n_1mainValue【一般廃棄物処理施設】&#10;一人当たり有形固定資産（償却資産）額">
          <a:extLst>
            <a:ext uri="{FF2B5EF4-FFF2-40B4-BE49-F238E27FC236}">
              <a16:creationId xmlns:a16="http://schemas.microsoft.com/office/drawing/2014/main" id="{00000000-0008-0000-0F00-000065020000}"/>
            </a:ext>
          </a:extLst>
        </xdr:cNvPr>
        <xdr:cNvSpPr txBox="1"/>
      </xdr:nvSpPr>
      <xdr:spPr>
        <a:xfrm>
          <a:off x="21043411" y="706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32530</xdr:rowOff>
    </xdr:from>
    <xdr:ext cx="534377" cy="259045"/>
    <xdr:sp macro="" textlink="">
      <xdr:nvSpPr>
        <xdr:cNvPr id="614" name="n_2mainValue【一般廃棄物処理施設】&#10;一人当たり有形固定資産（償却資産）額">
          <a:extLst>
            <a:ext uri="{FF2B5EF4-FFF2-40B4-BE49-F238E27FC236}">
              <a16:creationId xmlns:a16="http://schemas.microsoft.com/office/drawing/2014/main" id="{00000000-0008-0000-0F00-000066020000}"/>
            </a:ext>
          </a:extLst>
        </xdr:cNvPr>
        <xdr:cNvSpPr txBox="1"/>
      </xdr:nvSpPr>
      <xdr:spPr>
        <a:xfrm>
          <a:off x="20167111" y="706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93365</xdr:rowOff>
    </xdr:from>
    <xdr:ext cx="534377" cy="259045"/>
    <xdr:sp macro="" textlink="">
      <xdr:nvSpPr>
        <xdr:cNvPr id="615" name="n_3mainValue【一般廃棄物処理施設】&#10;一人当たり有形固定資産（償却資産）額">
          <a:extLst>
            <a:ext uri="{FF2B5EF4-FFF2-40B4-BE49-F238E27FC236}">
              <a16:creationId xmlns:a16="http://schemas.microsoft.com/office/drawing/2014/main" id="{00000000-0008-0000-0F00-000067020000}"/>
            </a:ext>
          </a:extLst>
        </xdr:cNvPr>
        <xdr:cNvSpPr txBox="1"/>
      </xdr:nvSpPr>
      <xdr:spPr>
        <a:xfrm>
          <a:off x="19278111" y="71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156879</xdr:rowOff>
    </xdr:from>
    <xdr:ext cx="469744" cy="259045"/>
    <xdr:sp macro="" textlink="">
      <xdr:nvSpPr>
        <xdr:cNvPr id="616" name="n_4mainValue【一般廃棄物処理施設】&#10;一人当たり有形固定資産（償却資産）額">
          <a:extLst>
            <a:ext uri="{FF2B5EF4-FFF2-40B4-BE49-F238E27FC236}">
              <a16:creationId xmlns:a16="http://schemas.microsoft.com/office/drawing/2014/main" id="{00000000-0008-0000-0F00-000068020000}"/>
            </a:ext>
          </a:extLst>
        </xdr:cNvPr>
        <xdr:cNvSpPr txBox="1"/>
      </xdr:nvSpPr>
      <xdr:spPr>
        <a:xfrm>
          <a:off x="18421428" y="71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a:extLst>
            <a:ext uri="{FF2B5EF4-FFF2-40B4-BE49-F238E27FC236}">
              <a16:creationId xmlns:a16="http://schemas.microsoft.com/office/drawing/2014/main" id="{00000000-0008-0000-0F00-00008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72390</xdr:rowOff>
    </xdr:from>
    <xdr:to>
      <xdr:col>85</xdr:col>
      <xdr:colOff>126364</xdr:colOff>
      <xdr:row>63</xdr:row>
      <xdr:rowOff>32385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16318864" y="9845040"/>
          <a:ext cx="0" cy="98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36212</xdr:rowOff>
    </xdr:from>
    <xdr:ext cx="405111" cy="259045"/>
    <xdr:sp macro="" textlink="">
      <xdr:nvSpPr>
        <xdr:cNvPr id="642" name="【保健センター・保健所】&#10;有形固定資産減価償却率最小値テキスト">
          <a:extLst>
            <a:ext uri="{FF2B5EF4-FFF2-40B4-BE49-F238E27FC236}">
              <a16:creationId xmlns:a16="http://schemas.microsoft.com/office/drawing/2014/main" id="{00000000-0008-0000-0F00-000082020000}"/>
            </a:ext>
          </a:extLst>
        </xdr:cNvPr>
        <xdr:cNvSpPr txBox="1"/>
      </xdr:nvSpPr>
      <xdr:spPr>
        <a:xfrm>
          <a:off x="16357600"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32385</xdr:rowOff>
    </xdr:from>
    <xdr:to>
      <xdr:col>86</xdr:col>
      <xdr:colOff>25400</xdr:colOff>
      <xdr:row>63</xdr:row>
      <xdr:rowOff>32385</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6230600" y="1083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19067</xdr:rowOff>
    </xdr:from>
    <xdr:ext cx="405111" cy="259045"/>
    <xdr:sp macro="" textlink="">
      <xdr:nvSpPr>
        <xdr:cNvPr id="644" name="【保健センター・保健所】&#10;有形固定資産減価償却率最大値テキスト">
          <a:extLst>
            <a:ext uri="{FF2B5EF4-FFF2-40B4-BE49-F238E27FC236}">
              <a16:creationId xmlns:a16="http://schemas.microsoft.com/office/drawing/2014/main" id="{00000000-0008-0000-0F00-000084020000}"/>
            </a:ext>
          </a:extLst>
        </xdr:cNvPr>
        <xdr:cNvSpPr txBox="1"/>
      </xdr:nvSpPr>
      <xdr:spPr>
        <a:xfrm>
          <a:off x="16357600" y="962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72390</xdr:rowOff>
    </xdr:from>
    <xdr:to>
      <xdr:col>86</xdr:col>
      <xdr:colOff>25400</xdr:colOff>
      <xdr:row>57</xdr:row>
      <xdr:rowOff>72390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984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46" name="【保健センター・保健所】&#10;有形固定資産減価償却率平均値テキスト">
          <a:extLst>
            <a:ext uri="{FF2B5EF4-FFF2-40B4-BE49-F238E27FC236}">
              <a16:creationId xmlns:a16="http://schemas.microsoft.com/office/drawing/2014/main" id="{00000000-0008-0000-0F00-000086020000}"/>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67310</xdr:rowOff>
    </xdr:from>
    <xdr:to>
      <xdr:col>81</xdr:col>
      <xdr:colOff>101600</xdr:colOff>
      <xdr:row>58</xdr:row>
      <xdr:rowOff>168910</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5430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38735</xdr:rowOff>
    </xdr:from>
    <xdr:to>
      <xdr:col>76</xdr:col>
      <xdr:colOff>165100</xdr:colOff>
      <xdr:row>58</xdr:row>
      <xdr:rowOff>140335</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4541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xdr:rowOff>
    </xdr:from>
    <xdr:to>
      <xdr:col>72</xdr:col>
      <xdr:colOff>38100</xdr:colOff>
      <xdr:row>58</xdr:row>
      <xdr:rowOff>102235</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3652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158750</xdr:rowOff>
    </xdr:from>
    <xdr:to>
      <xdr:col>67</xdr:col>
      <xdr:colOff>101600</xdr:colOff>
      <xdr:row>58</xdr:row>
      <xdr:rowOff>88900</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2763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6268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83837</xdr:rowOff>
    </xdr:from>
    <xdr:ext cx="405111" cy="259045"/>
    <xdr:sp macro="" textlink="">
      <xdr:nvSpPr>
        <xdr:cNvPr id="658" name="【保健センター・保健所】&#10;有形固定資産減価償却率該当値テキスト">
          <a:extLst>
            <a:ext uri="{FF2B5EF4-FFF2-40B4-BE49-F238E27FC236}">
              <a16:creationId xmlns:a16="http://schemas.microsoft.com/office/drawing/2014/main" id="{00000000-0008-0000-0F00-000092020000}"/>
            </a:ext>
          </a:extLst>
        </xdr:cNvPr>
        <xdr:cNvSpPr txBox="1"/>
      </xdr:nvSpPr>
      <xdr:spPr>
        <a:xfrm>
          <a:off x="16357600"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114300</xdr:rowOff>
    </xdr:from>
    <xdr:to>
      <xdr:col>85</xdr:col>
      <xdr:colOff>127000</xdr:colOff>
      <xdr:row>59</xdr:row>
      <xdr:rowOff>156210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5481300" y="9715500"/>
          <a:ext cx="8382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53975</xdr:rowOff>
    </xdr:from>
    <xdr:to>
      <xdr:col>76</xdr:col>
      <xdr:colOff>165100</xdr:colOff>
      <xdr:row>59</xdr:row>
      <xdr:rowOff>155575</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4541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59</xdr:row>
      <xdr:rowOff>104775</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flipV="1">
          <a:off x="14592300" y="9715500"/>
          <a:ext cx="8890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xdr:rowOff>
    </xdr:from>
    <xdr:to>
      <xdr:col>72</xdr:col>
      <xdr:colOff>38100</xdr:colOff>
      <xdr:row>59</xdr:row>
      <xdr:rowOff>117475</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3652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66675</xdr:rowOff>
    </xdr:from>
    <xdr:to>
      <xdr:col>76</xdr:col>
      <xdr:colOff>114300</xdr:colOff>
      <xdr:row>59</xdr:row>
      <xdr:rowOff>104775</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3703300" y="1018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149225</xdr:rowOff>
    </xdr:from>
    <xdr:to>
      <xdr:col>67</xdr:col>
      <xdr:colOff>101600</xdr:colOff>
      <xdr:row>59</xdr:row>
      <xdr:rowOff>79375</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2763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28575</xdr:rowOff>
    </xdr:from>
    <xdr:to>
      <xdr:col>71</xdr:col>
      <xdr:colOff>177800</xdr:colOff>
      <xdr:row>59</xdr:row>
      <xdr:rowOff>66675</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814300" y="1014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160037</xdr:rowOff>
    </xdr:from>
    <xdr:ext cx="405111" cy="259045"/>
    <xdr:sp macro="" textlink="">
      <xdr:nvSpPr>
        <xdr:cNvPr id="667" name="n_1ave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52660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156862</xdr:rowOff>
    </xdr:from>
    <xdr:ext cx="405111" cy="259045"/>
    <xdr:sp macro="" textlink="">
      <xdr:nvSpPr>
        <xdr:cNvPr id="668" name="n_2ave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4389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118762</xdr:rowOff>
    </xdr:from>
    <xdr:ext cx="405111" cy="259045"/>
    <xdr:sp macro="" textlink="">
      <xdr:nvSpPr>
        <xdr:cNvPr id="669" name="n_3ave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3500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105427</xdr:rowOff>
    </xdr:from>
    <xdr:ext cx="405111" cy="259045"/>
    <xdr:sp macro="" textlink="">
      <xdr:nvSpPr>
        <xdr:cNvPr id="670" name="n_4ave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2611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10177</xdr:rowOff>
    </xdr:from>
    <xdr:ext cx="405111" cy="259045"/>
    <xdr:sp macro="" textlink="">
      <xdr:nvSpPr>
        <xdr:cNvPr id="671" name="n_1mainValue【保健センター・保健所】&#10;有形固定資産減価償却率">
          <a:extLst>
            <a:ext uri="{FF2B5EF4-FFF2-40B4-BE49-F238E27FC236}">
              <a16:creationId xmlns:a16="http://schemas.microsoft.com/office/drawing/2014/main" id="{00000000-0008-0000-0F00-00009F020000}"/>
            </a:ext>
          </a:extLst>
        </xdr:cNvPr>
        <xdr:cNvSpPr txBox="1"/>
      </xdr:nvSpPr>
      <xdr:spPr>
        <a:xfrm>
          <a:off x="15266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146702</xdr:rowOff>
    </xdr:from>
    <xdr:ext cx="405111" cy="259045"/>
    <xdr:sp macro="" textlink="">
      <xdr:nvSpPr>
        <xdr:cNvPr id="672" name="n_2mainValue【保健センター・保健所】&#10;有形固定資産減価償却率">
          <a:extLst>
            <a:ext uri="{FF2B5EF4-FFF2-40B4-BE49-F238E27FC236}">
              <a16:creationId xmlns:a16="http://schemas.microsoft.com/office/drawing/2014/main" id="{00000000-0008-0000-0F00-0000A0020000}"/>
            </a:ext>
          </a:extLst>
        </xdr:cNvPr>
        <xdr:cNvSpPr txBox="1"/>
      </xdr:nvSpPr>
      <xdr:spPr>
        <a:xfrm>
          <a:off x="14389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108602</xdr:rowOff>
    </xdr:from>
    <xdr:ext cx="405111" cy="259045"/>
    <xdr:sp macro="" textlink="">
      <xdr:nvSpPr>
        <xdr:cNvPr id="673" name="n_3mainValue【保健センター・保健所】&#10;有形固定資産減価償却率">
          <a:extLst>
            <a:ext uri="{FF2B5EF4-FFF2-40B4-BE49-F238E27FC236}">
              <a16:creationId xmlns:a16="http://schemas.microsoft.com/office/drawing/2014/main" id="{00000000-0008-0000-0F00-0000A1020000}"/>
            </a:ext>
          </a:extLst>
        </xdr:cNvPr>
        <xdr:cNvSpPr txBox="1"/>
      </xdr:nvSpPr>
      <xdr:spPr>
        <a:xfrm>
          <a:off x="135007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70502</xdr:rowOff>
    </xdr:from>
    <xdr:ext cx="405111" cy="259045"/>
    <xdr:sp macro="" textlink="">
      <xdr:nvSpPr>
        <xdr:cNvPr id="674" name="n_4mainValue【保健センター・保健所】&#10;有形固定資産減価償却率">
          <a:extLst>
            <a:ext uri="{FF2B5EF4-FFF2-40B4-BE49-F238E27FC236}">
              <a16:creationId xmlns:a16="http://schemas.microsoft.com/office/drawing/2014/main" id="{00000000-0008-0000-0F00-0000A2020000}"/>
            </a:ext>
          </a:extLst>
        </xdr:cNvPr>
        <xdr:cNvSpPr txBox="1"/>
      </xdr:nvSpPr>
      <xdr:spPr>
        <a:xfrm>
          <a:off x="12611744"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a:extLst>
            <a:ext uri="{FF2B5EF4-FFF2-40B4-BE49-F238E27FC236}">
              <a16:creationId xmlns:a16="http://schemas.microsoft.com/office/drawing/2014/main" id="{00000000-0008-0000-0F00-0000B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9" name="【保健センター・保健所】&#10;一人当たり面積最小値テキスト">
          <a:extLst>
            <a:ext uri="{FF2B5EF4-FFF2-40B4-BE49-F238E27FC236}">
              <a16:creationId xmlns:a16="http://schemas.microsoft.com/office/drawing/2014/main" id="{00000000-0008-0000-0F00-0000BB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701" name="【保健センター・保健所】&#10;一人当たり面積最大値テキスト">
          <a:extLst>
            <a:ext uri="{FF2B5EF4-FFF2-40B4-BE49-F238E27FC236}">
              <a16:creationId xmlns:a16="http://schemas.microsoft.com/office/drawing/2014/main" id="{00000000-0008-0000-0F00-0000BD020000}"/>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703" name="【保健センター・保健所】&#10;一人当たり面積平均値テキスト">
          <a:extLst>
            <a:ext uri="{FF2B5EF4-FFF2-40B4-BE49-F238E27FC236}">
              <a16:creationId xmlns:a16="http://schemas.microsoft.com/office/drawing/2014/main" id="{00000000-0008-0000-0F00-0000BF020000}"/>
            </a:ext>
          </a:extLst>
        </xdr:cNvPr>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715" name="【保健センター・保健所】&#10;一人当たり面積該当値テキスト">
          <a:extLst>
            <a:ext uri="{FF2B5EF4-FFF2-40B4-BE49-F238E27FC236}">
              <a16:creationId xmlns:a16="http://schemas.microsoft.com/office/drawing/2014/main" id="{00000000-0008-0000-0F00-0000CB020000}"/>
            </a:ext>
          </a:extLst>
        </xdr:cNvPr>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21323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0434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9545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33020</xdr:rowOff>
    </xdr:from>
    <xdr:to>
      <xdr:col>98</xdr:col>
      <xdr:colOff>38100</xdr:colOff>
      <xdr:row>63</xdr:row>
      <xdr:rowOff>134620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8605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83820</xdr:rowOff>
    </xdr:from>
    <xdr:to>
      <xdr:col>102</xdr:col>
      <xdr:colOff>114300</xdr:colOff>
      <xdr:row>63</xdr:row>
      <xdr:rowOff>87630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656300" y="1088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724" name="n_1aveValue【保健センター・保健所】&#10;一人当たり面積">
          <a:extLst>
            <a:ext uri="{FF2B5EF4-FFF2-40B4-BE49-F238E27FC236}">
              <a16:creationId xmlns:a16="http://schemas.microsoft.com/office/drawing/2014/main" id="{00000000-0008-0000-0F00-0000D4020000}"/>
            </a:ext>
          </a:extLst>
        </xdr:cNvPr>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725" name="n_2aveValue【保健センター・保健所】&#10;一人当たり面積">
          <a:extLst>
            <a:ext uri="{FF2B5EF4-FFF2-40B4-BE49-F238E27FC236}">
              <a16:creationId xmlns:a16="http://schemas.microsoft.com/office/drawing/2014/main" id="{00000000-0008-0000-0F00-0000D5020000}"/>
            </a:ext>
          </a:extLst>
        </xdr:cNvPr>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726" name="n_3aveValue【保健センター・保健所】&#10;一人当たり面積">
          <a:extLst>
            <a:ext uri="{FF2B5EF4-FFF2-40B4-BE49-F238E27FC236}">
              <a16:creationId xmlns:a16="http://schemas.microsoft.com/office/drawing/2014/main" id="{00000000-0008-0000-0F00-0000D6020000}"/>
            </a:ext>
          </a:extLst>
        </xdr:cNvPr>
        <xdr:cNvSpPr txBox="1"/>
      </xdr:nvSpPr>
      <xdr:spPr>
        <a:xfrm>
          <a:off x="19310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727" name="n_4aveValue【保健センター・保健所】&#10;一人当たり面積">
          <a:extLst>
            <a:ext uri="{FF2B5EF4-FFF2-40B4-BE49-F238E27FC236}">
              <a16:creationId xmlns:a16="http://schemas.microsoft.com/office/drawing/2014/main" id="{00000000-0008-0000-0F00-0000D7020000}"/>
            </a:ext>
          </a:extLst>
        </xdr:cNvPr>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728" name="n_1mainValue【保健センター・保健所】&#10;一人当たり面積">
          <a:extLst>
            <a:ext uri="{FF2B5EF4-FFF2-40B4-BE49-F238E27FC236}">
              <a16:creationId xmlns:a16="http://schemas.microsoft.com/office/drawing/2014/main" id="{00000000-0008-0000-0F00-0000D8020000}"/>
            </a:ext>
          </a:extLst>
        </xdr:cNvPr>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729" name="n_2mainValue【保健センター・保健所】&#10;一人当たり面積">
          <a:extLst>
            <a:ext uri="{FF2B5EF4-FFF2-40B4-BE49-F238E27FC236}">
              <a16:creationId xmlns:a16="http://schemas.microsoft.com/office/drawing/2014/main" id="{00000000-0008-0000-0F00-0000D9020000}"/>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730" name="n_3mainValue【保健センター・保健所】&#10;一人当たり面積">
          <a:extLst>
            <a:ext uri="{FF2B5EF4-FFF2-40B4-BE49-F238E27FC236}">
              <a16:creationId xmlns:a16="http://schemas.microsoft.com/office/drawing/2014/main" id="{00000000-0008-0000-0F00-0000DA020000}"/>
            </a:ext>
          </a:extLst>
        </xdr:cNvPr>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125747</xdr:rowOff>
    </xdr:from>
    <xdr:ext cx="469744" cy="259045"/>
    <xdr:sp macro="" textlink="">
      <xdr:nvSpPr>
        <xdr:cNvPr id="731" name="n_4mainValue【保健センター・保健所】&#10;一人当たり面積">
          <a:extLst>
            <a:ext uri="{FF2B5EF4-FFF2-40B4-BE49-F238E27FC236}">
              <a16:creationId xmlns:a16="http://schemas.microsoft.com/office/drawing/2014/main" id="{00000000-0008-0000-0F00-0000DB020000}"/>
            </a:ext>
          </a:extLst>
        </xdr:cNvPr>
        <xdr:cNvSpPr txBox="1"/>
      </xdr:nvSpPr>
      <xdr:spPr>
        <a:xfrm>
          <a:off x="18421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6" name="【消防施設】&#10;有形固定資産減価償却率グラフ枠">
          <a:extLst>
            <a:ext uri="{FF2B5EF4-FFF2-40B4-BE49-F238E27FC236}">
              <a16:creationId xmlns:a16="http://schemas.microsoft.com/office/drawing/2014/main" id="{00000000-0008-0000-0F00-0000F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157299</xdr:rowOff>
    </xdr:from>
    <xdr:to>
      <xdr:col>85</xdr:col>
      <xdr:colOff>126364</xdr:colOff>
      <xdr:row>86</xdr:row>
      <xdr:rowOff>44631</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16318864" y="13530399"/>
          <a:ext cx="0" cy="125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48458</xdr:rowOff>
    </xdr:from>
    <xdr:ext cx="405111" cy="259045"/>
    <xdr:sp macro="" textlink="">
      <xdr:nvSpPr>
        <xdr:cNvPr id="758" name="【消防施設】&#10;有形固定資産減価償却率最小値テキスト">
          <a:extLst>
            <a:ext uri="{FF2B5EF4-FFF2-40B4-BE49-F238E27FC236}">
              <a16:creationId xmlns:a16="http://schemas.microsoft.com/office/drawing/2014/main" id="{00000000-0008-0000-0F00-0000F6020000}"/>
            </a:ext>
          </a:extLst>
        </xdr:cNvPr>
        <xdr:cNvSpPr txBox="1"/>
      </xdr:nvSpPr>
      <xdr:spPr>
        <a:xfrm>
          <a:off x="16357600" y="1479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44631</xdr:rowOff>
    </xdr:from>
    <xdr:to>
      <xdr:col>86</xdr:col>
      <xdr:colOff>25400</xdr:colOff>
      <xdr:row>86</xdr:row>
      <xdr:rowOff>44631</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6230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103976</xdr:rowOff>
    </xdr:from>
    <xdr:ext cx="405111" cy="259045"/>
    <xdr:sp macro="" textlink="">
      <xdr:nvSpPr>
        <xdr:cNvPr id="760" name="【消防施設】&#10;有形固定資産減価償却率最大値テキスト">
          <a:extLst>
            <a:ext uri="{FF2B5EF4-FFF2-40B4-BE49-F238E27FC236}">
              <a16:creationId xmlns:a16="http://schemas.microsoft.com/office/drawing/2014/main" id="{00000000-0008-0000-0F00-0000F8020000}"/>
            </a:ext>
          </a:extLst>
        </xdr:cNvPr>
        <xdr:cNvSpPr txBox="1"/>
      </xdr:nvSpPr>
      <xdr:spPr>
        <a:xfrm>
          <a:off x="16357600" y="13305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157299</xdr:rowOff>
    </xdr:from>
    <xdr:to>
      <xdr:col>86</xdr:col>
      <xdr:colOff>25400</xdr:colOff>
      <xdr:row>78</xdr:row>
      <xdr:rowOff>157299</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6230600" y="13530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14713</xdr:rowOff>
    </xdr:from>
    <xdr:ext cx="405111" cy="259045"/>
    <xdr:sp macro="" textlink="">
      <xdr:nvSpPr>
        <xdr:cNvPr id="762" name="【消防施設】&#10;有形固定資産減価償却率平均値テキスト">
          <a:extLst>
            <a:ext uri="{FF2B5EF4-FFF2-40B4-BE49-F238E27FC236}">
              <a16:creationId xmlns:a16="http://schemas.microsoft.com/office/drawing/2014/main" id="{00000000-0008-0000-0F00-0000FA020000}"/>
            </a:ext>
          </a:extLst>
        </xdr:cNvPr>
        <xdr:cNvSpPr txBox="1"/>
      </xdr:nvSpPr>
      <xdr:spPr>
        <a:xfrm>
          <a:off x="16357600" y="14245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36286</xdr:rowOff>
    </xdr:from>
    <xdr:to>
      <xdr:col>85</xdr:col>
      <xdr:colOff>177800</xdr:colOff>
      <xdr:row>83</xdr:row>
      <xdr:rowOff>137886</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62687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83638</xdr:rowOff>
    </xdr:from>
    <xdr:to>
      <xdr:col>81</xdr:col>
      <xdr:colOff>101600</xdr:colOff>
      <xdr:row>84</xdr:row>
      <xdr:rowOff>13788</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5430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158750</xdr:rowOff>
    </xdr:from>
    <xdr:to>
      <xdr:col>76</xdr:col>
      <xdr:colOff>165100</xdr:colOff>
      <xdr:row>84</xdr:row>
      <xdr:rowOff>88900</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4541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157118</xdr:rowOff>
    </xdr:from>
    <xdr:to>
      <xdr:col>72</xdr:col>
      <xdr:colOff>38100</xdr:colOff>
      <xdr:row>84</xdr:row>
      <xdr:rowOff>87268</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3652500" y="1438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13426</xdr:rowOff>
    </xdr:from>
    <xdr:to>
      <xdr:col>85</xdr:col>
      <xdr:colOff>177800</xdr:colOff>
      <xdr:row>80</xdr:row>
      <xdr:rowOff>115026</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62687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36303</xdr:rowOff>
    </xdr:from>
    <xdr:ext cx="405111" cy="259045"/>
    <xdr:sp macro="" textlink="">
      <xdr:nvSpPr>
        <xdr:cNvPr id="774" name="【消防施設】&#10;有形固定資産減価償却率該当値テキスト">
          <a:extLst>
            <a:ext uri="{FF2B5EF4-FFF2-40B4-BE49-F238E27FC236}">
              <a16:creationId xmlns:a16="http://schemas.microsoft.com/office/drawing/2014/main" id="{00000000-0008-0000-0F00-000006030000}"/>
            </a:ext>
          </a:extLst>
        </xdr:cNvPr>
        <xdr:cNvSpPr txBox="1"/>
      </xdr:nvSpPr>
      <xdr:spPr>
        <a:xfrm>
          <a:off x="16357600" y="135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3629</xdr:rowOff>
    </xdr:from>
    <xdr:to>
      <xdr:col>81</xdr:col>
      <xdr:colOff>101600</xdr:colOff>
      <xdr:row>80</xdr:row>
      <xdr:rowOff>105229</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5430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54429</xdr:rowOff>
    </xdr:from>
    <xdr:to>
      <xdr:col>85</xdr:col>
      <xdr:colOff>127000</xdr:colOff>
      <xdr:row>80</xdr:row>
      <xdr:rowOff>64226</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5481300" y="137704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96701</xdr:rowOff>
    </xdr:from>
    <xdr:to>
      <xdr:col>76</xdr:col>
      <xdr:colOff>165100</xdr:colOff>
      <xdr:row>80</xdr:row>
      <xdr:rowOff>26851</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4541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147501</xdr:rowOff>
    </xdr:from>
    <xdr:to>
      <xdr:col>81</xdr:col>
      <xdr:colOff>50800</xdr:colOff>
      <xdr:row>80</xdr:row>
      <xdr:rowOff>54429</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4592300" y="1369205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57513</xdr:rowOff>
    </xdr:from>
    <xdr:to>
      <xdr:col>72</xdr:col>
      <xdr:colOff>38100</xdr:colOff>
      <xdr:row>79</xdr:row>
      <xdr:rowOff>159113</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3652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108313</xdr:rowOff>
    </xdr:from>
    <xdr:to>
      <xdr:col>76</xdr:col>
      <xdr:colOff>114300</xdr:colOff>
      <xdr:row>79</xdr:row>
      <xdr:rowOff>147501</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3703300" y="136528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62412</xdr:rowOff>
    </xdr:from>
    <xdr:to>
      <xdr:col>67</xdr:col>
      <xdr:colOff>101600</xdr:colOff>
      <xdr:row>77</xdr:row>
      <xdr:rowOff>164012</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2763500" y="132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113212</xdr:rowOff>
    </xdr:from>
    <xdr:to>
      <xdr:col>71</xdr:col>
      <xdr:colOff>177800</xdr:colOff>
      <xdr:row>79</xdr:row>
      <xdr:rowOff>108313</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814300" y="13314862"/>
          <a:ext cx="8890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4915</xdr:rowOff>
    </xdr:from>
    <xdr:ext cx="405111" cy="259045"/>
    <xdr:sp macro="" textlink="">
      <xdr:nvSpPr>
        <xdr:cNvPr id="783" name="n_1aveValue【消防施設】&#10;有形固定資産減価償却率">
          <a:extLst>
            <a:ext uri="{FF2B5EF4-FFF2-40B4-BE49-F238E27FC236}">
              <a16:creationId xmlns:a16="http://schemas.microsoft.com/office/drawing/2014/main" id="{00000000-0008-0000-0F00-00000F030000}"/>
            </a:ext>
          </a:extLst>
        </xdr:cNvPr>
        <xdr:cNvSpPr txBox="1"/>
      </xdr:nvSpPr>
      <xdr:spPr>
        <a:xfrm>
          <a:off x="15266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784" name="n_2aveValue【消防施設】&#10;有形固定資産減価償却率">
          <a:extLst>
            <a:ext uri="{FF2B5EF4-FFF2-40B4-BE49-F238E27FC236}">
              <a16:creationId xmlns:a16="http://schemas.microsoft.com/office/drawing/2014/main" id="{00000000-0008-0000-0F00-000010030000}"/>
            </a:ext>
          </a:extLst>
        </xdr:cNvPr>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78395</xdr:rowOff>
    </xdr:from>
    <xdr:ext cx="405111" cy="259045"/>
    <xdr:sp macro="" textlink="">
      <xdr:nvSpPr>
        <xdr:cNvPr id="785" name="n_3aveValue【消防施設】&#10;有形固定資産減価償却率">
          <a:extLst>
            <a:ext uri="{FF2B5EF4-FFF2-40B4-BE49-F238E27FC236}">
              <a16:creationId xmlns:a16="http://schemas.microsoft.com/office/drawing/2014/main" id="{00000000-0008-0000-0F00-000011030000}"/>
            </a:ext>
          </a:extLst>
        </xdr:cNvPr>
        <xdr:cNvSpPr txBox="1"/>
      </xdr:nvSpPr>
      <xdr:spPr>
        <a:xfrm>
          <a:off x="13500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104520</xdr:rowOff>
    </xdr:from>
    <xdr:ext cx="405111" cy="259045"/>
    <xdr:sp macro="" textlink="">
      <xdr:nvSpPr>
        <xdr:cNvPr id="786" name="n_4aveValue【消防施設】&#10;有形固定資産減価償却率">
          <a:extLst>
            <a:ext uri="{FF2B5EF4-FFF2-40B4-BE49-F238E27FC236}">
              <a16:creationId xmlns:a16="http://schemas.microsoft.com/office/drawing/2014/main" id="{00000000-0008-0000-0F00-000012030000}"/>
            </a:ext>
          </a:extLst>
        </xdr:cNvPr>
        <xdr:cNvSpPr txBox="1"/>
      </xdr:nvSpPr>
      <xdr:spPr>
        <a:xfrm>
          <a:off x="12611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121756</xdr:rowOff>
    </xdr:from>
    <xdr:ext cx="405111" cy="259045"/>
    <xdr:sp macro="" textlink="">
      <xdr:nvSpPr>
        <xdr:cNvPr id="787" name="n_1mainValue【消防施設】&#10;有形固定資産減価償却率">
          <a:extLst>
            <a:ext uri="{FF2B5EF4-FFF2-40B4-BE49-F238E27FC236}">
              <a16:creationId xmlns:a16="http://schemas.microsoft.com/office/drawing/2014/main" id="{00000000-0008-0000-0F00-000013030000}"/>
            </a:ext>
          </a:extLst>
        </xdr:cNvPr>
        <xdr:cNvSpPr txBox="1"/>
      </xdr:nvSpPr>
      <xdr:spPr>
        <a:xfrm>
          <a:off x="152660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43378</xdr:rowOff>
    </xdr:from>
    <xdr:ext cx="405111" cy="259045"/>
    <xdr:sp macro="" textlink="">
      <xdr:nvSpPr>
        <xdr:cNvPr id="788" name="n_2mainValue【消防施設】&#10;有形固定資産減価償却率">
          <a:extLst>
            <a:ext uri="{FF2B5EF4-FFF2-40B4-BE49-F238E27FC236}">
              <a16:creationId xmlns:a16="http://schemas.microsoft.com/office/drawing/2014/main" id="{00000000-0008-0000-0F00-000014030000}"/>
            </a:ext>
          </a:extLst>
        </xdr:cNvPr>
        <xdr:cNvSpPr txBox="1"/>
      </xdr:nvSpPr>
      <xdr:spPr>
        <a:xfrm>
          <a:off x="143897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4190</xdr:rowOff>
    </xdr:from>
    <xdr:ext cx="405111" cy="259045"/>
    <xdr:sp macro="" textlink="">
      <xdr:nvSpPr>
        <xdr:cNvPr id="789" name="n_3mainValue【消防施設】&#10;有形固定資産減価償却率">
          <a:extLst>
            <a:ext uri="{FF2B5EF4-FFF2-40B4-BE49-F238E27FC236}">
              <a16:creationId xmlns:a16="http://schemas.microsoft.com/office/drawing/2014/main" id="{00000000-0008-0000-0F00-000015030000}"/>
            </a:ext>
          </a:extLst>
        </xdr:cNvPr>
        <xdr:cNvSpPr txBox="1"/>
      </xdr:nvSpPr>
      <xdr:spPr>
        <a:xfrm>
          <a:off x="13500744" y="1337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9089</xdr:rowOff>
    </xdr:from>
    <xdr:ext cx="340478" cy="259045"/>
    <xdr:sp macro="" textlink="">
      <xdr:nvSpPr>
        <xdr:cNvPr id="790" name="n_4mainValue【消防施設】&#10;有形固定資産減価償却率">
          <a:extLst>
            <a:ext uri="{FF2B5EF4-FFF2-40B4-BE49-F238E27FC236}">
              <a16:creationId xmlns:a16="http://schemas.microsoft.com/office/drawing/2014/main" id="{00000000-0008-0000-0F00-000016030000}"/>
            </a:ext>
          </a:extLst>
        </xdr:cNvPr>
        <xdr:cNvSpPr txBox="1"/>
      </xdr:nvSpPr>
      <xdr:spPr>
        <a:xfrm>
          <a:off x="12644061" y="130392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a:extLst>
            <a:ext uri="{FF2B5EF4-FFF2-40B4-BE49-F238E27FC236}">
              <a16:creationId xmlns:a16="http://schemas.microsoft.com/office/drawing/2014/main" id="{00000000-0008-0000-0F00-00002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815" name="【消防施設】&#10;一人当たり面積最小値テキスト">
          <a:extLst>
            <a:ext uri="{FF2B5EF4-FFF2-40B4-BE49-F238E27FC236}">
              <a16:creationId xmlns:a16="http://schemas.microsoft.com/office/drawing/2014/main" id="{00000000-0008-0000-0F00-00002F030000}"/>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817" name="【消防施設】&#10;一人当たり面積最大値テキスト">
          <a:extLst>
            <a:ext uri="{FF2B5EF4-FFF2-40B4-BE49-F238E27FC236}">
              <a16:creationId xmlns:a16="http://schemas.microsoft.com/office/drawing/2014/main" id="{00000000-0008-0000-0F00-000031030000}"/>
            </a:ext>
          </a:extLst>
        </xdr:cNvPr>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819" name="【消防施設】&#10;一人当たり面積平均値テキスト">
          <a:extLst>
            <a:ext uri="{FF2B5EF4-FFF2-40B4-BE49-F238E27FC236}">
              <a16:creationId xmlns:a16="http://schemas.microsoft.com/office/drawing/2014/main" id="{00000000-0008-0000-0F00-000033030000}"/>
            </a:ext>
          </a:extLst>
        </xdr:cNvPr>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831" name="【消防施設】&#10;一人当たり面積該当値テキスト">
          <a:extLst>
            <a:ext uri="{FF2B5EF4-FFF2-40B4-BE49-F238E27FC236}">
              <a16:creationId xmlns:a16="http://schemas.microsoft.com/office/drawing/2014/main" id="{00000000-0008-0000-0F00-00003F030000}"/>
            </a:ext>
          </a:extLst>
        </xdr:cNvPr>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12700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12700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20434300" y="1475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130811</xdr:rowOff>
    </xdr:from>
    <xdr:to>
      <xdr:col>102</xdr:col>
      <xdr:colOff>165100</xdr:colOff>
      <xdr:row>86</xdr:row>
      <xdr:rowOff>60961</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19494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10161</xdr:rowOff>
    </xdr:from>
    <xdr:to>
      <xdr:col>107</xdr:col>
      <xdr:colOff>50800</xdr:colOff>
      <xdr:row>86</xdr:row>
      <xdr:rowOff>11430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9545300" y="147548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39370</xdr:rowOff>
    </xdr:from>
    <xdr:to>
      <xdr:col>98</xdr:col>
      <xdr:colOff>38100</xdr:colOff>
      <xdr:row>86</xdr:row>
      <xdr:rowOff>140970</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8605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10161</xdr:rowOff>
    </xdr:from>
    <xdr:to>
      <xdr:col>102</xdr:col>
      <xdr:colOff>114300</xdr:colOff>
      <xdr:row>86</xdr:row>
      <xdr:rowOff>90170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18656300" y="147548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140988</xdr:rowOff>
    </xdr:from>
    <xdr:ext cx="469744" cy="259045"/>
    <xdr:sp macro="" textlink="">
      <xdr:nvSpPr>
        <xdr:cNvPr id="840" name="n_1aveValue【消防施設】&#10;一人当たり面積">
          <a:extLst>
            <a:ext uri="{FF2B5EF4-FFF2-40B4-BE49-F238E27FC236}">
              <a16:creationId xmlns:a16="http://schemas.microsoft.com/office/drawing/2014/main" id="{00000000-0008-0000-0F00-000048030000}"/>
            </a:ext>
          </a:extLst>
        </xdr:cNvPr>
        <xdr:cNvSpPr txBox="1"/>
      </xdr:nvSpPr>
      <xdr:spPr>
        <a:xfrm>
          <a:off x="21075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841" name="n_2aveValue【消防施設】&#10;一人当たり面積">
          <a:extLst>
            <a:ext uri="{FF2B5EF4-FFF2-40B4-BE49-F238E27FC236}">
              <a16:creationId xmlns:a16="http://schemas.microsoft.com/office/drawing/2014/main" id="{00000000-0008-0000-0F00-000049030000}"/>
            </a:ext>
          </a:extLst>
        </xdr:cNvPr>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842" name="n_3aveValue【消防施設】&#10;一人当たり面積">
          <a:extLst>
            <a:ext uri="{FF2B5EF4-FFF2-40B4-BE49-F238E27FC236}">
              <a16:creationId xmlns:a16="http://schemas.microsoft.com/office/drawing/2014/main" id="{00000000-0008-0000-0F00-00004A030000}"/>
            </a:ext>
          </a:extLst>
        </xdr:cNvPr>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843" name="n_4aveValue【消防施設】&#10;一人当たり面積">
          <a:extLst>
            <a:ext uri="{FF2B5EF4-FFF2-40B4-BE49-F238E27FC236}">
              <a16:creationId xmlns:a16="http://schemas.microsoft.com/office/drawing/2014/main" id="{00000000-0008-0000-0F00-00004B030000}"/>
            </a:ext>
          </a:extLst>
        </xdr:cNvPr>
        <xdr:cNvSpPr txBox="1"/>
      </xdr:nvSpPr>
      <xdr:spPr>
        <a:xfrm>
          <a:off x="18421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844" name="n_1mainValue【消防施設】&#10;一人当たり面積">
          <a:extLst>
            <a:ext uri="{FF2B5EF4-FFF2-40B4-BE49-F238E27FC236}">
              <a16:creationId xmlns:a16="http://schemas.microsoft.com/office/drawing/2014/main" id="{00000000-0008-0000-0F00-00004C030000}"/>
            </a:ext>
          </a:extLst>
        </xdr:cNvPr>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845" name="n_2mainValue【消防施設】&#10;一人当たり面積">
          <a:extLst>
            <a:ext uri="{FF2B5EF4-FFF2-40B4-BE49-F238E27FC236}">
              <a16:creationId xmlns:a16="http://schemas.microsoft.com/office/drawing/2014/main" id="{00000000-0008-0000-0F00-00004D030000}"/>
            </a:ext>
          </a:extLst>
        </xdr:cNvPr>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52088</xdr:rowOff>
    </xdr:from>
    <xdr:ext cx="469744" cy="259045"/>
    <xdr:sp macro="" textlink="">
      <xdr:nvSpPr>
        <xdr:cNvPr id="846" name="n_3mainValue【消防施設】&#10;一人当たり面積">
          <a:extLst>
            <a:ext uri="{FF2B5EF4-FFF2-40B4-BE49-F238E27FC236}">
              <a16:creationId xmlns:a16="http://schemas.microsoft.com/office/drawing/2014/main" id="{00000000-0008-0000-0F00-00004E030000}"/>
            </a:ext>
          </a:extLst>
        </xdr:cNvPr>
        <xdr:cNvSpPr txBox="1"/>
      </xdr:nvSpPr>
      <xdr:spPr>
        <a:xfrm>
          <a:off x="193104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132097</xdr:rowOff>
    </xdr:from>
    <xdr:ext cx="469744" cy="259045"/>
    <xdr:sp macro="" textlink="">
      <xdr:nvSpPr>
        <xdr:cNvPr id="847" name="n_4mainValue【消防施設】&#10;一人当たり面積">
          <a:extLst>
            <a:ext uri="{FF2B5EF4-FFF2-40B4-BE49-F238E27FC236}">
              <a16:creationId xmlns:a16="http://schemas.microsoft.com/office/drawing/2014/main" id="{00000000-0008-0000-0F00-00004F030000}"/>
            </a:ext>
          </a:extLst>
        </xdr:cNvPr>
        <xdr:cNvSpPr txBox="1"/>
      </xdr:nvSpPr>
      <xdr:spPr>
        <a:xfrm>
          <a:off x="18421427" y="1487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2" name="【庁舎】&#10;有形固定資産減価償却率グラフ枠">
          <a:extLst>
            <a:ext uri="{FF2B5EF4-FFF2-40B4-BE49-F238E27FC236}">
              <a16:creationId xmlns:a16="http://schemas.microsoft.com/office/drawing/2014/main" id="{00000000-0008-0000-0F00-00006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874" name="【庁舎】&#10;有形固定資産減価償却率最小値テキスト">
          <a:extLst>
            <a:ext uri="{FF2B5EF4-FFF2-40B4-BE49-F238E27FC236}">
              <a16:creationId xmlns:a16="http://schemas.microsoft.com/office/drawing/2014/main" id="{00000000-0008-0000-0F00-00006A030000}"/>
            </a:ext>
          </a:extLst>
        </xdr:cNvPr>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876" name="【庁舎】&#10;有形固定資産減価償却率最大値テキスト">
          <a:extLst>
            <a:ext uri="{FF2B5EF4-FFF2-40B4-BE49-F238E27FC236}">
              <a16:creationId xmlns:a16="http://schemas.microsoft.com/office/drawing/2014/main" id="{00000000-0008-0000-0F00-00006C030000}"/>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878" name="【庁舎】&#10;有形固定資産減価償却率平均値テキスト">
          <a:extLst>
            <a:ext uri="{FF2B5EF4-FFF2-40B4-BE49-F238E27FC236}">
              <a16:creationId xmlns:a16="http://schemas.microsoft.com/office/drawing/2014/main" id="{00000000-0008-0000-0F00-00006E030000}"/>
            </a:ext>
          </a:extLst>
        </xdr:cNvPr>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879" name="フローチャート: 判断 878">
          <a:extLst>
            <a:ext uri="{FF2B5EF4-FFF2-40B4-BE49-F238E27FC236}">
              <a16:creationId xmlns:a16="http://schemas.microsoft.com/office/drawing/2014/main" id="{00000000-0008-0000-0F00-00006F030000}"/>
            </a:ext>
          </a:extLst>
        </xdr:cNvPr>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880" name="フローチャート: 判断 879">
          <a:extLst>
            <a:ext uri="{FF2B5EF4-FFF2-40B4-BE49-F238E27FC236}">
              <a16:creationId xmlns:a16="http://schemas.microsoft.com/office/drawing/2014/main" id="{00000000-0008-0000-0F00-000070030000}"/>
            </a:ext>
          </a:extLst>
        </xdr:cNvPr>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881" name="フローチャート: 判断 880">
          <a:extLst>
            <a:ext uri="{FF2B5EF4-FFF2-40B4-BE49-F238E27FC236}">
              <a16:creationId xmlns:a16="http://schemas.microsoft.com/office/drawing/2014/main" id="{00000000-0008-0000-0F00-000071030000}"/>
            </a:ext>
          </a:extLst>
        </xdr:cNvPr>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882" name="フローチャート: 判断 881">
          <a:extLst>
            <a:ext uri="{FF2B5EF4-FFF2-40B4-BE49-F238E27FC236}">
              <a16:creationId xmlns:a16="http://schemas.microsoft.com/office/drawing/2014/main" id="{00000000-0008-0000-0F00-000072030000}"/>
            </a:ext>
          </a:extLst>
        </xdr:cNvPr>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883" name="フローチャート: 判断 882">
          <a:extLst>
            <a:ext uri="{FF2B5EF4-FFF2-40B4-BE49-F238E27FC236}">
              <a16:creationId xmlns:a16="http://schemas.microsoft.com/office/drawing/2014/main" id="{00000000-0008-0000-0F00-000073030000}"/>
            </a:ext>
          </a:extLst>
        </xdr:cNvPr>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F00-00007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164193</xdr:rowOff>
    </xdr:from>
    <xdr:to>
      <xdr:col>85</xdr:col>
      <xdr:colOff>177800</xdr:colOff>
      <xdr:row>106</xdr:row>
      <xdr:rowOff>94343</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6268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142620</xdr:rowOff>
    </xdr:from>
    <xdr:ext cx="405111" cy="259045"/>
    <xdr:sp macro="" textlink="">
      <xdr:nvSpPr>
        <xdr:cNvPr id="890" name="【庁舎】&#10;有形固定資産減価償却率該当値テキスト">
          <a:extLst>
            <a:ext uri="{FF2B5EF4-FFF2-40B4-BE49-F238E27FC236}">
              <a16:creationId xmlns:a16="http://schemas.microsoft.com/office/drawing/2014/main" id="{00000000-0008-0000-0F00-00007A030000}"/>
            </a:ext>
          </a:extLst>
        </xdr:cNvPr>
        <xdr:cNvSpPr txBox="1"/>
      </xdr:nvSpPr>
      <xdr:spPr>
        <a:xfrm>
          <a:off x="16357600"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891" name="楕円 890">
          <a:extLst>
            <a:ext uri="{FF2B5EF4-FFF2-40B4-BE49-F238E27FC236}">
              <a16:creationId xmlns:a16="http://schemas.microsoft.com/office/drawing/2014/main" id="{00000000-0008-0000-0F00-00007B030000}"/>
            </a:ext>
          </a:extLst>
        </xdr:cNvPr>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27214</xdr:rowOff>
    </xdr:from>
    <xdr:to>
      <xdr:col>85</xdr:col>
      <xdr:colOff>127000</xdr:colOff>
      <xdr:row>106</xdr:row>
      <xdr:rowOff>43543</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a:off x="15481300" y="182009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93" name="楕円 892">
          <a:extLst>
            <a:ext uri="{FF2B5EF4-FFF2-40B4-BE49-F238E27FC236}">
              <a16:creationId xmlns:a16="http://schemas.microsoft.com/office/drawing/2014/main" id="{00000000-0008-0000-0F00-00007D030000}"/>
            </a:ext>
          </a:extLst>
        </xdr:cNvPr>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106</xdr:row>
      <xdr:rowOff>27214</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4592300" y="18055589"/>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74386</xdr:rowOff>
    </xdr:from>
    <xdr:to>
      <xdr:col>72</xdr:col>
      <xdr:colOff>38100</xdr:colOff>
      <xdr:row>106</xdr:row>
      <xdr:rowOff>4536</xdr:rowOff>
    </xdr:to>
    <xdr:sp macro="" textlink="">
      <xdr:nvSpPr>
        <xdr:cNvPr id="895" name="楕円 894">
          <a:extLst>
            <a:ext uri="{FF2B5EF4-FFF2-40B4-BE49-F238E27FC236}">
              <a16:creationId xmlns:a16="http://schemas.microsoft.com/office/drawing/2014/main" id="{00000000-0008-0000-0F00-00007F030000}"/>
            </a:ext>
          </a:extLst>
        </xdr:cNvPr>
        <xdr:cNvSpPr/>
      </xdr:nvSpPr>
      <xdr:spPr>
        <a:xfrm>
          <a:off x="13652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105</xdr:row>
      <xdr:rowOff>125186</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flipV="1">
          <a:off x="13703300" y="1805558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165826</xdr:rowOff>
    </xdr:from>
    <xdr:to>
      <xdr:col>67</xdr:col>
      <xdr:colOff>101600</xdr:colOff>
      <xdr:row>105</xdr:row>
      <xdr:rowOff>95976</xdr:rowOff>
    </xdr:to>
    <xdr:sp macro="" textlink="">
      <xdr:nvSpPr>
        <xdr:cNvPr id="897" name="楕円 896">
          <a:extLst>
            <a:ext uri="{FF2B5EF4-FFF2-40B4-BE49-F238E27FC236}">
              <a16:creationId xmlns:a16="http://schemas.microsoft.com/office/drawing/2014/main" id="{00000000-0008-0000-0F00-000081030000}"/>
            </a:ext>
          </a:extLst>
        </xdr:cNvPr>
        <xdr:cNvSpPr/>
      </xdr:nvSpPr>
      <xdr:spPr>
        <a:xfrm>
          <a:off x="12763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45176</xdr:rowOff>
    </xdr:from>
    <xdr:to>
      <xdr:col>71</xdr:col>
      <xdr:colOff>177800</xdr:colOff>
      <xdr:row>105</xdr:row>
      <xdr:rowOff>125186</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2814300" y="1804742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56985</xdr:rowOff>
    </xdr:from>
    <xdr:ext cx="405111" cy="259045"/>
    <xdr:sp macro="" textlink="">
      <xdr:nvSpPr>
        <xdr:cNvPr id="899" name="n_1aveValue【庁舎】&#10;有形固定資産減価償却率">
          <a:extLst>
            <a:ext uri="{FF2B5EF4-FFF2-40B4-BE49-F238E27FC236}">
              <a16:creationId xmlns:a16="http://schemas.microsoft.com/office/drawing/2014/main" id="{00000000-0008-0000-0F00-000083030000}"/>
            </a:ext>
          </a:extLst>
        </xdr:cNvPr>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900" name="n_2aveValue【庁舎】&#10;有形固定資産減価償却率">
          <a:extLst>
            <a:ext uri="{FF2B5EF4-FFF2-40B4-BE49-F238E27FC236}">
              <a16:creationId xmlns:a16="http://schemas.microsoft.com/office/drawing/2014/main" id="{00000000-0008-0000-0F00-000084030000}"/>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901" name="n_3aveValue【庁舎】&#10;有形固定資産減価償却率">
          <a:extLst>
            <a:ext uri="{FF2B5EF4-FFF2-40B4-BE49-F238E27FC236}">
              <a16:creationId xmlns:a16="http://schemas.microsoft.com/office/drawing/2014/main" id="{00000000-0008-0000-0F00-000085030000}"/>
            </a:ext>
          </a:extLst>
        </xdr:cNvPr>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111596</xdr:rowOff>
    </xdr:from>
    <xdr:ext cx="405111" cy="259045"/>
    <xdr:sp macro="" textlink="">
      <xdr:nvSpPr>
        <xdr:cNvPr id="902" name="n_4aveValue【庁舎】&#10;有形固定資産減価償却率">
          <a:extLst>
            <a:ext uri="{FF2B5EF4-FFF2-40B4-BE49-F238E27FC236}">
              <a16:creationId xmlns:a16="http://schemas.microsoft.com/office/drawing/2014/main" id="{00000000-0008-0000-0F00-000086030000}"/>
            </a:ext>
          </a:extLst>
        </xdr:cNvPr>
        <xdr:cNvSpPr txBox="1"/>
      </xdr:nvSpPr>
      <xdr:spPr>
        <a:xfrm>
          <a:off x="12611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903" name="n_1mainValue【庁舎】&#10;有形固定資産減価償却率">
          <a:extLst>
            <a:ext uri="{FF2B5EF4-FFF2-40B4-BE49-F238E27FC236}">
              <a16:creationId xmlns:a16="http://schemas.microsoft.com/office/drawing/2014/main" id="{00000000-0008-0000-0F00-000087030000}"/>
            </a:ext>
          </a:extLst>
        </xdr:cNvPr>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904" name="n_2mainValue【庁舎】&#10;有形固定資産減価償却率">
          <a:extLst>
            <a:ext uri="{FF2B5EF4-FFF2-40B4-BE49-F238E27FC236}">
              <a16:creationId xmlns:a16="http://schemas.microsoft.com/office/drawing/2014/main" id="{00000000-0008-0000-0F00-00008803000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167113</xdr:rowOff>
    </xdr:from>
    <xdr:ext cx="405111" cy="259045"/>
    <xdr:sp macro="" textlink="">
      <xdr:nvSpPr>
        <xdr:cNvPr id="905" name="n_3mainValue【庁舎】&#10;有形固定資産減価償却率">
          <a:extLst>
            <a:ext uri="{FF2B5EF4-FFF2-40B4-BE49-F238E27FC236}">
              <a16:creationId xmlns:a16="http://schemas.microsoft.com/office/drawing/2014/main" id="{00000000-0008-0000-0F00-000089030000}"/>
            </a:ext>
          </a:extLst>
        </xdr:cNvPr>
        <xdr:cNvSpPr txBox="1"/>
      </xdr:nvSpPr>
      <xdr:spPr>
        <a:xfrm>
          <a:off x="13500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906" name="n_4mainValue【庁舎】&#10;有形固定資産減価償却率">
          <a:extLst>
            <a:ext uri="{FF2B5EF4-FFF2-40B4-BE49-F238E27FC236}">
              <a16:creationId xmlns:a16="http://schemas.microsoft.com/office/drawing/2014/main" id="{00000000-0008-0000-0F00-00008A03000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9" name="正方形/長方形 908">
          <a:extLst>
            <a:ext uri="{FF2B5EF4-FFF2-40B4-BE49-F238E27FC236}">
              <a16:creationId xmlns:a16="http://schemas.microsoft.com/office/drawing/2014/main" id="{00000000-0008-0000-0F00-00008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10" name="正方形/長方形 909">
          <a:extLst>
            <a:ext uri="{FF2B5EF4-FFF2-40B4-BE49-F238E27FC236}">
              <a16:creationId xmlns:a16="http://schemas.microsoft.com/office/drawing/2014/main" id="{00000000-0008-0000-0F00-00008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1" name="正方形/長方形 910">
          <a:extLst>
            <a:ext uri="{FF2B5EF4-FFF2-40B4-BE49-F238E27FC236}">
              <a16:creationId xmlns:a16="http://schemas.microsoft.com/office/drawing/2014/main" id="{00000000-0008-0000-0F00-00008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2" name="正方形/長方形 911">
          <a:extLst>
            <a:ext uri="{FF2B5EF4-FFF2-40B4-BE49-F238E27FC236}">
              <a16:creationId xmlns:a16="http://schemas.microsoft.com/office/drawing/2014/main" id="{00000000-0008-0000-0F00-00009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3" name="正方形/長方形 912">
          <a:extLst>
            <a:ext uri="{FF2B5EF4-FFF2-40B4-BE49-F238E27FC236}">
              <a16:creationId xmlns:a16="http://schemas.microsoft.com/office/drawing/2014/main" id="{00000000-0008-0000-0F00-00009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4" name="正方形/長方形 913">
          <a:extLst>
            <a:ext uri="{FF2B5EF4-FFF2-40B4-BE49-F238E27FC236}">
              <a16:creationId xmlns:a16="http://schemas.microsoft.com/office/drawing/2014/main" id="{00000000-0008-0000-0F00-00009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30" name="【庁舎】&#10;一人当たり面積グラフ枠">
          <a:extLst>
            <a:ext uri="{FF2B5EF4-FFF2-40B4-BE49-F238E27FC236}">
              <a16:creationId xmlns:a16="http://schemas.microsoft.com/office/drawing/2014/main" id="{00000000-0008-0000-0F00-0000A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932" name="【庁舎】&#10;一人当たり面積最小値テキスト">
          <a:extLst>
            <a:ext uri="{FF2B5EF4-FFF2-40B4-BE49-F238E27FC236}">
              <a16:creationId xmlns:a16="http://schemas.microsoft.com/office/drawing/2014/main" id="{00000000-0008-0000-0F00-0000A4030000}"/>
            </a:ext>
          </a:extLst>
        </xdr:cNvPr>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934" name="【庁舎】&#10;一人当たり面積最大値テキスト">
          <a:extLst>
            <a:ext uri="{FF2B5EF4-FFF2-40B4-BE49-F238E27FC236}">
              <a16:creationId xmlns:a16="http://schemas.microsoft.com/office/drawing/2014/main" id="{00000000-0008-0000-0F00-0000A6030000}"/>
            </a:ext>
          </a:extLst>
        </xdr:cNvPr>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936" name="【庁舎】&#10;一人当たり面積平均値テキスト">
          <a:extLst>
            <a:ext uri="{FF2B5EF4-FFF2-40B4-BE49-F238E27FC236}">
              <a16:creationId xmlns:a16="http://schemas.microsoft.com/office/drawing/2014/main" id="{00000000-0008-0000-0F00-0000A8030000}"/>
            </a:ext>
          </a:extLst>
        </xdr:cNvPr>
        <xdr:cNvSpPr txBox="1"/>
      </xdr:nvSpPr>
      <xdr:spPr>
        <a:xfrm>
          <a:off x="221996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937" name="フローチャート: 判断 936">
          <a:extLst>
            <a:ext uri="{FF2B5EF4-FFF2-40B4-BE49-F238E27FC236}">
              <a16:creationId xmlns:a16="http://schemas.microsoft.com/office/drawing/2014/main" id="{00000000-0008-0000-0F00-0000A9030000}"/>
            </a:ext>
          </a:extLst>
        </xdr:cNvPr>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938" name="フローチャート: 判断 937">
          <a:extLst>
            <a:ext uri="{FF2B5EF4-FFF2-40B4-BE49-F238E27FC236}">
              <a16:creationId xmlns:a16="http://schemas.microsoft.com/office/drawing/2014/main" id="{00000000-0008-0000-0F00-0000AA030000}"/>
            </a:ext>
          </a:extLst>
        </xdr:cNvPr>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939" name="フローチャート: 判断 938">
          <a:extLst>
            <a:ext uri="{FF2B5EF4-FFF2-40B4-BE49-F238E27FC236}">
              <a16:creationId xmlns:a16="http://schemas.microsoft.com/office/drawing/2014/main" id="{00000000-0008-0000-0F00-0000AB030000}"/>
            </a:ext>
          </a:extLst>
        </xdr:cNvPr>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940" name="フローチャート: 判断 939">
          <a:extLst>
            <a:ext uri="{FF2B5EF4-FFF2-40B4-BE49-F238E27FC236}">
              <a16:creationId xmlns:a16="http://schemas.microsoft.com/office/drawing/2014/main" id="{00000000-0008-0000-0F00-0000AC030000}"/>
            </a:ext>
          </a:extLst>
        </xdr:cNvPr>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941" name="フローチャート: 判断 940">
          <a:extLst>
            <a:ext uri="{FF2B5EF4-FFF2-40B4-BE49-F238E27FC236}">
              <a16:creationId xmlns:a16="http://schemas.microsoft.com/office/drawing/2014/main" id="{00000000-0008-0000-0F00-0000AD030000}"/>
            </a:ext>
          </a:extLst>
        </xdr:cNvPr>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F00-0000A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00000000-0008-0000-0F00-0000B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5" name="テキスト ボックス 944">
          <a:extLst>
            <a:ext uri="{FF2B5EF4-FFF2-40B4-BE49-F238E27FC236}">
              <a16:creationId xmlns:a16="http://schemas.microsoft.com/office/drawing/2014/main" id="{00000000-0008-0000-0F00-0000B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6" name="テキスト ボックス 945">
          <a:extLst>
            <a:ext uri="{FF2B5EF4-FFF2-40B4-BE49-F238E27FC236}">
              <a16:creationId xmlns:a16="http://schemas.microsoft.com/office/drawing/2014/main" id="{00000000-0008-0000-0F00-0000B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59689</xdr:rowOff>
    </xdr:from>
    <xdr:to>
      <xdr:col>116</xdr:col>
      <xdr:colOff>114300</xdr:colOff>
      <xdr:row>108</xdr:row>
      <xdr:rowOff>161289</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22110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146066</xdr:rowOff>
    </xdr:from>
    <xdr:ext cx="469744" cy="259045"/>
    <xdr:sp macro="" textlink="">
      <xdr:nvSpPr>
        <xdr:cNvPr id="948" name="【庁舎】&#10;一人当たり面積該当値テキスト">
          <a:extLst>
            <a:ext uri="{FF2B5EF4-FFF2-40B4-BE49-F238E27FC236}">
              <a16:creationId xmlns:a16="http://schemas.microsoft.com/office/drawing/2014/main" id="{00000000-0008-0000-0F00-0000B4030000}"/>
            </a:ext>
          </a:extLst>
        </xdr:cNvPr>
        <xdr:cNvSpPr txBox="1"/>
      </xdr:nvSpPr>
      <xdr:spPr>
        <a:xfrm>
          <a:off x="22199600" y="184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106680</xdr:rowOff>
    </xdr:from>
    <xdr:to>
      <xdr:col>116</xdr:col>
      <xdr:colOff>63500</xdr:colOff>
      <xdr:row>108</xdr:row>
      <xdr:rowOff>110489</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a:off x="21323300" y="186232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52070</xdr:rowOff>
    </xdr:from>
    <xdr:to>
      <xdr:col>107</xdr:col>
      <xdr:colOff>101600</xdr:colOff>
      <xdr:row>108</xdr:row>
      <xdr:rowOff>153670</xdr:rowOff>
    </xdr:to>
    <xdr:sp macro="" textlink="">
      <xdr:nvSpPr>
        <xdr:cNvPr id="951" name="楕円 950">
          <a:extLst>
            <a:ext uri="{FF2B5EF4-FFF2-40B4-BE49-F238E27FC236}">
              <a16:creationId xmlns:a16="http://schemas.microsoft.com/office/drawing/2014/main" id="{00000000-0008-0000-0F00-0000B7030000}"/>
            </a:ext>
          </a:extLst>
        </xdr:cNvPr>
        <xdr:cNvSpPr/>
      </xdr:nvSpPr>
      <xdr:spPr>
        <a:xfrm>
          <a:off x="20383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102870</xdr:rowOff>
    </xdr:from>
    <xdr:to>
      <xdr:col>111</xdr:col>
      <xdr:colOff>177800</xdr:colOff>
      <xdr:row>108</xdr:row>
      <xdr:rowOff>106680</xdr:rowOff>
    </xdr:to>
    <xdr:cxnSp macro="">
      <xdr:nvCxnSpPr>
        <xdr:cNvPr id="952" name="直線コネクタ 951">
          <a:extLst>
            <a:ext uri="{FF2B5EF4-FFF2-40B4-BE49-F238E27FC236}">
              <a16:creationId xmlns:a16="http://schemas.microsoft.com/office/drawing/2014/main" id="{00000000-0008-0000-0F00-0000B8030000}"/>
            </a:ext>
          </a:extLst>
        </xdr:cNvPr>
        <xdr:cNvCxnSpPr/>
      </xdr:nvCxnSpPr>
      <xdr:spPr>
        <a:xfrm>
          <a:off x="20434300" y="18619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29211</xdr:rowOff>
    </xdr:from>
    <xdr:to>
      <xdr:col>102</xdr:col>
      <xdr:colOff>165100</xdr:colOff>
      <xdr:row>108</xdr:row>
      <xdr:rowOff>130811</xdr:rowOff>
    </xdr:to>
    <xdr:sp macro="" textlink="">
      <xdr:nvSpPr>
        <xdr:cNvPr id="953" name="楕円 952">
          <a:extLst>
            <a:ext uri="{FF2B5EF4-FFF2-40B4-BE49-F238E27FC236}">
              <a16:creationId xmlns:a16="http://schemas.microsoft.com/office/drawing/2014/main" id="{00000000-0008-0000-0F00-0000B9030000}"/>
            </a:ext>
          </a:extLst>
        </xdr:cNvPr>
        <xdr:cNvSpPr/>
      </xdr:nvSpPr>
      <xdr:spPr>
        <a:xfrm>
          <a:off x="19494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80011</xdr:rowOff>
    </xdr:from>
    <xdr:to>
      <xdr:col>107</xdr:col>
      <xdr:colOff>50800</xdr:colOff>
      <xdr:row>108</xdr:row>
      <xdr:rowOff>102870</xdr:rowOff>
    </xdr:to>
    <xdr:cxnSp macro="">
      <xdr:nvCxnSpPr>
        <xdr:cNvPr id="954" name="直線コネクタ 953">
          <a:extLst>
            <a:ext uri="{FF2B5EF4-FFF2-40B4-BE49-F238E27FC236}">
              <a16:creationId xmlns:a16="http://schemas.microsoft.com/office/drawing/2014/main" id="{00000000-0008-0000-0F00-0000BA030000}"/>
            </a:ext>
          </a:extLst>
        </xdr:cNvPr>
        <xdr:cNvCxnSpPr/>
      </xdr:nvCxnSpPr>
      <xdr:spPr>
        <a:xfrm>
          <a:off x="19545300" y="18596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25400</xdr:rowOff>
    </xdr:from>
    <xdr:to>
      <xdr:col>98</xdr:col>
      <xdr:colOff>38100</xdr:colOff>
      <xdr:row>108</xdr:row>
      <xdr:rowOff>127000</xdr:rowOff>
    </xdr:to>
    <xdr:sp macro="" textlink="">
      <xdr:nvSpPr>
        <xdr:cNvPr id="955" name="楕円 954">
          <a:extLst>
            <a:ext uri="{FF2B5EF4-FFF2-40B4-BE49-F238E27FC236}">
              <a16:creationId xmlns:a16="http://schemas.microsoft.com/office/drawing/2014/main" id="{00000000-0008-0000-0F00-0000BB030000}"/>
            </a:ext>
          </a:extLst>
        </xdr:cNvPr>
        <xdr:cNvSpPr/>
      </xdr:nvSpPr>
      <xdr:spPr>
        <a:xfrm>
          <a:off x="18605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76200</xdr:rowOff>
    </xdr:from>
    <xdr:to>
      <xdr:col>102</xdr:col>
      <xdr:colOff>114300</xdr:colOff>
      <xdr:row>108</xdr:row>
      <xdr:rowOff>80011</xdr:rowOff>
    </xdr:to>
    <xdr:cxnSp macro="">
      <xdr:nvCxnSpPr>
        <xdr:cNvPr id="956" name="直線コネクタ 955">
          <a:extLst>
            <a:ext uri="{FF2B5EF4-FFF2-40B4-BE49-F238E27FC236}">
              <a16:creationId xmlns:a16="http://schemas.microsoft.com/office/drawing/2014/main" id="{00000000-0008-0000-0F00-0000BC030000}"/>
            </a:ext>
          </a:extLst>
        </xdr:cNvPr>
        <xdr:cNvCxnSpPr/>
      </xdr:nvCxnSpPr>
      <xdr:spPr>
        <a:xfrm>
          <a:off x="18656300" y="18592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149241</xdr:rowOff>
    </xdr:from>
    <xdr:ext cx="469744" cy="259045"/>
    <xdr:sp macro="" textlink="">
      <xdr:nvSpPr>
        <xdr:cNvPr id="957" name="n_1aveValue【庁舎】&#10;一人当たり面積">
          <a:extLst>
            <a:ext uri="{FF2B5EF4-FFF2-40B4-BE49-F238E27FC236}">
              <a16:creationId xmlns:a16="http://schemas.microsoft.com/office/drawing/2014/main" id="{00000000-0008-0000-0F00-0000BD030000}"/>
            </a:ext>
          </a:extLst>
        </xdr:cNvPr>
        <xdr:cNvSpPr txBox="1"/>
      </xdr:nvSpPr>
      <xdr:spPr>
        <a:xfrm>
          <a:off x="21075727" y="181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156863</xdr:rowOff>
    </xdr:from>
    <xdr:ext cx="469744" cy="259045"/>
    <xdr:sp macro="" textlink="">
      <xdr:nvSpPr>
        <xdr:cNvPr id="958" name="n_2aveValue【庁舎】&#10;一人当たり面積">
          <a:extLst>
            <a:ext uri="{FF2B5EF4-FFF2-40B4-BE49-F238E27FC236}">
              <a16:creationId xmlns:a16="http://schemas.microsoft.com/office/drawing/2014/main" id="{00000000-0008-0000-0F00-0000BE030000}"/>
            </a:ext>
          </a:extLst>
        </xdr:cNvPr>
        <xdr:cNvSpPr txBox="1"/>
      </xdr:nvSpPr>
      <xdr:spPr>
        <a:xfrm>
          <a:off x="20199427"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118763</xdr:rowOff>
    </xdr:from>
    <xdr:ext cx="469744" cy="259045"/>
    <xdr:sp macro="" textlink="">
      <xdr:nvSpPr>
        <xdr:cNvPr id="959" name="n_3aveValue【庁舎】&#10;一人当たり面積">
          <a:extLst>
            <a:ext uri="{FF2B5EF4-FFF2-40B4-BE49-F238E27FC236}">
              <a16:creationId xmlns:a16="http://schemas.microsoft.com/office/drawing/2014/main" id="{00000000-0008-0000-0F00-0000BF030000}"/>
            </a:ext>
          </a:extLst>
        </xdr:cNvPr>
        <xdr:cNvSpPr txBox="1"/>
      </xdr:nvSpPr>
      <xdr:spPr>
        <a:xfrm>
          <a:off x="19310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36847</xdr:rowOff>
    </xdr:from>
    <xdr:ext cx="469744" cy="259045"/>
    <xdr:sp macro="" textlink="">
      <xdr:nvSpPr>
        <xdr:cNvPr id="960" name="n_4aveValue【庁舎】&#10;一人当たり面積">
          <a:extLst>
            <a:ext uri="{FF2B5EF4-FFF2-40B4-BE49-F238E27FC236}">
              <a16:creationId xmlns:a16="http://schemas.microsoft.com/office/drawing/2014/main" id="{00000000-0008-0000-0F00-0000C0030000}"/>
            </a:ext>
          </a:extLst>
        </xdr:cNvPr>
        <xdr:cNvSpPr txBox="1"/>
      </xdr:nvSpPr>
      <xdr:spPr>
        <a:xfrm>
          <a:off x="18421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961" name="n_1mainValue【庁舎】&#10;一人当たり面積">
          <a:extLst>
            <a:ext uri="{FF2B5EF4-FFF2-40B4-BE49-F238E27FC236}">
              <a16:creationId xmlns:a16="http://schemas.microsoft.com/office/drawing/2014/main" id="{00000000-0008-0000-0F00-0000C1030000}"/>
            </a:ext>
          </a:extLst>
        </xdr:cNvPr>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144797</xdr:rowOff>
    </xdr:from>
    <xdr:ext cx="469744" cy="259045"/>
    <xdr:sp macro="" textlink="">
      <xdr:nvSpPr>
        <xdr:cNvPr id="962" name="n_2mainValue【庁舎】&#10;一人当たり面積">
          <a:extLst>
            <a:ext uri="{FF2B5EF4-FFF2-40B4-BE49-F238E27FC236}">
              <a16:creationId xmlns:a16="http://schemas.microsoft.com/office/drawing/2014/main" id="{00000000-0008-0000-0F00-0000C2030000}"/>
            </a:ext>
          </a:extLst>
        </xdr:cNvPr>
        <xdr:cNvSpPr txBox="1"/>
      </xdr:nvSpPr>
      <xdr:spPr>
        <a:xfrm>
          <a:off x="20199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121938</xdr:rowOff>
    </xdr:from>
    <xdr:ext cx="469744" cy="259045"/>
    <xdr:sp macro="" textlink="">
      <xdr:nvSpPr>
        <xdr:cNvPr id="963" name="n_3mainValue【庁舎】&#10;一人当たり面積">
          <a:extLst>
            <a:ext uri="{FF2B5EF4-FFF2-40B4-BE49-F238E27FC236}">
              <a16:creationId xmlns:a16="http://schemas.microsoft.com/office/drawing/2014/main" id="{00000000-0008-0000-0F00-0000C3030000}"/>
            </a:ext>
          </a:extLst>
        </xdr:cNvPr>
        <xdr:cNvSpPr txBox="1"/>
      </xdr:nvSpPr>
      <xdr:spPr>
        <a:xfrm>
          <a:off x="193104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118127</xdr:rowOff>
    </xdr:from>
    <xdr:ext cx="469744" cy="259045"/>
    <xdr:sp macro="" textlink="">
      <xdr:nvSpPr>
        <xdr:cNvPr id="964" name="n_4mainValue【庁舎】&#10;一人当たり面積">
          <a:extLst>
            <a:ext uri="{FF2B5EF4-FFF2-40B4-BE49-F238E27FC236}">
              <a16:creationId xmlns:a16="http://schemas.microsoft.com/office/drawing/2014/main" id="{00000000-0008-0000-0F00-0000C4030000}"/>
            </a:ext>
          </a:extLst>
        </xdr:cNvPr>
        <xdr:cNvSpPr txBox="1"/>
      </xdr:nvSpPr>
      <xdr:spPr>
        <a:xfrm>
          <a:off x="18421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5" name="正方形/長方形 964">
          <a:extLst>
            <a:ext uri="{FF2B5EF4-FFF2-40B4-BE49-F238E27FC236}">
              <a16:creationId xmlns:a16="http://schemas.microsoft.com/office/drawing/2014/main" id="{00000000-0008-0000-0F00-0000C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6" name="正方形/長方形 965">
          <a:extLst>
            <a:ext uri="{FF2B5EF4-FFF2-40B4-BE49-F238E27FC236}">
              <a16:creationId xmlns:a16="http://schemas.microsoft.com/office/drawing/2014/main" id="{00000000-0008-0000-0F00-0000C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7" name="テキスト ボックス 966">
          <a:extLst>
            <a:ext uri="{FF2B5EF4-FFF2-40B4-BE49-F238E27FC236}">
              <a16:creationId xmlns:a16="http://schemas.microsoft.com/office/drawing/2014/main" id="{00000000-0008-0000-0F00-0000C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既存の主要な公共施設は、その多くが昭和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耐震改修や設備更新等の利用に際して必要な改修を実施してきているが、施設の統廃合・建替更新は行っていない。このため、ほとんどの類型において、有形固定資産減価償却率が類似団体を上回っている。また、本村においては施設建設当時の想定人口（１万人程度）よりも人口が増えている（１万６千人弱）ため、多くの施設で一人当たり面積が類似団体より低くなっている。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広域連合が建設した新施設が竣工したため、有形固定資産減価償却率が大幅に減少した。公共施設については、施設等総合管理計画に基づき、計画的に老朽化対策を行っていくとともに、人口の推移を見極めながら必要な施設については整備を推進し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15,754
15,417
40.99
8,580,939
8,067,857
477,360
4,547,468
5,555,273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基準財政需要額は、幼児教育・保育無償化により、主に社会福祉費が伸び、前年度比</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％の増となった。基準財政収入額は、地方消費税交付金、固定資産税の増などにより、前年度比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％の増となった。財政力指数としては前年度と同値で、全国平均、県平均を上回り、類似団体でも上位に位置しているが、今後も税の徴収強化等により収入の確保に努めていく。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臨時財政対策債、地方交付税、地方特例交付金の増などにより経常一般財源が前年度より伸び、職員増などによる人件費の増などによる経常経費の伸びが上回ったため、経常収支比率は前年度より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減少した。依然として全国平均などと比較しても良好な数値ではあるが、今後は公債費が更に増加する見通しであり、また、他の経常経費も増加傾向であるため、経常経費の削減により硬直化の抑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66548</xdr:rowOff>
    </xdr:from>
    <xdr:to>
      <xdr:col>23</xdr:col>
      <xdr:colOff>133350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18209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129286</xdr:rowOff>
    </xdr:from>
    <xdr:to>
      <xdr:col>19</xdr:col>
      <xdr:colOff>133350</xdr:colOff>
      <xdr:row>60</xdr:row>
      <xdr:rowOff>6096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448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109982</xdr:rowOff>
    </xdr:from>
    <xdr:to>
      <xdr:col>15</xdr:col>
      <xdr:colOff>82550</xdr:colOff>
      <xdr:row>59</xdr:row>
      <xdr:rowOff>129286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255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109982</xdr:rowOff>
    </xdr:from>
    <xdr:to>
      <xdr:col>11</xdr:col>
      <xdr:colOff>31750</xdr:colOff>
      <xdr:row>60</xdr:row>
      <xdr:rowOff>64008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22553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15748</xdr:rowOff>
    </xdr:from>
    <xdr:to>
      <xdr:col>23</xdr:col>
      <xdr:colOff>184150</xdr:colOff>
      <xdr:row>59</xdr:row>
      <xdr:rowOff>117348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108475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5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126746</xdr:rowOff>
    </xdr:from>
    <xdr:to>
      <xdr:col>19</xdr:col>
      <xdr:colOff>184150</xdr:colOff>
      <xdr:row>60</xdr:row>
      <xdr:rowOff>56896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67073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78486</xdr:rowOff>
    </xdr:from>
    <xdr:to>
      <xdr:col>15</xdr:col>
      <xdr:colOff>133350</xdr:colOff>
      <xdr:row>60</xdr:row>
      <xdr:rowOff>8636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18813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59182</xdr:rowOff>
    </xdr:from>
    <xdr:to>
      <xdr:col>11</xdr:col>
      <xdr:colOff>82550</xdr:colOff>
      <xdr:row>59</xdr:row>
      <xdr:rowOff>160782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170959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13208</xdr:rowOff>
    </xdr:from>
    <xdr:to>
      <xdr:col>7</xdr:col>
      <xdr:colOff>31750</xdr:colOff>
      <xdr:row>60</xdr:row>
      <xdr:rowOff>114808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124985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人口が緩やかに増加し続けているが、人口増に伴い保育園・学校関係の臨時職員が年々増加しているため賃金が毎年増加してきており、業務量や電子的システム利用の増加に伴い、委託料も増加してきている。また、業務増、園児増に伴い職員も増加している。このため、人口は前年より増加しているが１人当たり決算額も前年度より増加している。人口は伸び続けているが人件費、物件費も年々増加しているため、今後も増加傾向で推移していくものと思われる。事業の見直し等により増加の抑制を図りたい。</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63075</xdr:rowOff>
    </xdr:from>
    <xdr:to>
      <xdr:col>23</xdr:col>
      <xdr:colOff>133350</xdr:colOff>
      <xdr:row>83</xdr:row>
      <xdr:rowOff>131862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93425"/>
          <a:ext cx="838200" cy="6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27420</xdr:rowOff>
    </xdr:from>
    <xdr:to>
      <xdr:col>19</xdr:col>
      <xdr:colOff>133350</xdr:colOff>
      <xdr:row>83</xdr:row>
      <xdr:rowOff>63075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57770"/>
          <a:ext cx="889000" cy="3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156311</xdr:rowOff>
    </xdr:from>
    <xdr:to>
      <xdr:col>15</xdr:col>
      <xdr:colOff>82550</xdr:colOff>
      <xdr:row>83</xdr:row>
      <xdr:rowOff>27420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15211"/>
          <a:ext cx="889000" cy="4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120104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80736</xdr:rowOff>
    </xdr:from>
    <xdr:to>
      <xdr:col>11</xdr:col>
      <xdr:colOff>31750</xdr:colOff>
      <xdr:row>82</xdr:row>
      <xdr:rowOff>156311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39636"/>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99223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81062</xdr:rowOff>
    </xdr:from>
    <xdr:to>
      <xdr:col>23</xdr:col>
      <xdr:colOff>184150</xdr:colOff>
      <xdr:row>84</xdr:row>
      <xdr:rowOff>11212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1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97589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5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12275</xdr:rowOff>
    </xdr:from>
    <xdr:to>
      <xdr:col>19</xdr:col>
      <xdr:colOff>184150</xdr:colOff>
      <xdr:row>83</xdr:row>
      <xdr:rowOff>113875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4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124052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1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148070</xdr:rowOff>
    </xdr:from>
    <xdr:to>
      <xdr:col>15</xdr:col>
      <xdr:colOff>133350</xdr:colOff>
      <xdr:row>83</xdr:row>
      <xdr:rowOff>78220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0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88397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7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105511</xdr:rowOff>
    </xdr:from>
    <xdr:to>
      <xdr:col>11</xdr:col>
      <xdr:colOff>82550</xdr:colOff>
      <xdr:row>83</xdr:row>
      <xdr:rowOff>35661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45838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29936</xdr:rowOff>
    </xdr:from>
    <xdr:to>
      <xdr:col>7</xdr:col>
      <xdr:colOff>31750</xdr:colOff>
      <xdr:row>82</xdr:row>
      <xdr:rowOff>131536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全国町村平均の平均をやや下回る水準で推移してきているが、近年は、ほぼ毎年職員を増員してきているため、今後は職員数の多い層の所属区分により数値が増減しながら推移していくものと思われる。将来的には職員数の多い層の年齢が上がり、給与費が大幅に伸びる恐れもあるため、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15421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256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67129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67129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084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15421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人口が増加し続けており、多様化する行政サービスの維持向上を図るため、また、保育園児の増加に対応するために、近年はほぼ毎年職員を増員している。人口、職員ともに増となっているため、これまでは人口当たりの職員数はおおむね横ばいで推移してきたが、令和２年度は、職員数を増員したため、人口当たり職員数が増加し、引き続き類似団体平均を上回った。類似団体との均衡や事業量を考慮しながら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120862</xdr:rowOff>
    </xdr:from>
    <xdr:to>
      <xdr:col>81</xdr:col>
      <xdr:colOff>44450</xdr:colOff>
      <xdr:row>62</xdr:row>
      <xdr:rowOff>132927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5076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22331</xdr:rowOff>
    </xdr:from>
    <xdr:to>
      <xdr:col>77</xdr:col>
      <xdr:colOff>44450</xdr:colOff>
      <xdr:row>62</xdr:row>
      <xdr:rowOff>120862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52231"/>
          <a:ext cx="889000" cy="9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159720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129434</xdr:rowOff>
    </xdr:from>
    <xdr:to>
      <xdr:col>72</xdr:col>
      <xdr:colOff>203200</xdr:colOff>
      <xdr:row>62</xdr:row>
      <xdr:rowOff>22331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87884"/>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106168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129434</xdr:rowOff>
    </xdr:from>
    <xdr:to>
      <xdr:col>68</xdr:col>
      <xdr:colOff>152400</xdr:colOff>
      <xdr:row>61</xdr:row>
      <xdr:rowOff>137478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8788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54204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70062</xdr:rowOff>
    </xdr:from>
    <xdr:to>
      <xdr:col>77</xdr:col>
      <xdr:colOff>95250</xdr:colOff>
      <xdr:row>63</xdr:row>
      <xdr:rowOff>212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156439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142981</xdr:rowOff>
    </xdr:from>
    <xdr:to>
      <xdr:col>73</xdr:col>
      <xdr:colOff>44450</xdr:colOff>
      <xdr:row>62</xdr:row>
      <xdr:rowOff>73131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83308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78634</xdr:rowOff>
    </xdr:from>
    <xdr:to>
      <xdr:col>68</xdr:col>
      <xdr:colOff>203200</xdr:colOff>
      <xdr:row>62</xdr:row>
      <xdr:rowOff>8784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18961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0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近年は、地方債を活用して、保育園・小学校増築など人口増に伴う施設整備を毎年行ってきており、その元金の償還が始まってきたため、元利償還金の額は年々増加している。令和２年度は前年度より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微減となった。今後も償還額が増加するため数値は更に上昇し、当面は高止まりとなる見込みである。起債は交付税措置のあるものに限り借り入れ実質的な公債費の抑制を図りながら事業を行ってきたところであるが、補助金や基金を活用し、発行額自体の抑制にも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40132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8884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40132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40</xdr:row>
      <xdr:rowOff>11176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8112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39</xdr:row>
      <xdr:rowOff>124714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7726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160782</xdr:rowOff>
    </xdr:from>
    <xdr:to>
      <xdr:col>77</xdr:col>
      <xdr:colOff>95250</xdr:colOff>
      <xdr:row>40</xdr:row>
      <xdr:rowOff>90932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近年は、保育園・小学校増築など、人口増に伴う施設整備を毎年行ってきており、その財源として地方債を活用してきたため、地方債残高が増加し続け、平成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将来負担比率がマイナスからプラスに転じた。令和２年度は、公営企業債等繰入見込額の減などにより将来負担額が減少したことから、将来負担比率は前年度より若干改善した。今後も当面はプラスのまま推移する見込みであるが、事業の精査などにより財政の健全化に務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57694</xdr:rowOff>
    </xdr:from>
    <xdr:to>
      <xdr:col>81</xdr:col>
      <xdr:colOff>44450</xdr:colOff>
      <xdr:row>14</xdr:row>
      <xdr:rowOff>130084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45799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66873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6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130084</xdr:rowOff>
    </xdr:from>
    <xdr:to>
      <xdr:col>77</xdr:col>
      <xdr:colOff>44450</xdr:colOff>
      <xdr:row>14</xdr:row>
      <xdr:rowOff>149044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530384"/>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46009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96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149044</xdr:rowOff>
    </xdr:from>
    <xdr:to>
      <xdr:col>72</xdr:col>
      <xdr:colOff>203200</xdr:colOff>
      <xdr:row>15</xdr:row>
      <xdr:rowOff>44813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549344"/>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97716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301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50981</xdr:rowOff>
    </xdr:from>
    <xdr:to>
      <xdr:col>68</xdr:col>
      <xdr:colOff>203200</xdr:colOff>
      <xdr:row>17</xdr:row>
      <xdr:rowOff>152581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137358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0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6894</xdr:rowOff>
    </xdr:from>
    <xdr:to>
      <xdr:col>81</xdr:col>
      <xdr:colOff>95250</xdr:colOff>
      <xdr:row>14</xdr:row>
      <xdr:rowOff>108494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23421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5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79284</xdr:rowOff>
    </xdr:from>
    <xdr:to>
      <xdr:col>77</xdr:col>
      <xdr:colOff>95250</xdr:colOff>
      <xdr:row>15</xdr:row>
      <xdr:rowOff>9434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19611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24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98244</xdr:rowOff>
    </xdr:from>
    <xdr:to>
      <xdr:col>73</xdr:col>
      <xdr:colOff>44450</xdr:colOff>
      <xdr:row>15</xdr:row>
      <xdr:rowOff>28394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9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38571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26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165463</xdr:rowOff>
    </xdr:from>
    <xdr:to>
      <xdr:col>68</xdr:col>
      <xdr:colOff>203200</xdr:colOff>
      <xdr:row>15</xdr:row>
      <xdr:rowOff>95613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105790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33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15,754
15,417
40.99
8,580,939
8,067,857
477,360
4,547,468
5,555,273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給等の経常人件費の金額はほぼ前年度並であり、前年度から横ばいである。近年はほぼ毎年職員を増員しているため、将来的に人件費は増加していくことが見込まれる。全国、長野県及び類似団体の平均より人件費の割合は低く抑えられているが、今後も人件費の抑制に努めながら住民サービスの向上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98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35</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4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133858</xdr:rowOff>
    </xdr:from>
    <xdr:to>
      <xdr:col>11</xdr:col>
      <xdr:colOff>9525</xdr:colOff>
      <xdr:row>35</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量や電子的システム利用の増加に伴い、委託料、使用料を中心に物件費は年々増加しており、税収増による経常一般財源の増により前年度と同値にとどまったものの、長野県及び類似団体の平均を上回った。今後は、近年の子育て関連施設の建設及び増築、エアコン設置などにより、光熱水費等の維持管理費も増加していくと予想されるため、更に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16</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0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16</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福祉医療費の拡充など、村が単独で行っている事業もあるため、昨年度は類似団平均を下回っていたが、令和２年度は、新型コロナ関係の給付などにより扶助費総額が</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増となっており、前年度より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％増加し、類似団体平均を上回った。現在も児童数は増え続けており、高齢者数も徐々に増加しているため、今後は上昇傾向で推移していくと予想される。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2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及び出資金は、公共下水道事業会計への基準内繰出が減となった。一方、維持補修費は保育園・学校の修繕などにより増となり、特別会計繰出金も後期高齢者医療特別会計を中心に増となった。企業会計、特別会計については使用料、保険料の適正化等により会計の独立採算を促進し、引き続き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484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55</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53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額、経常収支比率ともにおおむね前年並みとなった。現在のところ長野県及び類似団体の平均を下回っているが、今後は、伊那中央病院負担金、新ごみ中間処理施設関係負担金など、一部事務組合に関連する補助費は増加するものと思われる。補助金、負担金の見直しにより経費の縮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113284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71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131572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03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近年の人口増対策事業に伴う起債の元金償還が徐々に始まってきているが、一方で過去の大型事業に係る起債の償還が完了、臨財債の利率見直しなどにより、前年度より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減となった。今後は元金の償還開始が増え、公債費は当面高止まりとなる見込みである。事業を精査し、補助金や基金を活用しながら新規発行の抑制に努めたい。</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852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2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867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8890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人件費、繰出金なども伸びているが、経常一般財源の増により、比率が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％減少した。前年と同様に類似団体内では上位であり長野県平均も下回っている。今後も、人件費、物件費、補助費を中心に経費の増加が見込まれる。経常経費の削減により硬直化の抑制に努めていく。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26416</xdr:rowOff>
    </xdr:from>
    <xdr:to>
      <xdr:col>82</xdr:col>
      <xdr:colOff>107950</xdr:colOff>
      <xdr:row>74</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7137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1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40132</xdr:rowOff>
    </xdr:from>
    <xdr:to>
      <xdr:col>78</xdr:col>
      <xdr:colOff>69850</xdr:colOff>
      <xdr:row>74</xdr:row>
      <xdr:rowOff>85852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7274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40132</xdr:rowOff>
    </xdr:from>
    <xdr:to>
      <xdr:col>73</xdr:col>
      <xdr:colOff>180975</xdr:colOff>
      <xdr:row>74</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727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75</xdr:row>
      <xdr:rowOff>10414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74572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147066</xdr:rowOff>
    </xdr:from>
    <xdr:to>
      <xdr:col>82</xdr:col>
      <xdr:colOff>158750</xdr:colOff>
      <xdr:row>74</xdr:row>
      <xdr:rowOff>77216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163593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0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35052</xdr:rowOff>
    </xdr:from>
    <xdr:to>
      <xdr:col>78</xdr:col>
      <xdr:colOff>120650</xdr:colOff>
      <xdr:row>74</xdr:row>
      <xdr:rowOff>136652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146829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160782</xdr:rowOff>
    </xdr:from>
    <xdr:to>
      <xdr:col>74</xdr:col>
      <xdr:colOff>31750</xdr:colOff>
      <xdr:row>74</xdr:row>
      <xdr:rowOff>90932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101109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131064</xdr:rowOff>
    </xdr:from>
    <xdr:to>
      <xdr:col>65</xdr:col>
      <xdr:colOff>53975</xdr:colOff>
      <xdr:row>75</xdr:row>
      <xdr:rowOff>61214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71391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149463</xdr:rowOff>
    </xdr:from>
    <xdr:to>
      <xdr:col>29</xdr:col>
      <xdr:colOff>127000</xdr:colOff>
      <xdr:row>16</xdr:row>
      <xdr:rowOff>111580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68838"/>
          <a:ext cx="647700" cy="133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29935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20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97374</xdr:rowOff>
    </xdr:from>
    <xdr:to>
      <xdr:col>26</xdr:col>
      <xdr:colOff>50800</xdr:colOff>
      <xdr:row>16</xdr:row>
      <xdr:rowOff>111580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88199"/>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152611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97374</xdr:rowOff>
    </xdr:from>
    <xdr:to>
      <xdr:col>22</xdr:col>
      <xdr:colOff>114300</xdr:colOff>
      <xdr:row>16</xdr:row>
      <xdr:rowOff>155602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88199"/>
          <a:ext cx="698500" cy="58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161331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155602</xdr:rowOff>
    </xdr:from>
    <xdr:to>
      <xdr:col>18</xdr:col>
      <xdr:colOff>177800</xdr:colOff>
      <xdr:row>17</xdr:row>
      <xdr:rowOff>5085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46427"/>
          <a:ext cx="698500" cy="20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63147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98663</xdr:rowOff>
    </xdr:from>
    <xdr:to>
      <xdr:col>29</xdr:col>
      <xdr:colOff>177800</xdr:colOff>
      <xdr:row>16</xdr:row>
      <xdr:rowOff>28813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1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115190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6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60780</xdr:rowOff>
    </xdr:from>
    <xdr:to>
      <xdr:col>26</xdr:col>
      <xdr:colOff>101600</xdr:colOff>
      <xdr:row>16</xdr:row>
      <xdr:rowOff>162380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5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1107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20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46574</xdr:rowOff>
    </xdr:from>
    <xdr:to>
      <xdr:col>22</xdr:col>
      <xdr:colOff>165100</xdr:colOff>
      <xdr:row>16</xdr:row>
      <xdr:rowOff>148174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3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158351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0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104802</xdr:rowOff>
    </xdr:from>
    <xdr:to>
      <xdr:col>19</xdr:col>
      <xdr:colOff>38100</xdr:colOff>
      <xdr:row>17</xdr:row>
      <xdr:rowOff>34952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9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19729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8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125735</xdr:rowOff>
    </xdr:from>
    <xdr:to>
      <xdr:col>15</xdr:col>
      <xdr:colOff>101600</xdr:colOff>
      <xdr:row>17</xdr:row>
      <xdr:rowOff>55885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16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66062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8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154821</xdr:rowOff>
    </xdr:from>
    <xdr:to>
      <xdr:col>29</xdr:col>
      <xdr:colOff>127000</xdr:colOff>
      <xdr:row>37</xdr:row>
      <xdr:rowOff>40452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08071"/>
          <a:ext cx="647700" cy="57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147591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5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148717</xdr:rowOff>
    </xdr:from>
    <xdr:to>
      <xdr:col>26</xdr:col>
      <xdr:colOff>50800</xdr:colOff>
      <xdr:row>37</xdr:row>
      <xdr:rowOff>40452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01967"/>
          <a:ext cx="698500" cy="6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65447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148717</xdr:rowOff>
    </xdr:from>
    <xdr:to>
      <xdr:col>22</xdr:col>
      <xdr:colOff>114300</xdr:colOff>
      <xdr:row>36</xdr:row>
      <xdr:rowOff>169154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01967"/>
          <a:ext cx="6985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169154</xdr:rowOff>
    </xdr:from>
    <xdr:to>
      <xdr:col>18</xdr:col>
      <xdr:colOff>177800</xdr:colOff>
      <xdr:row>37</xdr:row>
      <xdr:rowOff>99706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22404"/>
          <a:ext cx="698500" cy="10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104021</xdr:rowOff>
    </xdr:from>
    <xdr:to>
      <xdr:col>29</xdr:col>
      <xdr:colOff>177800</xdr:colOff>
      <xdr:row>37</xdr:row>
      <xdr:rowOff>34171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76098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161102</xdr:rowOff>
    </xdr:from>
    <xdr:to>
      <xdr:col>26</xdr:col>
      <xdr:colOff>101600</xdr:colOff>
      <xdr:row>37</xdr:row>
      <xdr:rowOff>91252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1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76029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00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97917</xdr:rowOff>
    </xdr:from>
    <xdr:to>
      <xdr:col>22</xdr:col>
      <xdr:colOff>165100</xdr:colOff>
      <xdr:row>37</xdr:row>
      <xdr:rowOff>28067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12844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118354</xdr:rowOff>
    </xdr:from>
    <xdr:to>
      <xdr:col>19</xdr:col>
      <xdr:colOff>38100</xdr:colOff>
      <xdr:row>37</xdr:row>
      <xdr:rowOff>48504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71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33281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57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48906</xdr:rowOff>
    </xdr:from>
    <xdr:to>
      <xdr:col>15</xdr:col>
      <xdr:colOff>101600</xdr:colOff>
      <xdr:row>37</xdr:row>
      <xdr:rowOff>150506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135283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5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15,754
15,417
40.99
8,580,939
8,067,857
477,360
4,547,468
5,555,273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23718</xdr:rowOff>
    </xdr:from>
    <xdr:to>
      <xdr:col>24</xdr:col>
      <xdr:colOff>63500</xdr:colOff>
      <xdr:row>38</xdr:row>
      <xdr:rowOff>119926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24468"/>
          <a:ext cx="838200" cy="6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13622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85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113933</xdr:rowOff>
    </xdr:from>
    <xdr:to>
      <xdr:col>19</xdr:col>
      <xdr:colOff>177800</xdr:colOff>
      <xdr:row>38</xdr:row>
      <xdr:rowOff>119926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29033"/>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113933</xdr:rowOff>
    </xdr:from>
    <xdr:to>
      <xdr:col>15</xdr:col>
      <xdr:colOff>50800</xdr:colOff>
      <xdr:row>38</xdr:row>
      <xdr:rowOff>156143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29033"/>
          <a:ext cx="889000" cy="4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152065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156143</xdr:rowOff>
    </xdr:from>
    <xdr:to>
      <xdr:col>10</xdr:col>
      <xdr:colOff>114300</xdr:colOff>
      <xdr:row>39</xdr:row>
      <xdr:rowOff>10900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71243"/>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144368</xdr:rowOff>
    </xdr:from>
    <xdr:to>
      <xdr:col>24</xdr:col>
      <xdr:colOff>114300</xdr:colOff>
      <xdr:row>35</xdr:row>
      <xdr:rowOff>74518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167245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2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69126</xdr:rowOff>
    </xdr:from>
    <xdr:to>
      <xdr:col>20</xdr:col>
      <xdr:colOff>38100</xdr:colOff>
      <xdr:row>38</xdr:row>
      <xdr:rowOff>170726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161853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63133</xdr:rowOff>
    </xdr:from>
    <xdr:to>
      <xdr:col>15</xdr:col>
      <xdr:colOff>101600</xdr:colOff>
      <xdr:row>38</xdr:row>
      <xdr:rowOff>164733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7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155860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105343</xdr:rowOff>
    </xdr:from>
    <xdr:to>
      <xdr:col>10</xdr:col>
      <xdr:colOff>165100</xdr:colOff>
      <xdr:row>39</xdr:row>
      <xdr:rowOff>35493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26620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1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131550</xdr:rowOff>
    </xdr:from>
    <xdr:to>
      <xdr:col>6</xdr:col>
      <xdr:colOff>38100</xdr:colOff>
      <xdr:row>39</xdr:row>
      <xdr:rowOff>61700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52827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3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117358</xdr:rowOff>
    </xdr:from>
    <xdr:to>
      <xdr:col>24</xdr:col>
      <xdr:colOff>63500</xdr:colOff>
      <xdr:row>58</xdr:row>
      <xdr:rowOff>43932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47108"/>
          <a:ext cx="838200" cy="44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165468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23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117358</xdr:rowOff>
    </xdr:from>
    <xdr:to>
      <xdr:col>19</xdr:col>
      <xdr:colOff>177800</xdr:colOff>
      <xdr:row>56</xdr:row>
      <xdr:rowOff>12050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47108"/>
          <a:ext cx="889000" cy="6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115867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12050</xdr:rowOff>
    </xdr:from>
    <xdr:to>
      <xdr:col>15</xdr:col>
      <xdr:colOff>50800</xdr:colOff>
      <xdr:row>56</xdr:row>
      <xdr:rowOff>75448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13250"/>
          <a:ext cx="889000" cy="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25813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75448</xdr:rowOff>
    </xdr:from>
    <xdr:to>
      <xdr:col>10</xdr:col>
      <xdr:colOff>114300</xdr:colOff>
      <xdr:row>57</xdr:row>
      <xdr:rowOff>7051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76648"/>
          <a:ext cx="889000" cy="10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72249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66179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164582</xdr:rowOff>
    </xdr:from>
    <xdr:to>
      <xdr:col>24</xdr:col>
      <xdr:colOff>114300</xdr:colOff>
      <xdr:row>58</xdr:row>
      <xdr:rowOff>94732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143009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66558</xdr:rowOff>
    </xdr:from>
    <xdr:to>
      <xdr:col>20</xdr:col>
      <xdr:colOff>38100</xdr:colOff>
      <xdr:row>55</xdr:row>
      <xdr:rowOff>168158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9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13235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132700</xdr:rowOff>
    </xdr:from>
    <xdr:to>
      <xdr:col>15</xdr:col>
      <xdr:colOff>101600</xdr:colOff>
      <xdr:row>56</xdr:row>
      <xdr:rowOff>62850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6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79377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24648</xdr:rowOff>
    </xdr:from>
    <xdr:to>
      <xdr:col>10</xdr:col>
      <xdr:colOff>165100</xdr:colOff>
      <xdr:row>56</xdr:row>
      <xdr:rowOff>126248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0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127701</xdr:rowOff>
    </xdr:from>
    <xdr:to>
      <xdr:col>6</xdr:col>
      <xdr:colOff>38100</xdr:colOff>
      <xdr:row>57</xdr:row>
      <xdr:rowOff>57851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48978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2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141681</xdr:rowOff>
    </xdr:from>
    <xdr:to>
      <xdr:col>24</xdr:col>
      <xdr:colOff>63500</xdr:colOff>
      <xdr:row>78</xdr:row>
      <xdr:rowOff>141909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1478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141681</xdr:rowOff>
    </xdr:from>
    <xdr:to>
      <xdr:col>19</xdr:col>
      <xdr:colOff>177800</xdr:colOff>
      <xdr:row>78</xdr:row>
      <xdr:rowOff>162140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14781"/>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159550</xdr:rowOff>
    </xdr:from>
    <xdr:to>
      <xdr:col>15</xdr:col>
      <xdr:colOff>50800</xdr:colOff>
      <xdr:row>78</xdr:row>
      <xdr:rowOff>162140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3265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159550</xdr:rowOff>
    </xdr:from>
    <xdr:to>
      <xdr:col>10</xdr:col>
      <xdr:colOff>114300</xdr:colOff>
      <xdr:row>79</xdr:row>
      <xdr:rowOff>3950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32650"/>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91109</xdr:rowOff>
    </xdr:from>
    <xdr:to>
      <xdr:col>24</xdr:col>
      <xdr:colOff>114300</xdr:colOff>
      <xdr:row>79</xdr:row>
      <xdr:rowOff>21259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6036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7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90881</xdr:rowOff>
    </xdr:from>
    <xdr:to>
      <xdr:col>20</xdr:col>
      <xdr:colOff>38100</xdr:colOff>
      <xdr:row>79</xdr:row>
      <xdr:rowOff>21031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12158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5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111340</xdr:rowOff>
    </xdr:from>
    <xdr:to>
      <xdr:col>15</xdr:col>
      <xdr:colOff>101600</xdr:colOff>
      <xdr:row>79</xdr:row>
      <xdr:rowOff>41490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32617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7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108750</xdr:rowOff>
    </xdr:from>
    <xdr:to>
      <xdr:col>10</xdr:col>
      <xdr:colOff>165100</xdr:colOff>
      <xdr:row>79</xdr:row>
      <xdr:rowOff>38900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30027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7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124600</xdr:rowOff>
    </xdr:from>
    <xdr:to>
      <xdr:col>6</xdr:col>
      <xdr:colOff>38100</xdr:colOff>
      <xdr:row>79</xdr:row>
      <xdr:rowOff>54750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45877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130373</xdr:rowOff>
    </xdr:from>
    <xdr:to>
      <xdr:col>24</xdr:col>
      <xdr:colOff>63500</xdr:colOff>
      <xdr:row>97</xdr:row>
      <xdr:rowOff>59187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89573"/>
          <a:ext cx="8382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22360</xdr:rowOff>
    </xdr:from>
    <xdr:to>
      <xdr:col>19</xdr:col>
      <xdr:colOff>177800</xdr:colOff>
      <xdr:row>97</xdr:row>
      <xdr:rowOff>59187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653010"/>
          <a:ext cx="889000" cy="3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10244</xdr:rowOff>
    </xdr:from>
    <xdr:to>
      <xdr:col>15</xdr:col>
      <xdr:colOff>50800</xdr:colOff>
      <xdr:row>97</xdr:row>
      <xdr:rowOff>22360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64089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10244</xdr:rowOff>
    </xdr:from>
    <xdr:to>
      <xdr:col>10</xdr:col>
      <xdr:colOff>114300</xdr:colOff>
      <xdr:row>97</xdr:row>
      <xdr:rowOff>54752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40894"/>
          <a:ext cx="889000" cy="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106946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100271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79573</xdr:rowOff>
    </xdr:from>
    <xdr:to>
      <xdr:col>24</xdr:col>
      <xdr:colOff>114300</xdr:colOff>
      <xdr:row>97</xdr:row>
      <xdr:rowOff>9723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3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58000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8387</xdr:rowOff>
    </xdr:from>
    <xdr:to>
      <xdr:col>20</xdr:col>
      <xdr:colOff>38100</xdr:colOff>
      <xdr:row>97</xdr:row>
      <xdr:rowOff>109987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101114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3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143010</xdr:rowOff>
    </xdr:from>
    <xdr:to>
      <xdr:col>15</xdr:col>
      <xdr:colOff>101600</xdr:colOff>
      <xdr:row>97</xdr:row>
      <xdr:rowOff>73160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64287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130894</xdr:rowOff>
    </xdr:from>
    <xdr:to>
      <xdr:col>10</xdr:col>
      <xdr:colOff>165100</xdr:colOff>
      <xdr:row>97</xdr:row>
      <xdr:rowOff>61044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52171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3952</xdr:rowOff>
    </xdr:from>
    <xdr:to>
      <xdr:col>6</xdr:col>
      <xdr:colOff>38100</xdr:colOff>
      <xdr:row>97</xdr:row>
      <xdr:rowOff>105552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96679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139133</xdr:rowOff>
    </xdr:from>
    <xdr:to>
      <xdr:col>55</xdr:col>
      <xdr:colOff>0</xdr:colOff>
      <xdr:row>37</xdr:row>
      <xdr:rowOff>111687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968433"/>
          <a:ext cx="838200" cy="48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70080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556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107252</xdr:rowOff>
    </xdr:from>
    <xdr:to>
      <xdr:col>50</xdr:col>
      <xdr:colOff>114300</xdr:colOff>
      <xdr:row>37</xdr:row>
      <xdr:rowOff>111687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6450902"/>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102283</xdr:rowOff>
    </xdr:from>
    <xdr:to>
      <xdr:col>45</xdr:col>
      <xdr:colOff>177800</xdr:colOff>
      <xdr:row>37</xdr:row>
      <xdr:rowOff>107252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445933"/>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100646</xdr:rowOff>
    </xdr:from>
    <xdr:to>
      <xdr:col>41</xdr:col>
      <xdr:colOff>50800</xdr:colOff>
      <xdr:row>37</xdr:row>
      <xdr:rowOff>102283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444296"/>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88333</xdr:rowOff>
    </xdr:from>
    <xdr:to>
      <xdr:col>55</xdr:col>
      <xdr:colOff>50800</xdr:colOff>
      <xdr:row>35</xdr:row>
      <xdr:rowOff>18483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9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3260</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3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60887</xdr:rowOff>
    </xdr:from>
    <xdr:to>
      <xdr:col>50</xdr:col>
      <xdr:colOff>165100</xdr:colOff>
      <xdr:row>37</xdr:row>
      <xdr:rowOff>162488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4045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153614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49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56452</xdr:rowOff>
    </xdr:from>
    <xdr:to>
      <xdr:col>46</xdr:col>
      <xdr:colOff>38100</xdr:colOff>
      <xdr:row>37</xdr:row>
      <xdr:rowOff>158052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4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149179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4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51483</xdr:rowOff>
    </xdr:from>
    <xdr:to>
      <xdr:col>41</xdr:col>
      <xdr:colOff>101600</xdr:colOff>
      <xdr:row>37</xdr:row>
      <xdr:rowOff>153083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144210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8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49846</xdr:rowOff>
    </xdr:from>
    <xdr:to>
      <xdr:col>36</xdr:col>
      <xdr:colOff>165100</xdr:colOff>
      <xdr:row>37</xdr:row>
      <xdr:rowOff>151446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3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142573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48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65894</xdr:rowOff>
    </xdr:from>
    <xdr:to>
      <xdr:col>55</xdr:col>
      <xdr:colOff>0</xdr:colOff>
      <xdr:row>57</xdr:row>
      <xdr:rowOff>68038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38544"/>
          <a:ext cx="8382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66191</xdr:rowOff>
    </xdr:from>
    <xdr:to>
      <xdr:col>50</xdr:col>
      <xdr:colOff>114300</xdr:colOff>
      <xdr:row>57</xdr:row>
      <xdr:rowOff>68038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38841"/>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146224</xdr:rowOff>
    </xdr:from>
    <xdr:to>
      <xdr:col>45</xdr:col>
      <xdr:colOff>177800</xdr:colOff>
      <xdr:row>57</xdr:row>
      <xdr:rowOff>66191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575974"/>
          <a:ext cx="889000" cy="26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146224</xdr:rowOff>
    </xdr:from>
    <xdr:to>
      <xdr:col>41</xdr:col>
      <xdr:colOff>50800</xdr:colOff>
      <xdr:row>56</xdr:row>
      <xdr:rowOff>111147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575974"/>
          <a:ext cx="889000" cy="1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72361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6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15094</xdr:rowOff>
    </xdr:from>
    <xdr:to>
      <xdr:col>55</xdr:col>
      <xdr:colOff>50800</xdr:colOff>
      <xdr:row>57</xdr:row>
      <xdr:rowOff>116694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164971</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17238</xdr:rowOff>
    </xdr:from>
    <xdr:to>
      <xdr:col>50</xdr:col>
      <xdr:colOff>165100</xdr:colOff>
      <xdr:row>57</xdr:row>
      <xdr:rowOff>118838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109965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15391</xdr:rowOff>
    </xdr:from>
    <xdr:to>
      <xdr:col>46</xdr:col>
      <xdr:colOff>38100</xdr:colOff>
      <xdr:row>57</xdr:row>
      <xdr:rowOff>116991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108118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88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95424</xdr:rowOff>
    </xdr:from>
    <xdr:to>
      <xdr:col>41</xdr:col>
      <xdr:colOff>101600</xdr:colOff>
      <xdr:row>56</xdr:row>
      <xdr:rowOff>25574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2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42101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30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60347</xdr:rowOff>
    </xdr:from>
    <xdr:to>
      <xdr:col>36</xdr:col>
      <xdr:colOff>165100</xdr:colOff>
      <xdr:row>56</xdr:row>
      <xdr:rowOff>161947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6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153074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25648</xdr:rowOff>
    </xdr:from>
    <xdr:to>
      <xdr:col>55</xdr:col>
      <xdr:colOff>0</xdr:colOff>
      <xdr:row>79</xdr:row>
      <xdr:rowOff>41363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398748"/>
          <a:ext cx="838200" cy="1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89337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1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107029</xdr:rowOff>
    </xdr:from>
    <xdr:to>
      <xdr:col>50</xdr:col>
      <xdr:colOff>114300</xdr:colOff>
      <xdr:row>78</xdr:row>
      <xdr:rowOff>25648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308679"/>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14203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158503</xdr:rowOff>
    </xdr:from>
    <xdr:to>
      <xdr:col>45</xdr:col>
      <xdr:colOff>177800</xdr:colOff>
      <xdr:row>77</xdr:row>
      <xdr:rowOff>107029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845803"/>
          <a:ext cx="889000" cy="46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158503</xdr:rowOff>
    </xdr:from>
    <xdr:to>
      <xdr:col>41</xdr:col>
      <xdr:colOff>50800</xdr:colOff>
      <xdr:row>76</xdr:row>
      <xdr:rowOff>122383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845803"/>
          <a:ext cx="889000" cy="3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162013</xdr:rowOff>
    </xdr:from>
    <xdr:to>
      <xdr:col>55</xdr:col>
      <xdr:colOff>50800</xdr:colOff>
      <xdr:row>79</xdr:row>
      <xdr:rowOff>92163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76940</xdr:rowOff>
    </xdr:from>
    <xdr:ext cx="378565"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50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146298</xdr:rowOff>
    </xdr:from>
    <xdr:to>
      <xdr:col>50</xdr:col>
      <xdr:colOff>165100</xdr:colOff>
      <xdr:row>78</xdr:row>
      <xdr:rowOff>76448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67575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4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56229</xdr:rowOff>
    </xdr:from>
    <xdr:to>
      <xdr:col>46</xdr:col>
      <xdr:colOff>38100</xdr:colOff>
      <xdr:row>77</xdr:row>
      <xdr:rowOff>157829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148956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3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107703</xdr:rowOff>
    </xdr:from>
    <xdr:to>
      <xdr:col>41</xdr:col>
      <xdr:colOff>101600</xdr:colOff>
      <xdr:row>75</xdr:row>
      <xdr:rowOff>37853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79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28980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8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71583</xdr:rowOff>
    </xdr:from>
    <xdr:to>
      <xdr:col>36</xdr:col>
      <xdr:colOff>165100</xdr:colOff>
      <xdr:row>77</xdr:row>
      <xdr:rowOff>1733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1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164310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1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99068</xdr:rowOff>
    </xdr:from>
    <xdr:to>
      <xdr:col>55</xdr:col>
      <xdr:colOff>0</xdr:colOff>
      <xdr:row>97</xdr:row>
      <xdr:rowOff>133414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729718"/>
          <a:ext cx="838200" cy="3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133414</xdr:rowOff>
    </xdr:from>
    <xdr:to>
      <xdr:col>50</xdr:col>
      <xdr:colOff>114300</xdr:colOff>
      <xdr:row>97</xdr:row>
      <xdr:rowOff>161527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764064"/>
          <a:ext cx="889000" cy="2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5905</xdr:rowOff>
    </xdr:from>
    <xdr:to>
      <xdr:col>45</xdr:col>
      <xdr:colOff>177800</xdr:colOff>
      <xdr:row>97</xdr:row>
      <xdr:rowOff>161527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636555"/>
          <a:ext cx="889000" cy="15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43212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5905</xdr:rowOff>
    </xdr:from>
    <xdr:to>
      <xdr:col>41</xdr:col>
      <xdr:colOff>50800</xdr:colOff>
      <xdr:row>97</xdr:row>
      <xdr:rowOff>79446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636555"/>
          <a:ext cx="889000" cy="7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8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48130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8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48268</xdr:rowOff>
    </xdr:from>
    <xdr:to>
      <xdr:col>55</xdr:col>
      <xdr:colOff>50800</xdr:colOff>
      <xdr:row>97</xdr:row>
      <xdr:rowOff>149868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6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26695</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5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82614</xdr:rowOff>
    </xdr:from>
    <xdr:to>
      <xdr:col>50</xdr:col>
      <xdr:colOff>165100</xdr:colOff>
      <xdr:row>98</xdr:row>
      <xdr:rowOff>12764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7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3891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8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110727</xdr:rowOff>
    </xdr:from>
    <xdr:to>
      <xdr:col>46</xdr:col>
      <xdr:colOff>38100</xdr:colOff>
      <xdr:row>98</xdr:row>
      <xdr:rowOff>40877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7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32004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3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126555</xdr:rowOff>
    </xdr:from>
    <xdr:to>
      <xdr:col>41</xdr:col>
      <xdr:colOff>101600</xdr:colOff>
      <xdr:row>97</xdr:row>
      <xdr:rowOff>56705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5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73232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3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28646</xdr:rowOff>
    </xdr:from>
    <xdr:to>
      <xdr:col>36</xdr:col>
      <xdr:colOff>165100</xdr:colOff>
      <xdr:row>97</xdr:row>
      <xdr:rowOff>130246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6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146773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92657</xdr:rowOff>
    </xdr:from>
    <xdr:to>
      <xdr:col>85</xdr:col>
      <xdr:colOff>127000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79207"/>
          <a:ext cx="8382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92657</xdr:rowOff>
    </xdr:from>
    <xdr:to>
      <xdr:col>81</xdr:col>
      <xdr:colOff>50800</xdr:colOff>
      <xdr:row>39</xdr:row>
      <xdr:rowOff>98176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79207"/>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98176</xdr:rowOff>
    </xdr:from>
    <xdr:to>
      <xdr:col>76</xdr:col>
      <xdr:colOff>114300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84726"/>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41857</xdr:rowOff>
    </xdr:from>
    <xdr:to>
      <xdr:col>81</xdr:col>
      <xdr:colOff>101600</xdr:colOff>
      <xdr:row>39</xdr:row>
      <xdr:rowOff>143457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7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134584</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82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47376</xdr:rowOff>
    </xdr:from>
    <xdr:to>
      <xdr:col>76</xdr:col>
      <xdr:colOff>165100</xdr:colOff>
      <xdr:row>39</xdr:row>
      <xdr:rowOff>148976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7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140103</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35333" y="6826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122915</xdr:rowOff>
    </xdr:from>
    <xdr:to>
      <xdr:col>85</xdr:col>
      <xdr:colOff>127000</xdr:colOff>
      <xdr:row>77</xdr:row>
      <xdr:rowOff>139091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324565"/>
          <a:ext cx="838200" cy="1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121031</xdr:rowOff>
    </xdr:from>
    <xdr:to>
      <xdr:col>81</xdr:col>
      <xdr:colOff>50800</xdr:colOff>
      <xdr:row>77</xdr:row>
      <xdr:rowOff>122915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322681"/>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78129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121031</xdr:rowOff>
    </xdr:from>
    <xdr:to>
      <xdr:col>76</xdr:col>
      <xdr:colOff>114300</xdr:colOff>
      <xdr:row>77</xdr:row>
      <xdr:rowOff>150554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22681"/>
          <a:ext cx="889000" cy="2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75103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150554</xdr:rowOff>
    </xdr:from>
    <xdr:to>
      <xdr:col>71</xdr:col>
      <xdr:colOff>177800</xdr:colOff>
      <xdr:row>77</xdr:row>
      <xdr:rowOff>161527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35220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85553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88291</xdr:rowOff>
    </xdr:from>
    <xdr:to>
      <xdr:col>85</xdr:col>
      <xdr:colOff>177800</xdr:colOff>
      <xdr:row>78</xdr:row>
      <xdr:rowOff>18441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3218</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72115</xdr:rowOff>
    </xdr:from>
    <xdr:to>
      <xdr:col>81</xdr:col>
      <xdr:colOff>101600</xdr:colOff>
      <xdr:row>78</xdr:row>
      <xdr:rowOff>2265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164842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6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70231</xdr:rowOff>
    </xdr:from>
    <xdr:to>
      <xdr:col>76</xdr:col>
      <xdr:colOff>165100</xdr:colOff>
      <xdr:row>78</xdr:row>
      <xdr:rowOff>381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162958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99754</xdr:rowOff>
    </xdr:from>
    <xdr:to>
      <xdr:col>72</xdr:col>
      <xdr:colOff>38100</xdr:colOff>
      <xdr:row>78</xdr:row>
      <xdr:rowOff>29904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30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21031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110727</xdr:rowOff>
    </xdr:from>
    <xdr:to>
      <xdr:col>67</xdr:col>
      <xdr:colOff>101600</xdr:colOff>
      <xdr:row>78</xdr:row>
      <xdr:rowOff>40877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31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32004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40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163948</xdr:rowOff>
    </xdr:from>
    <xdr:to>
      <xdr:col>85</xdr:col>
      <xdr:colOff>127000</xdr:colOff>
      <xdr:row>99</xdr:row>
      <xdr:rowOff>96903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966048"/>
          <a:ext cx="838200" cy="10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163229</xdr:rowOff>
    </xdr:from>
    <xdr:to>
      <xdr:col>81</xdr:col>
      <xdr:colOff>50800</xdr:colOff>
      <xdr:row>98</xdr:row>
      <xdr:rowOff>163948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965329"/>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87845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163229</xdr:rowOff>
    </xdr:from>
    <xdr:to>
      <xdr:col>76</xdr:col>
      <xdr:colOff>114300</xdr:colOff>
      <xdr:row>99</xdr:row>
      <xdr:rowOff>97017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65329"/>
          <a:ext cx="889000" cy="10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88706</xdr:rowOff>
    </xdr:from>
    <xdr:to>
      <xdr:col>71</xdr:col>
      <xdr:colOff>177800</xdr:colOff>
      <xdr:row>99</xdr:row>
      <xdr:rowOff>97017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7062256"/>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46103</xdr:rowOff>
    </xdr:from>
    <xdr:to>
      <xdr:col>85</xdr:col>
      <xdr:colOff>177800</xdr:colOff>
      <xdr:row>99</xdr:row>
      <xdr:rowOff>147703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70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132480</xdr:rowOff>
    </xdr:from>
    <xdr:ext cx="378565"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934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113148</xdr:rowOff>
    </xdr:from>
    <xdr:to>
      <xdr:col>81</xdr:col>
      <xdr:colOff>101600</xdr:colOff>
      <xdr:row>99</xdr:row>
      <xdr:rowOff>43298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1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34425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0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112429</xdr:rowOff>
    </xdr:from>
    <xdr:to>
      <xdr:col>76</xdr:col>
      <xdr:colOff>165100</xdr:colOff>
      <xdr:row>99</xdr:row>
      <xdr:rowOff>42579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33706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46217</xdr:rowOff>
    </xdr:from>
    <xdr:to>
      <xdr:col>72</xdr:col>
      <xdr:colOff>38100</xdr:colOff>
      <xdr:row>99</xdr:row>
      <xdr:rowOff>147817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70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138944</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4017" y="17112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37906</xdr:rowOff>
    </xdr:from>
    <xdr:to>
      <xdr:col>67</xdr:col>
      <xdr:colOff>101600</xdr:colOff>
      <xdr:row>99</xdr:row>
      <xdr:rowOff>139506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70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130633</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5017" y="17104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94620</xdr:rowOff>
    </xdr:from>
    <xdr:to>
      <xdr:col>116</xdr:col>
      <xdr:colOff>63500</xdr:colOff>
      <xdr:row>33</xdr:row>
      <xdr:rowOff>86482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581020"/>
          <a:ext cx="838200" cy="16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54754</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73543</xdr:rowOff>
    </xdr:from>
    <xdr:to>
      <xdr:col>111</xdr:col>
      <xdr:colOff>177800</xdr:colOff>
      <xdr:row>33</xdr:row>
      <xdr:rowOff>86482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5731393"/>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51416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141209</xdr:rowOff>
    </xdr:from>
    <xdr:to>
      <xdr:col>107</xdr:col>
      <xdr:colOff>50800</xdr:colOff>
      <xdr:row>33</xdr:row>
      <xdr:rowOff>73543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5627609"/>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43049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141209</xdr:rowOff>
    </xdr:from>
    <xdr:to>
      <xdr:col>102</xdr:col>
      <xdr:colOff>114300</xdr:colOff>
      <xdr:row>32</xdr:row>
      <xdr:rowOff>157988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5627609"/>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52331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57909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57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43820</xdr:rowOff>
    </xdr:from>
    <xdr:to>
      <xdr:col>116</xdr:col>
      <xdr:colOff>114300</xdr:colOff>
      <xdr:row>32</xdr:row>
      <xdr:rowOff>145420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5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168297</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48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35682</xdr:rowOff>
    </xdr:from>
    <xdr:to>
      <xdr:col>112</xdr:col>
      <xdr:colOff>38100</xdr:colOff>
      <xdr:row>33</xdr:row>
      <xdr:rowOff>137282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69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153809</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46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22743</xdr:rowOff>
    </xdr:from>
    <xdr:to>
      <xdr:col>107</xdr:col>
      <xdr:colOff>101600</xdr:colOff>
      <xdr:row>33</xdr:row>
      <xdr:rowOff>124343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6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140870</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54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90409</xdr:rowOff>
    </xdr:from>
    <xdr:to>
      <xdr:col>102</xdr:col>
      <xdr:colOff>165100</xdr:colOff>
      <xdr:row>33</xdr:row>
      <xdr:rowOff>20559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55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37086</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278111" y="53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107188</xdr:rowOff>
    </xdr:from>
    <xdr:to>
      <xdr:col>98</xdr:col>
      <xdr:colOff>38100</xdr:colOff>
      <xdr:row>33</xdr:row>
      <xdr:rowOff>37338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53865</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389111" y="53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81544</xdr:rowOff>
    </xdr:from>
    <xdr:to>
      <xdr:col>116</xdr:col>
      <xdr:colOff>63500</xdr:colOff>
      <xdr:row>58</xdr:row>
      <xdr:rowOff>138694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2564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138694</xdr:rowOff>
    </xdr:from>
    <xdr:to>
      <xdr:col>111</xdr:col>
      <xdr:colOff>177800</xdr:colOff>
      <xdr:row>58</xdr:row>
      <xdr:rowOff>138831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8279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138831</xdr:rowOff>
    </xdr:from>
    <xdr:to>
      <xdr:col>107</xdr:col>
      <xdr:colOff>50800</xdr:colOff>
      <xdr:row>58</xdr:row>
      <xdr:rowOff>139105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8293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138648</xdr:rowOff>
    </xdr:from>
    <xdr:to>
      <xdr:col>102</xdr:col>
      <xdr:colOff>114300</xdr:colOff>
      <xdr:row>58</xdr:row>
      <xdr:rowOff>139105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27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30744</xdr:rowOff>
    </xdr:from>
    <xdr:to>
      <xdr:col>116</xdr:col>
      <xdr:colOff>114300</xdr:colOff>
      <xdr:row>58</xdr:row>
      <xdr:rowOff>132344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117121</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8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87894</xdr:rowOff>
    </xdr:from>
    <xdr:to>
      <xdr:col>112</xdr:col>
      <xdr:colOff>38100</xdr:colOff>
      <xdr:row>59</xdr:row>
      <xdr:rowOff>18044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9171</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66333" y="1012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88031</xdr:rowOff>
    </xdr:from>
    <xdr:to>
      <xdr:col>107</xdr:col>
      <xdr:colOff>101600</xdr:colOff>
      <xdr:row>59</xdr:row>
      <xdr:rowOff>18181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9308</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77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88305</xdr:rowOff>
    </xdr:from>
    <xdr:to>
      <xdr:col>102</xdr:col>
      <xdr:colOff>165100</xdr:colOff>
      <xdr:row>59</xdr:row>
      <xdr:rowOff>18455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9582</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87848</xdr:rowOff>
    </xdr:from>
    <xdr:to>
      <xdr:col>98</xdr:col>
      <xdr:colOff>38100</xdr:colOff>
      <xdr:row>59</xdr:row>
      <xdr:rowOff>17998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9125</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124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112554</xdr:rowOff>
    </xdr:from>
    <xdr:to>
      <xdr:col>116</xdr:col>
      <xdr:colOff>63500</xdr:colOff>
      <xdr:row>78</xdr:row>
      <xdr:rowOff>130003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485654"/>
          <a:ext cx="8382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130003</xdr:rowOff>
    </xdr:from>
    <xdr:to>
      <xdr:col>111</xdr:col>
      <xdr:colOff>177800</xdr:colOff>
      <xdr:row>78</xdr:row>
      <xdr:rowOff>161761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503103"/>
          <a:ext cx="889000" cy="3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110520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161761</xdr:rowOff>
    </xdr:from>
    <xdr:to>
      <xdr:col>107</xdr:col>
      <xdr:colOff>50800</xdr:colOff>
      <xdr:row>78</xdr:row>
      <xdr:rowOff>161761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534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130366</xdr:rowOff>
    </xdr:from>
    <xdr:to>
      <xdr:col>102</xdr:col>
      <xdr:colOff>114300</xdr:colOff>
      <xdr:row>78</xdr:row>
      <xdr:rowOff>161761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503466"/>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90460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46379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61754</xdr:rowOff>
    </xdr:from>
    <xdr:to>
      <xdr:col>116</xdr:col>
      <xdr:colOff>114300</xdr:colOff>
      <xdr:row>78</xdr:row>
      <xdr:rowOff>163354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148131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4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79203</xdr:rowOff>
    </xdr:from>
    <xdr:to>
      <xdr:col>112</xdr:col>
      <xdr:colOff>38100</xdr:colOff>
      <xdr:row>79</xdr:row>
      <xdr:rowOff>9353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4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480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5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110961</xdr:rowOff>
    </xdr:from>
    <xdr:to>
      <xdr:col>107</xdr:col>
      <xdr:colOff>101600</xdr:colOff>
      <xdr:row>79</xdr:row>
      <xdr:rowOff>41111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4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32238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5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110961</xdr:rowOff>
    </xdr:from>
    <xdr:to>
      <xdr:col>102</xdr:col>
      <xdr:colOff>165100</xdr:colOff>
      <xdr:row>79</xdr:row>
      <xdr:rowOff>41111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4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32238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5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79566</xdr:rowOff>
    </xdr:from>
    <xdr:to>
      <xdr:col>98</xdr:col>
      <xdr:colOff>38100</xdr:colOff>
      <xdr:row>79</xdr:row>
      <xdr:rowOff>9716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54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類似団体平均、長野県平均より低い費目が多く、効率の良い財政運営となっている。人件費・物件費については、会計年度任用職員関連費を物件費から人件費に移行したため、前年度までと傾向が異なっている。補助費・扶助費については、新型コロナ関係の給付金等により、前年度より大幅増となっている。投資及び出資金は、公共下水道事業の本管敷設を最近まで行っており、下水道事業債の償還費などの繰出金が多額となっているため、類似団体より高水準で推移しており、今後も当分の間横ばいの状況が続くもの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15,754
15,417
40.99
8,580,939
8,067,857
477,360
4,547,468
5,555,273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87884</xdr:rowOff>
    </xdr:from>
    <xdr:to>
      <xdr:col>24</xdr:col>
      <xdr:colOff>63500</xdr:colOff>
      <xdr:row>38</xdr:row>
      <xdr:rowOff>107315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02984"/>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107315</xdr:rowOff>
    </xdr:from>
    <xdr:to>
      <xdr:col>19</xdr:col>
      <xdr:colOff>177800</xdr:colOff>
      <xdr:row>38</xdr:row>
      <xdr:rowOff>109982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2241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37211</xdr:rowOff>
    </xdr:from>
    <xdr:to>
      <xdr:col>15</xdr:col>
      <xdr:colOff>50800</xdr:colOff>
      <xdr:row>38</xdr:row>
      <xdr:rowOff>109982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09411"/>
          <a:ext cx="889000" cy="4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37211</xdr:rowOff>
    </xdr:from>
    <xdr:to>
      <xdr:col>10</xdr:col>
      <xdr:colOff>114300</xdr:colOff>
      <xdr:row>38</xdr:row>
      <xdr:rowOff>132842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09411"/>
          <a:ext cx="889000" cy="4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37084</xdr:rowOff>
    </xdr:from>
    <xdr:to>
      <xdr:col>24</xdr:col>
      <xdr:colOff>114300</xdr:colOff>
      <xdr:row>38</xdr:row>
      <xdr:rowOff>138684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123461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6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56515</xdr:rowOff>
    </xdr:from>
    <xdr:to>
      <xdr:col>20</xdr:col>
      <xdr:colOff>38100</xdr:colOff>
      <xdr:row>38</xdr:row>
      <xdr:rowOff>158115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149242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6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59182</xdr:rowOff>
    </xdr:from>
    <xdr:to>
      <xdr:col>15</xdr:col>
      <xdr:colOff>101600</xdr:colOff>
      <xdr:row>38</xdr:row>
      <xdr:rowOff>160782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151909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157861</xdr:rowOff>
    </xdr:from>
    <xdr:to>
      <xdr:col>10</xdr:col>
      <xdr:colOff>165100</xdr:colOff>
      <xdr:row>36</xdr:row>
      <xdr:rowOff>88011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79138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82042</xdr:rowOff>
    </xdr:from>
    <xdr:to>
      <xdr:col>6</xdr:col>
      <xdr:colOff>38100</xdr:colOff>
      <xdr:row>39</xdr:row>
      <xdr:rowOff>12192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3319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104807</xdr:rowOff>
    </xdr:from>
    <xdr:to>
      <xdr:col>24</xdr:col>
      <xdr:colOff>63500</xdr:colOff>
      <xdr:row>57</xdr:row>
      <xdr:rowOff>39967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63107"/>
          <a:ext cx="838200" cy="4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76056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8991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39967</xdr:rowOff>
    </xdr:from>
    <xdr:to>
      <xdr:col>19</xdr:col>
      <xdr:colOff>177800</xdr:colOff>
      <xdr:row>57</xdr:row>
      <xdr:rowOff>53344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12617"/>
          <a:ext cx="889000" cy="1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51776</xdr:rowOff>
    </xdr:from>
    <xdr:to>
      <xdr:col>15</xdr:col>
      <xdr:colOff>50800</xdr:colOff>
      <xdr:row>57</xdr:row>
      <xdr:rowOff>53344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24426"/>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51776</xdr:rowOff>
    </xdr:from>
    <xdr:to>
      <xdr:col>10</xdr:col>
      <xdr:colOff>114300</xdr:colOff>
      <xdr:row>57</xdr:row>
      <xdr:rowOff>81266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442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127726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54007</xdr:rowOff>
    </xdr:from>
    <xdr:to>
      <xdr:col>24</xdr:col>
      <xdr:colOff>114300</xdr:colOff>
      <xdr:row>54</xdr:row>
      <xdr:rowOff>155607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140384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2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160617</xdr:rowOff>
    </xdr:from>
    <xdr:to>
      <xdr:col>20</xdr:col>
      <xdr:colOff>38100</xdr:colOff>
      <xdr:row>57</xdr:row>
      <xdr:rowOff>90767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81894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2544</xdr:rowOff>
    </xdr:from>
    <xdr:to>
      <xdr:col>15</xdr:col>
      <xdr:colOff>101600</xdr:colOff>
      <xdr:row>57</xdr:row>
      <xdr:rowOff>104144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7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95271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6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976</xdr:rowOff>
    </xdr:from>
    <xdr:to>
      <xdr:col>10</xdr:col>
      <xdr:colOff>165100</xdr:colOff>
      <xdr:row>57</xdr:row>
      <xdr:rowOff>102576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93703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30466</xdr:rowOff>
    </xdr:from>
    <xdr:to>
      <xdr:col>6</xdr:col>
      <xdr:colOff>38100</xdr:colOff>
      <xdr:row>57</xdr:row>
      <xdr:rowOff>132066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123193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10509</xdr:rowOff>
    </xdr:from>
    <xdr:to>
      <xdr:col>24</xdr:col>
      <xdr:colOff>63500</xdr:colOff>
      <xdr:row>75</xdr:row>
      <xdr:rowOff>66973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69259"/>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66973</xdr:rowOff>
    </xdr:from>
    <xdr:to>
      <xdr:col>19</xdr:col>
      <xdr:colOff>177800</xdr:colOff>
      <xdr:row>76</xdr:row>
      <xdr:rowOff>69667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25723"/>
          <a:ext cx="889000" cy="17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139107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9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163327</xdr:rowOff>
    </xdr:from>
    <xdr:to>
      <xdr:col>15</xdr:col>
      <xdr:colOff>50800</xdr:colOff>
      <xdr:row>76</xdr:row>
      <xdr:rowOff>69667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507727"/>
          <a:ext cx="889000" cy="59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109758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163327</xdr:rowOff>
    </xdr:from>
    <xdr:to>
      <xdr:col>10</xdr:col>
      <xdr:colOff>114300</xdr:colOff>
      <xdr:row>75</xdr:row>
      <xdr:rowOff>76705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507727"/>
          <a:ext cx="889000" cy="4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82921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20530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131159</xdr:rowOff>
    </xdr:from>
    <xdr:to>
      <xdr:col>24</xdr:col>
      <xdr:colOff>114300</xdr:colOff>
      <xdr:row>75</xdr:row>
      <xdr:rowOff>61309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154036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6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16173</xdr:rowOff>
    </xdr:from>
    <xdr:to>
      <xdr:col>20</xdr:col>
      <xdr:colOff>38100</xdr:colOff>
      <xdr:row>75</xdr:row>
      <xdr:rowOff>117773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134300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5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18867</xdr:rowOff>
    </xdr:from>
    <xdr:to>
      <xdr:col>15</xdr:col>
      <xdr:colOff>101600</xdr:colOff>
      <xdr:row>76</xdr:row>
      <xdr:rowOff>120467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111594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4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112527</xdr:rowOff>
    </xdr:from>
    <xdr:to>
      <xdr:col>10</xdr:col>
      <xdr:colOff>165100</xdr:colOff>
      <xdr:row>73</xdr:row>
      <xdr:rowOff>42677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4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59204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23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25905</xdr:rowOff>
    </xdr:from>
    <xdr:to>
      <xdr:col>6</xdr:col>
      <xdr:colOff>38100</xdr:colOff>
      <xdr:row>75</xdr:row>
      <xdr:rowOff>127505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144032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5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39970</xdr:rowOff>
    </xdr:from>
    <xdr:to>
      <xdr:col>24</xdr:col>
      <xdr:colOff>63500</xdr:colOff>
      <xdr:row>98</xdr:row>
      <xdr:rowOff>48313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42070"/>
          <a:ext cx="8382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11334</xdr:rowOff>
    </xdr:from>
    <xdr:to>
      <xdr:col>19</xdr:col>
      <xdr:colOff>177800</xdr:colOff>
      <xdr:row>98</xdr:row>
      <xdr:rowOff>48313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813434"/>
          <a:ext cx="889000" cy="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64598</xdr:rowOff>
    </xdr:from>
    <xdr:to>
      <xdr:col>15</xdr:col>
      <xdr:colOff>50800</xdr:colOff>
      <xdr:row>98</xdr:row>
      <xdr:rowOff>11334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95248"/>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55369</xdr:rowOff>
    </xdr:from>
    <xdr:to>
      <xdr:col>10</xdr:col>
      <xdr:colOff>114300</xdr:colOff>
      <xdr:row>97</xdr:row>
      <xdr:rowOff>64598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86019"/>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160620</xdr:rowOff>
    </xdr:from>
    <xdr:to>
      <xdr:col>24</xdr:col>
      <xdr:colOff>114300</xdr:colOff>
      <xdr:row>98</xdr:row>
      <xdr:rowOff>90770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75547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0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168963</xdr:rowOff>
    </xdr:from>
    <xdr:to>
      <xdr:col>20</xdr:col>
      <xdr:colOff>38100</xdr:colOff>
      <xdr:row>98</xdr:row>
      <xdr:rowOff>99113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90240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131984</xdr:rowOff>
    </xdr:from>
    <xdr:to>
      <xdr:col>15</xdr:col>
      <xdr:colOff>101600</xdr:colOff>
      <xdr:row>98</xdr:row>
      <xdr:rowOff>62134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53261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5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13798</xdr:rowOff>
    </xdr:from>
    <xdr:to>
      <xdr:col>10</xdr:col>
      <xdr:colOff>165100</xdr:colOff>
      <xdr:row>97</xdr:row>
      <xdr:rowOff>115398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106525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4569</xdr:rowOff>
    </xdr:from>
    <xdr:to>
      <xdr:col>6</xdr:col>
      <xdr:colOff>38100</xdr:colOff>
      <xdr:row>97</xdr:row>
      <xdr:rowOff>106169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3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97296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2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70614</xdr:rowOff>
    </xdr:from>
    <xdr:to>
      <xdr:col>55</xdr:col>
      <xdr:colOff>0</xdr:colOff>
      <xdr:row>58</xdr:row>
      <xdr:rowOff>98552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14714"/>
          <a:ext cx="8382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65960</xdr:rowOff>
    </xdr:from>
    <xdr:to>
      <xdr:col>50</xdr:col>
      <xdr:colOff>114300</xdr:colOff>
      <xdr:row>58</xdr:row>
      <xdr:rowOff>98552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10060"/>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86175</xdr:rowOff>
    </xdr:from>
    <xdr:to>
      <xdr:col>45</xdr:col>
      <xdr:colOff>177800</xdr:colOff>
      <xdr:row>58</xdr:row>
      <xdr:rowOff>65960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58825"/>
          <a:ext cx="889000" cy="15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86175</xdr:rowOff>
    </xdr:from>
    <xdr:to>
      <xdr:col>41</xdr:col>
      <xdr:colOff>50800</xdr:colOff>
      <xdr:row>58</xdr:row>
      <xdr:rowOff>34920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58825"/>
          <a:ext cx="889000" cy="12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19814</xdr:rowOff>
    </xdr:from>
    <xdr:to>
      <xdr:col>55</xdr:col>
      <xdr:colOff>50800</xdr:colOff>
      <xdr:row>58</xdr:row>
      <xdr:rowOff>121414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106191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7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47752</xdr:rowOff>
    </xdr:from>
    <xdr:to>
      <xdr:col>50</xdr:col>
      <xdr:colOff>165100</xdr:colOff>
      <xdr:row>58</xdr:row>
      <xdr:rowOff>149352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140479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15160</xdr:rowOff>
    </xdr:from>
    <xdr:to>
      <xdr:col>46</xdr:col>
      <xdr:colOff>38100</xdr:colOff>
      <xdr:row>58</xdr:row>
      <xdr:rowOff>116760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107887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5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35375</xdr:rowOff>
    </xdr:from>
    <xdr:to>
      <xdr:col>41</xdr:col>
      <xdr:colOff>101600</xdr:colOff>
      <xdr:row>57</xdr:row>
      <xdr:rowOff>136975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128102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155570</xdr:rowOff>
    </xdr:from>
    <xdr:to>
      <xdr:col>36</xdr:col>
      <xdr:colOff>165100</xdr:colOff>
      <xdr:row>58</xdr:row>
      <xdr:rowOff>85720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76847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98357</xdr:rowOff>
    </xdr:from>
    <xdr:to>
      <xdr:col>55</xdr:col>
      <xdr:colOff>0</xdr:colOff>
      <xdr:row>77</xdr:row>
      <xdr:rowOff>7113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28557"/>
          <a:ext cx="8382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7113</xdr:rowOff>
    </xdr:from>
    <xdr:to>
      <xdr:col>50</xdr:col>
      <xdr:colOff>114300</xdr:colOff>
      <xdr:row>78</xdr:row>
      <xdr:rowOff>44896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08763"/>
          <a:ext cx="889000" cy="20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16354</xdr:rowOff>
    </xdr:from>
    <xdr:to>
      <xdr:col>45</xdr:col>
      <xdr:colOff>177800</xdr:colOff>
      <xdr:row>78</xdr:row>
      <xdr:rowOff>44896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89454"/>
          <a:ext cx="8890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16354</xdr:rowOff>
    </xdr:from>
    <xdr:to>
      <xdr:col>41</xdr:col>
      <xdr:colOff>50800</xdr:colOff>
      <xdr:row>78</xdr:row>
      <xdr:rowOff>36895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89454"/>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47557</xdr:rowOff>
    </xdr:from>
    <xdr:to>
      <xdr:col>55</xdr:col>
      <xdr:colOff>50800</xdr:colOff>
      <xdr:row>76</xdr:row>
      <xdr:rowOff>149157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25984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127763</xdr:rowOff>
    </xdr:from>
    <xdr:to>
      <xdr:col>50</xdr:col>
      <xdr:colOff>165100</xdr:colOff>
      <xdr:row>77</xdr:row>
      <xdr:rowOff>57913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49040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2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165546</xdr:rowOff>
    </xdr:from>
    <xdr:to>
      <xdr:col>46</xdr:col>
      <xdr:colOff>38100</xdr:colOff>
      <xdr:row>78</xdr:row>
      <xdr:rowOff>95696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86823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137004</xdr:rowOff>
    </xdr:from>
    <xdr:to>
      <xdr:col>41</xdr:col>
      <xdr:colOff>101600</xdr:colOff>
      <xdr:row>78</xdr:row>
      <xdr:rowOff>67154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58281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3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157545</xdr:rowOff>
    </xdr:from>
    <xdr:to>
      <xdr:col>36</xdr:col>
      <xdr:colOff>165100</xdr:colOff>
      <xdr:row>78</xdr:row>
      <xdr:rowOff>87695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78822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142884</xdr:rowOff>
    </xdr:from>
    <xdr:to>
      <xdr:col>55</xdr:col>
      <xdr:colOff>0</xdr:colOff>
      <xdr:row>97</xdr:row>
      <xdr:rowOff>150836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602084"/>
          <a:ext cx="838200" cy="17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89474</xdr:rowOff>
    </xdr:from>
    <xdr:to>
      <xdr:col>50</xdr:col>
      <xdr:colOff>114300</xdr:colOff>
      <xdr:row>97</xdr:row>
      <xdr:rowOff>150836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548674"/>
          <a:ext cx="889000" cy="23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89474</xdr:rowOff>
    </xdr:from>
    <xdr:to>
      <xdr:col>45</xdr:col>
      <xdr:colOff>177800</xdr:colOff>
      <xdr:row>97</xdr:row>
      <xdr:rowOff>110390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548674"/>
          <a:ext cx="889000" cy="19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164176</xdr:rowOff>
    </xdr:from>
    <xdr:to>
      <xdr:col>41</xdr:col>
      <xdr:colOff>50800</xdr:colOff>
      <xdr:row>97</xdr:row>
      <xdr:rowOff>110390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623376"/>
          <a:ext cx="889000" cy="1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92084</xdr:rowOff>
    </xdr:from>
    <xdr:to>
      <xdr:col>55</xdr:col>
      <xdr:colOff>50800</xdr:colOff>
      <xdr:row>97</xdr:row>
      <xdr:rowOff>22234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5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70511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2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100036</xdr:rowOff>
    </xdr:from>
    <xdr:to>
      <xdr:col>50</xdr:col>
      <xdr:colOff>165100</xdr:colOff>
      <xdr:row>98</xdr:row>
      <xdr:rowOff>30186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21313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2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38674</xdr:rowOff>
    </xdr:from>
    <xdr:to>
      <xdr:col>46</xdr:col>
      <xdr:colOff>38100</xdr:colOff>
      <xdr:row>96</xdr:row>
      <xdr:rowOff>140274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9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131401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5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59590</xdr:rowOff>
    </xdr:from>
    <xdr:to>
      <xdr:col>41</xdr:col>
      <xdr:colOff>101600</xdr:colOff>
      <xdr:row>97</xdr:row>
      <xdr:rowOff>161190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152317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113376</xdr:rowOff>
    </xdr:from>
    <xdr:to>
      <xdr:col>36</xdr:col>
      <xdr:colOff>165100</xdr:colOff>
      <xdr:row>97</xdr:row>
      <xdr:rowOff>43526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34653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6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20426</xdr:rowOff>
    </xdr:from>
    <xdr:to>
      <xdr:col>85</xdr:col>
      <xdr:colOff>127000</xdr:colOff>
      <xdr:row>38</xdr:row>
      <xdr:rowOff>74444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35526"/>
          <a:ext cx="838200" cy="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64555</xdr:rowOff>
    </xdr:from>
    <xdr:to>
      <xdr:col>81</xdr:col>
      <xdr:colOff>50800</xdr:colOff>
      <xdr:row>38</xdr:row>
      <xdr:rowOff>74444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79655"/>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64555</xdr:rowOff>
    </xdr:from>
    <xdr:to>
      <xdr:col>76</xdr:col>
      <xdr:colOff>114300</xdr:colOff>
      <xdr:row>38</xdr:row>
      <xdr:rowOff>83094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79655"/>
          <a:ext cx="8890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65597</xdr:rowOff>
    </xdr:from>
    <xdr:to>
      <xdr:col>71</xdr:col>
      <xdr:colOff>177800</xdr:colOff>
      <xdr:row>38</xdr:row>
      <xdr:rowOff>83094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80697"/>
          <a:ext cx="8890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106452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141075</xdr:rowOff>
    </xdr:from>
    <xdr:to>
      <xdr:col>85</xdr:col>
      <xdr:colOff>177800</xdr:colOff>
      <xdr:row>38</xdr:row>
      <xdr:rowOff>71225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23644</xdr:rowOff>
    </xdr:from>
    <xdr:to>
      <xdr:col>81</xdr:col>
      <xdr:colOff>101600</xdr:colOff>
      <xdr:row>38</xdr:row>
      <xdr:rowOff>125244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116371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3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13755</xdr:rowOff>
    </xdr:from>
    <xdr:to>
      <xdr:col>76</xdr:col>
      <xdr:colOff>165100</xdr:colOff>
      <xdr:row>38</xdr:row>
      <xdr:rowOff>115355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106482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32294</xdr:rowOff>
    </xdr:from>
    <xdr:to>
      <xdr:col>72</xdr:col>
      <xdr:colOff>38100</xdr:colOff>
      <xdr:row>38</xdr:row>
      <xdr:rowOff>133894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4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125021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4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14797</xdr:rowOff>
    </xdr:from>
    <xdr:to>
      <xdr:col>67</xdr:col>
      <xdr:colOff>101600</xdr:colOff>
      <xdr:row>38</xdr:row>
      <xdr:rowOff>116397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2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107524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12236</xdr:rowOff>
    </xdr:from>
    <xdr:to>
      <xdr:col>85</xdr:col>
      <xdr:colOff>127000</xdr:colOff>
      <xdr:row>58</xdr:row>
      <xdr:rowOff>45365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84886"/>
          <a:ext cx="838200" cy="20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9555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39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12236</xdr:rowOff>
    </xdr:from>
    <xdr:to>
      <xdr:col>81</xdr:col>
      <xdr:colOff>50800</xdr:colOff>
      <xdr:row>57</xdr:row>
      <xdr:rowOff>129089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84886"/>
          <a:ext cx="889000" cy="1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114877</xdr:rowOff>
    </xdr:from>
    <xdr:to>
      <xdr:col>76</xdr:col>
      <xdr:colOff>114300</xdr:colOff>
      <xdr:row>57</xdr:row>
      <xdr:rowOff>129089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87527"/>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93489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114877</xdr:rowOff>
    </xdr:from>
    <xdr:to>
      <xdr:col>71</xdr:col>
      <xdr:colOff>177800</xdr:colOff>
      <xdr:row>58</xdr:row>
      <xdr:rowOff>112135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87527"/>
          <a:ext cx="889000" cy="16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131342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107452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166015</xdr:rowOff>
    </xdr:from>
    <xdr:to>
      <xdr:col>85</xdr:col>
      <xdr:colOff>177800</xdr:colOff>
      <xdr:row>58</xdr:row>
      <xdr:rowOff>96165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144442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1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132886</xdr:rowOff>
    </xdr:from>
    <xdr:to>
      <xdr:col>81</xdr:col>
      <xdr:colOff>101600</xdr:colOff>
      <xdr:row>57</xdr:row>
      <xdr:rowOff>63036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54163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2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78289</xdr:rowOff>
    </xdr:from>
    <xdr:to>
      <xdr:col>76</xdr:col>
      <xdr:colOff>165100</xdr:colOff>
      <xdr:row>58</xdr:row>
      <xdr:rowOff>8439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171016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64077</xdr:rowOff>
    </xdr:from>
    <xdr:to>
      <xdr:col>72</xdr:col>
      <xdr:colOff>38100</xdr:colOff>
      <xdr:row>57</xdr:row>
      <xdr:rowOff>165677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156804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61335</xdr:rowOff>
    </xdr:from>
    <xdr:to>
      <xdr:col>67</xdr:col>
      <xdr:colOff>101600</xdr:colOff>
      <xdr:row>58</xdr:row>
      <xdr:rowOff>162935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154062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9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92658</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37208"/>
          <a:ext cx="8382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92658</xdr:rowOff>
    </xdr:from>
    <xdr:to>
      <xdr:col>81</xdr:col>
      <xdr:colOff>50800</xdr:colOff>
      <xdr:row>79</xdr:row>
      <xdr:rowOff>98177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637208"/>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98177</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642727"/>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41858</xdr:rowOff>
    </xdr:from>
    <xdr:to>
      <xdr:col>81</xdr:col>
      <xdr:colOff>101600</xdr:colOff>
      <xdr:row>79</xdr:row>
      <xdr:rowOff>143458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134585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7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47377</xdr:rowOff>
    </xdr:from>
    <xdr:to>
      <xdr:col>76</xdr:col>
      <xdr:colOff>165100</xdr:colOff>
      <xdr:row>79</xdr:row>
      <xdr:rowOff>148977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140104</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846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122915</xdr:rowOff>
    </xdr:from>
    <xdr:to>
      <xdr:col>85</xdr:col>
      <xdr:colOff>127000</xdr:colOff>
      <xdr:row>97</xdr:row>
      <xdr:rowOff>139091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753565"/>
          <a:ext cx="838200" cy="1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121031</xdr:rowOff>
    </xdr:from>
    <xdr:to>
      <xdr:col>81</xdr:col>
      <xdr:colOff>50800</xdr:colOff>
      <xdr:row>97</xdr:row>
      <xdr:rowOff>122915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51681"/>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78086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121031</xdr:rowOff>
    </xdr:from>
    <xdr:to>
      <xdr:col>76</xdr:col>
      <xdr:colOff>114300</xdr:colOff>
      <xdr:row>97</xdr:row>
      <xdr:rowOff>150554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51681"/>
          <a:ext cx="889000" cy="2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150554</xdr:rowOff>
    </xdr:from>
    <xdr:to>
      <xdr:col>71</xdr:col>
      <xdr:colOff>177800</xdr:colOff>
      <xdr:row>97</xdr:row>
      <xdr:rowOff>161527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8120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84943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88291</xdr:rowOff>
    </xdr:from>
    <xdr:to>
      <xdr:col>85</xdr:col>
      <xdr:colOff>177800</xdr:colOff>
      <xdr:row>98</xdr:row>
      <xdr:rowOff>18441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1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3218</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72115</xdr:rowOff>
    </xdr:from>
    <xdr:to>
      <xdr:col>81</xdr:col>
      <xdr:colOff>101600</xdr:colOff>
      <xdr:row>98</xdr:row>
      <xdr:rowOff>2265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164842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9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70231</xdr:rowOff>
    </xdr:from>
    <xdr:to>
      <xdr:col>76</xdr:col>
      <xdr:colOff>165100</xdr:colOff>
      <xdr:row>98</xdr:row>
      <xdr:rowOff>381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162958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99754</xdr:rowOff>
    </xdr:from>
    <xdr:to>
      <xdr:col>72</xdr:col>
      <xdr:colOff>38100</xdr:colOff>
      <xdr:row>98</xdr:row>
      <xdr:rowOff>29904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21031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110727</xdr:rowOff>
    </xdr:from>
    <xdr:to>
      <xdr:col>67</xdr:col>
      <xdr:colOff>101600</xdr:colOff>
      <xdr:row>98</xdr:row>
      <xdr:rowOff>40877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32004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3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経費節減などにより、ほぼ全ての費目で類似団体平均を下回っている。総務費は新型コロナ関係の給付金により、大幅増となっている。また、他の費目についても新型コロナ関係の支出により、概ね増加している。防災費については、防災研修センター、避難所空調設備設置工事により前年度より増加、教育費については、基金積立の皆減などにより減となっている。公債費は、近年の人口増対策事業に伴い多額の起債をしているため、今後は元金償還開始により増加していく見込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横ばいであるが、標準財政規模が増加しているため、標準財政規模比は減少傾向である。また、令和２年度は想定よりも税収の落ち込みが少なかったため、実質単年度収支もプラスとなっている。近年の人口増に伴う保育園、小学校の増改築工事、臨時保育士等の増加などにより財政状況が厳しくなっており、近年は実質単年度収支がマイナスとなることが多くなっており、人口増に伴う経常経費増、既存施設の老朽化対策事業など、今後も厳しい財政運営となることが見込まれるが、財政状況と事業のバランスを見極めながら計画的な事業の推進を図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公共下水道事業は、平成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使用料の引き上げを行い、財政基盤の強化を図ったところであるが、起債償還費の増などにより、令和元年度は赤字となった。一般会計からの繰入額増により令和２年度は赤字を解消している。今後も経営戦略を踏まえ、経費節減や定期的な使用料の見直しなどにより、財政の健全化を図る。水道事業については、令和２年度は企業の水道利用量の減などにより、黒字幅が大幅に縮小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特別会計についても、健全財政の範囲内で推移しているが、人口増・高齢者増等に伴い、ほとんどの会計で経常経費は増加傾向である。保険料の改定なども視野に入れ、引き続き健全財政を維持していく。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8580939</v>
      </c>
      <c r="BO4" s="433"/>
      <c r="BP4" s="433"/>
      <c r="BQ4" s="433"/>
      <c r="BR4" s="433"/>
      <c r="BS4" s="433"/>
      <c r="BT4" s="433"/>
      <c r="BU4" s="434"/>
      <c r="BV4" s="432">
        <v>6582615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10.5</v>
      </c>
      <c r="CU4" s="439"/>
      <c r="CV4" s="439"/>
      <c r="CW4" s="439"/>
      <c r="CX4" s="439"/>
      <c r="CY4" s="439"/>
      <c r="CZ4" s="439"/>
      <c r="DA4" s="440"/>
      <c r="DB4" s="438">
        <v>7.4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8067857</v>
      </c>
      <c r="BO5" s="470"/>
      <c r="BP5" s="470"/>
      <c r="BQ5" s="470"/>
      <c r="BR5" s="470"/>
      <c r="BS5" s="470"/>
      <c r="BT5" s="470"/>
      <c r="BU5" s="471"/>
      <c r="BV5" s="469">
        <v>6177910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72.3</v>
      </c>
      <c r="CU5" s="467"/>
      <c r="CV5" s="467"/>
      <c r="CW5" s="467"/>
      <c r="CX5" s="467"/>
      <c r="CY5" s="467"/>
      <c r="CZ5" s="467"/>
      <c r="DA5" s="468"/>
      <c r="DB5" s="466">
        <v>74.599999999999994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513082</v>
      </c>
      <c r="BO6" s="470"/>
      <c r="BP6" s="470"/>
      <c r="BQ6" s="470"/>
      <c r="BR6" s="470"/>
      <c r="BS6" s="470"/>
      <c r="BT6" s="470"/>
      <c r="BU6" s="471"/>
      <c r="BV6" s="469">
        <v>404705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76.5</v>
      </c>
      <c r="CU6" s="507"/>
      <c r="CV6" s="507"/>
      <c r="CW6" s="507"/>
      <c r="CX6" s="507"/>
      <c r="CY6" s="507"/>
      <c r="CZ6" s="507"/>
      <c r="DA6" s="508"/>
      <c r="DB6" s="506">
        <v>78.7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35722</v>
      </c>
      <c r="BO7" s="470"/>
      <c r="BP7" s="470"/>
      <c r="BQ7" s="470"/>
      <c r="BR7" s="470"/>
      <c r="BS7" s="470"/>
      <c r="BT7" s="470"/>
      <c r="BU7" s="471"/>
      <c r="BV7" s="469">
        <v>93237</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4547468</v>
      </c>
      <c r="CU7" s="470"/>
      <c r="CV7" s="470"/>
      <c r="CW7" s="470"/>
      <c r="CX7" s="470"/>
      <c r="CY7" s="470"/>
      <c r="CZ7" s="470"/>
      <c r="DA7" s="471"/>
      <c r="DB7" s="469">
        <v>4233625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477360</v>
      </c>
      <c r="BO8" s="470"/>
      <c r="BP8" s="470"/>
      <c r="BQ8" s="470"/>
      <c r="BR8" s="470"/>
      <c r="BS8" s="470"/>
      <c r="BT8" s="470"/>
      <c r="BU8" s="471"/>
      <c r="BV8" s="469">
        <v>311468</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0.59</v>
      </c>
      <c r="CU8" s="510"/>
      <c r="CV8" s="510"/>
      <c r="CW8" s="510"/>
      <c r="CX8" s="510"/>
      <c r="CY8" s="510"/>
      <c r="CZ8" s="510"/>
      <c r="DA8" s="511"/>
      <c r="DB8" s="509">
        <v>0.6</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15797</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165892</v>
      </c>
      <c r="BO9" s="470"/>
      <c r="BP9" s="470"/>
      <c r="BQ9" s="470"/>
      <c r="BR9" s="470"/>
      <c r="BS9" s="470"/>
      <c r="BT9" s="470"/>
      <c r="BU9" s="471"/>
      <c r="BV9" s="469">
        <v>-12973</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7.8</v>
      </c>
      <c r="CU9" s="467"/>
      <c r="CV9" s="467"/>
      <c r="CW9" s="467"/>
      <c r="CX9" s="467"/>
      <c r="CY9" s="467"/>
      <c r="CZ9" s="467"/>
      <c r="DA9" s="468"/>
      <c r="DB9" s="466">
        <v>8.8000000000000007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15063</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102</v>
      </c>
      <c r="AV10" s="502"/>
      <c r="AW10" s="502"/>
      <c r="AX10" s="502"/>
      <c r="AY10" s="503" t="s">
        <v>122</v>
      </c>
      <c r="AZ10" s="504"/>
      <c r="BA10" s="504"/>
      <c r="BB10" s="504"/>
      <c r="BC10" s="504"/>
      <c r="BD10" s="504"/>
      <c r="BE10" s="504"/>
      <c r="BF10" s="504"/>
      <c r="BG10" s="504"/>
      <c r="BH10" s="504"/>
      <c r="BI10" s="504"/>
      <c r="BJ10" s="504"/>
      <c r="BK10" s="504"/>
      <c r="BL10" s="504"/>
      <c r="BM10" s="505"/>
      <c r="BN10" s="469">
        <v>1727</v>
      </c>
      <c r="BO10" s="470"/>
      <c r="BP10" s="470"/>
      <c r="BQ10" s="470"/>
      <c r="BR10" s="470"/>
      <c r="BS10" s="470"/>
      <c r="BT10" s="470"/>
      <c r="BU10" s="471"/>
      <c r="BV10" s="469">
        <v>1784</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102</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15754</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15417</v>
      </c>
      <c r="S13" s="554"/>
      <c r="T13" s="554"/>
      <c r="U13" s="554"/>
      <c r="V13" s="555"/>
      <c r="W13" s="485" t="s">
        <v>141</v>
      </c>
      <c r="X13" s="486"/>
      <c r="Y13" s="486"/>
      <c r="Z13" s="486"/>
      <c r="AA13" s="486"/>
      <c r="AB13" s="476"/>
      <c r="AC13" s="520">
        <v>509</v>
      </c>
      <c r="AD13" s="521"/>
      <c r="AE13" s="521"/>
      <c r="AF13" s="521"/>
      <c r="AG13" s="563"/>
      <c r="AH13" s="520">
        <v>545</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167619</v>
      </c>
      <c r="BO13" s="470"/>
      <c r="BP13" s="470"/>
      <c r="BQ13" s="470"/>
      <c r="BR13" s="470"/>
      <c r="BS13" s="470"/>
      <c r="BT13" s="470"/>
      <c r="BU13" s="471"/>
      <c r="BV13" s="469">
        <v>-11189</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6.5</v>
      </c>
      <c r="CU13" s="467"/>
      <c r="CV13" s="467"/>
      <c r="CW13" s="467"/>
      <c r="CX13" s="467"/>
      <c r="CY13" s="467"/>
      <c r="CZ13" s="467"/>
      <c r="DA13" s="468"/>
      <c r="DB13" s="466">
        <v>6.6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15647</v>
      </c>
      <c r="S14" s="554"/>
      <c r="T14" s="554"/>
      <c r="U14" s="554"/>
      <c r="V14" s="555"/>
      <c r="W14" s="459"/>
      <c r="X14" s="460"/>
      <c r="Y14" s="460"/>
      <c r="Z14" s="460"/>
      <c r="AA14" s="460"/>
      <c r="AB14" s="449"/>
      <c r="AC14" s="556">
        <v>6.8</v>
      </c>
      <c r="AD14" s="557"/>
      <c r="AE14" s="557"/>
      <c r="AF14" s="557"/>
      <c r="AG14" s="558"/>
      <c r="AH14" s="556">
        <v>7.5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8.4</v>
      </c>
      <c r="CU14" s="568"/>
      <c r="CV14" s="568"/>
      <c r="CW14" s="568"/>
      <c r="CX14" s="568"/>
      <c r="CY14" s="568"/>
      <c r="CZ14" s="568"/>
      <c r="DA14" s="569"/>
      <c r="DB14" s="567">
        <v>12.6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15314</v>
      </c>
      <c r="S15" s="554"/>
      <c r="T15" s="554"/>
      <c r="U15" s="554"/>
      <c r="V15" s="555"/>
      <c r="W15" s="485" t="s">
        <v>149</v>
      </c>
      <c r="X15" s="486"/>
      <c r="Y15" s="486"/>
      <c r="Z15" s="486"/>
      <c r="AA15" s="486"/>
      <c r="AB15" s="476"/>
      <c r="AC15" s="520">
        <v>2863</v>
      </c>
      <c r="AD15" s="521"/>
      <c r="AE15" s="521"/>
      <c r="AF15" s="521"/>
      <c r="AG15" s="563"/>
      <c r="AH15" s="520">
        <v>2882</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2116262</v>
      </c>
      <c r="BO15" s="433"/>
      <c r="BP15" s="433"/>
      <c r="BQ15" s="433"/>
      <c r="BR15" s="433"/>
      <c r="BS15" s="433"/>
      <c r="BT15" s="433"/>
      <c r="BU15" s="434"/>
      <c r="BV15" s="432">
        <v>2061918</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38.4</v>
      </c>
      <c r="AD16" s="557"/>
      <c r="AE16" s="557"/>
      <c r="AF16" s="557"/>
      <c r="AG16" s="558"/>
      <c r="AH16" s="556">
        <v>39.5</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3749061</v>
      </c>
      <c r="BO16" s="470"/>
      <c r="BP16" s="470"/>
      <c r="BQ16" s="470"/>
      <c r="BR16" s="470"/>
      <c r="BS16" s="470"/>
      <c r="BT16" s="470"/>
      <c r="BU16" s="471"/>
      <c r="BV16" s="469">
        <v>3442864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4093</v>
      </c>
      <c r="AD17" s="521"/>
      <c r="AE17" s="521"/>
      <c r="AF17" s="521"/>
      <c r="AG17" s="563"/>
      <c r="AH17" s="520">
        <v>3871</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2668112</v>
      </c>
      <c r="BO17" s="470"/>
      <c r="BP17" s="470"/>
      <c r="BQ17" s="470"/>
      <c r="BR17" s="470"/>
      <c r="BS17" s="470"/>
      <c r="BT17" s="470"/>
      <c r="BU17" s="471"/>
      <c r="BV17" s="469">
        <v>2628548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40.99</v>
      </c>
      <c r="M18" s="585"/>
      <c r="N18" s="585"/>
      <c r="O18" s="585"/>
      <c r="P18" s="585"/>
      <c r="Q18" s="585"/>
      <c r="R18" s="586"/>
      <c r="S18" s="586"/>
      <c r="T18" s="586"/>
      <c r="U18" s="586"/>
      <c r="V18" s="587"/>
      <c r="W18" s="487"/>
      <c r="X18" s="488"/>
      <c r="Y18" s="488"/>
      <c r="Z18" s="488"/>
      <c r="AA18" s="488"/>
      <c r="AB18" s="479"/>
      <c r="AC18" s="588">
        <v>54.8</v>
      </c>
      <c r="AD18" s="589"/>
      <c r="AE18" s="589"/>
      <c r="AF18" s="589"/>
      <c r="AG18" s="590"/>
      <c r="AH18" s="588">
        <v>53</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3308980</v>
      </c>
      <c r="BO18" s="470"/>
      <c r="BP18" s="470"/>
      <c r="BQ18" s="470"/>
      <c r="BR18" s="470"/>
      <c r="BS18" s="470"/>
      <c r="BT18" s="470"/>
      <c r="BU18" s="471"/>
      <c r="BV18" s="469">
        <v>3268281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385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5602814</v>
      </c>
      <c r="BO19" s="470"/>
      <c r="BP19" s="470"/>
      <c r="BQ19" s="470"/>
      <c r="BR19" s="470"/>
      <c r="BS19" s="470"/>
      <c r="BT19" s="470"/>
      <c r="BU19" s="471"/>
      <c r="BV19" s="469">
        <v>5206660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6445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5555273</v>
      </c>
      <c r="BO23" s="470"/>
      <c r="BP23" s="470"/>
      <c r="BQ23" s="470"/>
      <c r="BR23" s="470"/>
      <c r="BS23" s="470"/>
      <c r="BT23" s="470"/>
      <c r="BU23" s="471"/>
      <c r="BV23" s="469">
        <v>5450596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7622</v>
      </c>
      <c r="R24" s="521"/>
      <c r="S24" s="521"/>
      <c r="T24" s="521"/>
      <c r="U24" s="521"/>
      <c r="V24" s="563"/>
      <c r="W24" s="622"/>
      <c r="X24" s="610"/>
      <c r="Y24" s="611"/>
      <c r="Z24" s="519" t="s">
        <v>173</v>
      </c>
      <c r="AA24" s="499"/>
      <c r="AB24" s="499"/>
      <c r="AC24" s="499"/>
      <c r="AD24" s="499"/>
      <c r="AE24" s="499"/>
      <c r="AF24" s="499"/>
      <c r="AG24" s="500"/>
      <c r="AH24" s="520">
        <v>155</v>
      </c>
      <c r="AI24" s="521"/>
      <c r="AJ24" s="521"/>
      <c r="AK24" s="521"/>
      <c r="AL24" s="563"/>
      <c r="AM24" s="520">
        <v>432140</v>
      </c>
      <c r="AN24" s="521"/>
      <c r="AO24" s="521"/>
      <c r="AP24" s="521"/>
      <c r="AQ24" s="521"/>
      <c r="AR24" s="563"/>
      <c r="AS24" s="520">
        <v>2788</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4293958</v>
      </c>
      <c r="BO24" s="470"/>
      <c r="BP24" s="470"/>
      <c r="BQ24" s="470"/>
      <c r="BR24" s="470"/>
      <c r="BS24" s="470"/>
      <c r="BT24" s="470"/>
      <c r="BU24" s="471"/>
      <c r="BV24" s="469">
        <v>4238095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6478</v>
      </c>
      <c r="R25" s="521"/>
      <c r="S25" s="521"/>
      <c r="T25" s="521"/>
      <c r="U25" s="521"/>
      <c r="V25" s="563"/>
      <c r="W25" s="622"/>
      <c r="X25" s="610"/>
      <c r="Y25" s="611"/>
      <c r="Z25" s="519" t="s">
        <v>176</v>
      </c>
      <c r="AA25" s="499"/>
      <c r="AB25" s="499"/>
      <c r="AC25" s="499"/>
      <c r="AD25" s="499"/>
      <c r="AE25" s="499"/>
      <c r="AF25" s="499"/>
      <c r="AG25" s="500"/>
      <c r="AH25" s="520" t="s">
        <v>177</v>
      </c>
      <c r="AI25" s="521"/>
      <c r="AJ25" s="521"/>
      <c r="AK25" s="521"/>
      <c r="AL25" s="563"/>
      <c r="AM25" s="520" t="s">
        <v>130</v>
      </c>
      <c r="AN25" s="521"/>
      <c r="AO25" s="521"/>
      <c r="AP25" s="521"/>
      <c r="AQ25" s="521"/>
      <c r="AR25" s="563"/>
      <c r="AS25" s="520" t="s">
        <v>130</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28767</v>
      </c>
      <c r="BO25" s="433"/>
      <c r="BP25" s="433"/>
      <c r="BQ25" s="433"/>
      <c r="BR25" s="433"/>
      <c r="BS25" s="433"/>
      <c r="BT25" s="433"/>
      <c r="BU25" s="434"/>
      <c r="BV25" s="432">
        <v>4225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5520</v>
      </c>
      <c r="R26" s="521"/>
      <c r="S26" s="521"/>
      <c r="T26" s="521"/>
      <c r="U26" s="521"/>
      <c r="V26" s="563"/>
      <c r="W26" s="622"/>
      <c r="X26" s="610"/>
      <c r="Y26" s="611"/>
      <c r="Z26" s="519" t="s">
        <v>180</v>
      </c>
      <c r="AA26" s="632"/>
      <c r="AB26" s="632"/>
      <c r="AC26" s="632"/>
      <c r="AD26" s="632"/>
      <c r="AE26" s="632"/>
      <c r="AF26" s="632"/>
      <c r="AG26" s="633"/>
      <c r="AH26" s="520">
        <v>3</v>
      </c>
      <c r="AI26" s="521"/>
      <c r="AJ26" s="521"/>
      <c r="AK26" s="521"/>
      <c r="AL26" s="563"/>
      <c r="AM26" s="520">
        <v>8493</v>
      </c>
      <c r="AN26" s="521"/>
      <c r="AO26" s="521"/>
      <c r="AP26" s="521"/>
      <c r="AQ26" s="521"/>
      <c r="AR26" s="563"/>
      <c r="AS26" s="520">
        <v>2831</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182</v>
      </c>
      <c r="BO26" s="470"/>
      <c r="BP26" s="470"/>
      <c r="BQ26" s="470"/>
      <c r="BR26" s="470"/>
      <c r="BS26" s="470"/>
      <c r="BT26" s="470"/>
      <c r="BU26" s="471"/>
      <c r="BV26" s="469" t="s">
        <v>183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184</v>
      </c>
      <c r="F27" s="499"/>
      <c r="G27" s="499"/>
      <c r="H27" s="499"/>
      <c r="I27" s="499"/>
      <c r="J27" s="499"/>
      <c r="K27" s="500"/>
      <c r="L27" s="520">
        <v>1</v>
      </c>
      <c r="M27" s="521"/>
      <c r="N27" s="521"/>
      <c r="O27" s="521"/>
      <c r="P27" s="563"/>
      <c r="Q27" s="520">
        <v>3080</v>
      </c>
      <c r="R27" s="521"/>
      <c r="S27" s="521"/>
      <c r="T27" s="521"/>
      <c r="U27" s="521"/>
      <c r="V27" s="563"/>
      <c r="W27" s="622"/>
      <c r="X27" s="610"/>
      <c r="Y27" s="611"/>
      <c r="Z27" s="519" t="s">
        <v>185</v>
      </c>
      <c r="AA27" s="499"/>
      <c r="AB27" s="499"/>
      <c r="AC27" s="499"/>
      <c r="AD27" s="499"/>
      <c r="AE27" s="499"/>
      <c r="AF27" s="499"/>
      <c r="AG27" s="500"/>
      <c r="AH27" s="520" t="s">
        <v>186</v>
      </c>
      <c r="AI27" s="521"/>
      <c r="AJ27" s="521"/>
      <c r="AK27" s="521"/>
      <c r="AL27" s="563"/>
      <c r="AM27" s="520" t="s">
        <v>182</v>
      </c>
      <c r="AN27" s="521"/>
      <c r="AO27" s="521"/>
      <c r="AP27" s="521"/>
      <c r="AQ27" s="521"/>
      <c r="AR27" s="563"/>
      <c r="AS27" s="520" t="s">
        <v>182</v>
      </c>
      <c r="AT27" s="521"/>
      <c r="AU27" s="521"/>
      <c r="AV27" s="521"/>
      <c r="AW27" s="521"/>
      <c r="AX27" s="522"/>
      <c r="AY27" s="564" t="s">
        <v>187</v>
      </c>
      <c r="AZ27" s="565"/>
      <c r="BA27" s="565"/>
      <c r="BB27" s="565"/>
      <c r="BC27" s="565"/>
      <c r="BD27" s="565"/>
      <c r="BE27" s="565"/>
      <c r="BF27" s="565"/>
      <c r="BG27" s="565"/>
      <c r="BH27" s="565"/>
      <c r="BI27" s="565"/>
      <c r="BJ27" s="565"/>
      <c r="BK27" s="565"/>
      <c r="BL27" s="565"/>
      <c r="BM27" s="566"/>
      <c r="BN27" s="645" t="s">
        <v>139</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188</v>
      </c>
      <c r="F28" s="499"/>
      <c r="G28" s="499"/>
      <c r="H28" s="499"/>
      <c r="I28" s="499"/>
      <c r="J28" s="499"/>
      <c r="K28" s="500"/>
      <c r="L28" s="520">
        <v>1</v>
      </c>
      <c r="M28" s="521"/>
      <c r="N28" s="521"/>
      <c r="O28" s="521"/>
      <c r="P28" s="563"/>
      <c r="Q28" s="520">
        <v>2410</v>
      </c>
      <c r="R28" s="521"/>
      <c r="S28" s="521"/>
      <c r="T28" s="521"/>
      <c r="U28" s="521"/>
      <c r="V28" s="563"/>
      <c r="W28" s="622"/>
      <c r="X28" s="610"/>
      <c r="Y28" s="611"/>
      <c r="Z28" s="519" t="s">
        <v>189</v>
      </c>
      <c r="AA28" s="499"/>
      <c r="AB28" s="499"/>
      <c r="AC28" s="499"/>
      <c r="AD28" s="499"/>
      <c r="AE28" s="499"/>
      <c r="AF28" s="499"/>
      <c r="AG28" s="500"/>
      <c r="AH28" s="520" t="s">
        <v>186</v>
      </c>
      <c r="AI28" s="521"/>
      <c r="AJ28" s="521"/>
      <c r="AK28" s="521"/>
      <c r="AL28" s="563"/>
      <c r="AM28" s="520" t="s">
        <v>190</v>
      </c>
      <c r="AN28" s="521"/>
      <c r="AO28" s="521"/>
      <c r="AP28" s="521"/>
      <c r="AQ28" s="521"/>
      <c r="AR28" s="563"/>
      <c r="AS28" s="520" t="s">
        <v>182</v>
      </c>
      <c r="AT28" s="521"/>
      <c r="AU28" s="521"/>
      <c r="AV28" s="521"/>
      <c r="AW28" s="521"/>
      <c r="AX28" s="522"/>
      <c r="AY28" s="648" t="s">
        <v>191</v>
      </c>
      <c r="AZ28" s="649"/>
      <c r="BA28" s="649"/>
      <c r="BB28" s="650"/>
      <c r="BC28" s="429" t="s">
        <v>48</v>
      </c>
      <c r="BD28" s="430"/>
      <c r="BE28" s="430"/>
      <c r="BF28" s="430"/>
      <c r="BG28" s="430"/>
      <c r="BH28" s="430"/>
      <c r="BI28" s="430"/>
      <c r="BJ28" s="430"/>
      <c r="BK28" s="430"/>
      <c r="BL28" s="430"/>
      <c r="BM28" s="431"/>
      <c r="BN28" s="432">
        <v>2165524</v>
      </c>
      <c r="BO28" s="433"/>
      <c r="BP28" s="433"/>
      <c r="BQ28" s="433"/>
      <c r="BR28" s="433"/>
      <c r="BS28" s="433"/>
      <c r="BT28" s="433"/>
      <c r="BU28" s="434"/>
      <c r="BV28" s="432">
        <v>2163797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192</v>
      </c>
      <c r="F29" s="499"/>
      <c r="G29" s="499"/>
      <c r="H29" s="499"/>
      <c r="I29" s="499"/>
      <c r="J29" s="499"/>
      <c r="K29" s="500"/>
      <c r="L29" s="520">
        <v>8</v>
      </c>
      <c r="M29" s="521"/>
      <c r="N29" s="521"/>
      <c r="O29" s="521"/>
      <c r="P29" s="563"/>
      <c r="Q29" s="520">
        <v>2215</v>
      </c>
      <c r="R29" s="521"/>
      <c r="S29" s="521"/>
      <c r="T29" s="521"/>
      <c r="U29" s="521"/>
      <c r="V29" s="563"/>
      <c r="W29" s="623"/>
      <c r="X29" s="624"/>
      <c r="Y29" s="625"/>
      <c r="Z29" s="519" t="s">
        <v>193</v>
      </c>
      <c r="AA29" s="499"/>
      <c r="AB29" s="499"/>
      <c r="AC29" s="499"/>
      <c r="AD29" s="499"/>
      <c r="AE29" s="499"/>
      <c r="AF29" s="499"/>
      <c r="AG29" s="500"/>
      <c r="AH29" s="520">
        <v>155</v>
      </c>
      <c r="AI29" s="521"/>
      <c r="AJ29" s="521"/>
      <c r="AK29" s="521"/>
      <c r="AL29" s="563"/>
      <c r="AM29" s="520">
        <v>432140</v>
      </c>
      <c r="AN29" s="521"/>
      <c r="AO29" s="521"/>
      <c r="AP29" s="521"/>
      <c r="AQ29" s="521"/>
      <c r="AR29" s="563"/>
      <c r="AS29" s="520">
        <v>2788</v>
      </c>
      <c r="AT29" s="521"/>
      <c r="AU29" s="521"/>
      <c r="AV29" s="521"/>
      <c r="AW29" s="521"/>
      <c r="AX29" s="522"/>
      <c r="AY29" s="651"/>
      <c r="AZ29" s="652"/>
      <c r="BA29" s="652"/>
      <c r="BB29" s="653"/>
      <c r="BC29" s="503" t="s">
        <v>194</v>
      </c>
      <c r="BD29" s="504"/>
      <c r="BE29" s="504"/>
      <c r="BF29" s="504"/>
      <c r="BG29" s="504"/>
      <c r="BH29" s="504"/>
      <c r="BI29" s="504"/>
      <c r="BJ29" s="504"/>
      <c r="BK29" s="504"/>
      <c r="BL29" s="504"/>
      <c r="BM29" s="505"/>
      <c r="BN29" s="469">
        <v>159036</v>
      </c>
      <c r="BO29" s="470"/>
      <c r="BP29" s="470"/>
      <c r="BQ29" s="470"/>
      <c r="BR29" s="470"/>
      <c r="BS29" s="470"/>
      <c r="BT29" s="470"/>
      <c r="BU29" s="471"/>
      <c r="BV29" s="469">
        <v>158999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195</v>
      </c>
      <c r="X30" s="630"/>
      <c r="Y30" s="630"/>
      <c r="Z30" s="630"/>
      <c r="AA30" s="630"/>
      <c r="AB30" s="630"/>
      <c r="AC30" s="630"/>
      <c r="AD30" s="630"/>
      <c r="AE30" s="630"/>
      <c r="AF30" s="630"/>
      <c r="AG30" s="631"/>
      <c r="AH30" s="588">
        <v>95.7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676097</v>
      </c>
      <c r="BO30" s="646"/>
      <c r="BP30" s="646"/>
      <c r="BQ30" s="646"/>
      <c r="BR30" s="646"/>
      <c r="BS30" s="646"/>
      <c r="BT30" s="646"/>
      <c r="BU30" s="647"/>
      <c r="BV30" s="645">
        <v>676967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202</v>
      </c>
      <c r="D33" s="493"/>
      <c r="E33" s="458" t="s">
        <v>203</v>
      </c>
      <c r="F33" s="458"/>
      <c r="G33" s="458"/>
      <c r="H33" s="458"/>
      <c r="I33" s="458"/>
      <c r="J33" s="458"/>
      <c r="K33" s="458"/>
      <c r="L33" s="458"/>
      <c r="M33" s="458"/>
      <c r="N33" s="458"/>
      <c r="O33" s="458"/>
      <c r="P33" s="458"/>
      <c r="Q33" s="458"/>
      <c r="R33" s="458"/>
      <c r="S33" s="458"/>
      <c r="T33" s="216"/>
      <c r="U33" s="493" t="s">
        <v>204</v>
      </c>
      <c r="V33" s="493"/>
      <c r="W33" s="458" t="s">
        <v>205</v>
      </c>
      <c r="X33" s="458"/>
      <c r="Y33" s="458"/>
      <c r="Z33" s="458"/>
      <c r="AA33" s="458"/>
      <c r="AB33" s="458"/>
      <c r="AC33" s="458"/>
      <c r="AD33" s="458"/>
      <c r="AE33" s="458"/>
      <c r="AF33" s="458"/>
      <c r="AG33" s="458"/>
      <c r="AH33" s="458"/>
      <c r="AI33" s="458"/>
      <c r="AJ33" s="458"/>
      <c r="AK33" s="458"/>
      <c r="AL33" s="216"/>
      <c r="AM33" s="493" t="s">
        <v>206</v>
      </c>
      <c r="AN33" s="493"/>
      <c r="AO33" s="458" t="s">
        <v>207</v>
      </c>
      <c r="AP33" s="458"/>
      <c r="AQ33" s="458"/>
      <c r="AR33" s="458"/>
      <c r="AS33" s="458"/>
      <c r="AT33" s="458"/>
      <c r="AU33" s="458"/>
      <c r="AV33" s="458"/>
      <c r="AW33" s="458"/>
      <c r="AX33" s="458"/>
      <c r="AY33" s="458"/>
      <c r="AZ33" s="458"/>
      <c r="BA33" s="458"/>
      <c r="BB33" s="458"/>
      <c r="BC33" s="458"/>
      <c r="BD33" s="217"/>
      <c r="BE33" s="458" t="s">
        <v>208</v>
      </c>
      <c r="BF33" s="458"/>
      <c r="BG33" s="458" t="s">
        <v>209</v>
      </c>
      <c r="BH33" s="458"/>
      <c r="BI33" s="458"/>
      <c r="BJ33" s="458"/>
      <c r="BK33" s="458"/>
      <c r="BL33" s="458"/>
      <c r="BM33" s="458"/>
      <c r="BN33" s="458"/>
      <c r="BO33" s="458"/>
      <c r="BP33" s="458"/>
      <c r="BQ33" s="458"/>
      <c r="BR33" s="458"/>
      <c r="BS33" s="458"/>
      <c r="BT33" s="458"/>
      <c r="BU33" s="458"/>
      <c r="BV33" s="217"/>
      <c r="BW33" s="493" t="s">
        <v>208</v>
      </c>
      <c r="BX33" s="493"/>
      <c r="BY33" s="458" t="s">
        <v>210</v>
      </c>
      <c r="BZ33" s="458"/>
      <c r="CA33" s="458"/>
      <c r="CB33" s="458"/>
      <c r="CC33" s="458"/>
      <c r="CD33" s="458"/>
      <c r="CE33" s="458"/>
      <c r="CF33" s="458"/>
      <c r="CG33" s="458"/>
      <c r="CH33" s="458"/>
      <c r="CI33" s="458"/>
      <c r="CJ33" s="458"/>
      <c r="CK33" s="458"/>
      <c r="CL33" s="458"/>
      <c r="CM33" s="458"/>
      <c r="CN33" s="216"/>
      <c r="CO33" s="493" t="s">
        <v>206</v>
      </c>
      <c r="CP33" s="493"/>
      <c r="CQ33" s="458" t="s">
        <v>211</v>
      </c>
      <c r="CR33" s="458"/>
      <c r="CS33" s="458"/>
      <c r="CT33" s="458"/>
      <c r="CU33" s="458"/>
      <c r="CV33" s="458"/>
      <c r="CW33" s="458"/>
      <c r="CX33" s="458"/>
      <c r="CY33" s="458"/>
      <c r="CZ33" s="458"/>
      <c r="DA33" s="458"/>
      <c r="DB33" s="458"/>
      <c r="DC33" s="458"/>
      <c r="DD33" s="458"/>
      <c r="DE33" s="458"/>
      <c r="DF33" s="216"/>
      <c r="DG33" s="657" t="s">
        <v>212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上伊那広域連合（一般会計）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南箕輪村開発公社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上伊那広域連合（消防事業特別会計）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南箕輪村土地開発公社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上伊那広域連合（ふるさと市町村圏基金事業特別会計）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上伊那広域連合（土木振興事業特別会計）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長野県上伊那広域水道用水企業団（水道用水供給事業会計）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長野県後期高齢者医療広域連合（一般会計）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長野県後期高齢者医療広域連合（後期高齢者医療事業会計）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伊那中央行政組合（一般会計）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伊那中央行政組合（伊那中央病院会計）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長野県市町村総合事務組合（一般会計）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217</v>
      </c>
    </row>
    <row r="50" spans="5:5" x14ac:dyDescent="0.15">
      <c r="E50" s="188" t="s">
        <v>218</v>
      </c>
    </row>
    <row r="51" spans="5:5" x14ac:dyDescent="0.15">
      <c r="E51" s="188" t="s">
        <v>219</v>
      </c>
    </row>
    <row r="52" spans="5:5" x14ac:dyDescent="0.15">
      <c r="E52" s="188" t="s">
        <v>220</v>
      </c>
    </row>
    <row r="53" spans="5:5" x14ac:dyDescent="0.15"/>
    <row r="54" spans="5:5" x14ac:dyDescent="0.15"/>
    <row r="55" spans="5:5" x14ac:dyDescent="0.15"/>
    <row r="56" spans="5:5" x14ac:dyDescent="0.15"/>
  </sheetData>
  <sheetProtection algorithmName="SHA-512" hashValue="uifMUAQ4I1w8+KrsPvbmbAyKQ6IbRWb8qWiW+3+6crIJha9SgkO/XBCOthEiuCz9T6YzsqSR0A1UKFa/81toLQ==" saltValue="W226//xKz3pAXoSgHCSw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3" t="s">
        <v>582</v>
      </c>
      <c r="D34" s="1253"/>
      <c r="E34" s="1254"/>
      <c r="F34" s="32">
        <v>0.72</v>
      </c>
      <c r="G34" s="33">
        <v>0.98</v>
      </c>
      <c r="H34" s="33">
        <v>0.63</v>
      </c>
      <c r="I34" s="33" t="s">
        <v>583</v>
      </c>
      <c r="J34" s="34">
        <v>16.98</v>
      </c>
      <c r="K34" s="22"/>
      <c r="L34" s="22"/>
      <c r="M34" s="22"/>
      <c r="N34" s="22"/>
      <c r="O34" s="22"/>
      <c r="P34" s="22"/>
    </row>
    <row r="35" spans="1:16" ht="39" customHeight="1" x14ac:dyDescent="0.15">
      <c r="A35" s="22"/>
      <c r="B35" s="35"/>
      <c r="C35" s="1247" t="s">
        <v>584</v>
      </c>
      <c r="D35" s="1248"/>
      <c r="E35" s="1249"/>
      <c r="F35" s="36">
        <v>8.64</v>
      </c>
      <c r="G35" s="37">
        <v>9.58</v>
      </c>
      <c r="H35" s="37">
        <v>7.72</v>
      </c>
      <c r="I35" s="37">
        <v>7.35</v>
      </c>
      <c r="J35" s="38">
        <v>10.49</v>
      </c>
      <c r="K35" s="22"/>
      <c r="L35" s="22"/>
      <c r="M35" s="22"/>
      <c r="N35" s="22"/>
      <c r="O35" s="22"/>
      <c r="P35" s="22"/>
    </row>
    <row r="36" spans="1:16" ht="39" customHeight="1" x14ac:dyDescent="0.15">
      <c r="A36" s="22"/>
      <c r="B36" s="35"/>
      <c r="C36" s="1247" t="s">
        <v>585</v>
      </c>
      <c r="D36" s="1248"/>
      <c r="E36" s="1249"/>
      <c r="F36" s="36">
        <v>1.05</v>
      </c>
      <c r="G36" s="37">
        <v>0.77</v>
      </c>
      <c r="H36" s="37">
        <v>1.33</v>
      </c>
      <c r="I36" s="37">
        <v>1.47</v>
      </c>
      <c r="J36" s="38">
        <v>1.1499999999999999</v>
      </c>
      <c r="K36" s="22"/>
      <c r="L36" s="22"/>
      <c r="M36" s="22"/>
      <c r="N36" s="22"/>
      <c r="O36" s="22"/>
      <c r="P36" s="22"/>
    </row>
    <row r="37" spans="1:16" ht="39" customHeight="1" x14ac:dyDescent="0.15">
      <c r="A37" s="22"/>
      <c r="B37" s="35"/>
      <c r="C37" s="1247" t="s">
        <v>586</v>
      </c>
      <c r="D37" s="1248"/>
      <c r="E37" s="1249"/>
      <c r="F37" s="36">
        <v>18.38</v>
      </c>
      <c r="G37" s="37">
        <v>18.21</v>
      </c>
      <c r="H37" s="37">
        <v>19.059999999999999</v>
      </c>
      <c r="I37" s="37">
        <v>17.559999999999999</v>
      </c>
      <c r="J37" s="38">
        <v>0.65</v>
      </c>
      <c r="K37" s="22"/>
      <c r="L37" s="22"/>
      <c r="M37" s="22"/>
      <c r="N37" s="22"/>
      <c r="O37" s="22"/>
      <c r="P37" s="22"/>
    </row>
    <row r="38" spans="1:16" ht="39" customHeight="1" x14ac:dyDescent="0.15">
      <c r="A38" s="22"/>
      <c r="B38" s="35"/>
      <c r="C38" s="1247" t="s">
        <v>587</v>
      </c>
      <c r="D38" s="1248"/>
      <c r="E38" s="1249"/>
      <c r="F38" s="36">
        <v>0.49</v>
      </c>
      <c r="G38" s="37">
        <v>1.02</v>
      </c>
      <c r="H38" s="37">
        <v>0.22</v>
      </c>
      <c r="I38" s="37">
        <v>0.04</v>
      </c>
      <c r="J38" s="38">
        <v>0.1</v>
      </c>
      <c r="K38" s="22"/>
      <c r="L38" s="22"/>
      <c r="M38" s="22"/>
      <c r="N38" s="22"/>
      <c r="O38" s="22"/>
      <c r="P38" s="22"/>
    </row>
    <row r="39" spans="1:16" ht="39" customHeight="1" x14ac:dyDescent="0.15">
      <c r="A39" s="22"/>
      <c r="B39" s="35"/>
      <c r="C39" s="1247" t="s">
        <v>588</v>
      </c>
      <c r="D39" s="1248"/>
      <c r="E39" s="1249"/>
      <c r="F39" s="36">
        <v>0.05</v>
      </c>
      <c r="G39" s="37">
        <v>0.06</v>
      </c>
      <c r="H39" s="37">
        <v>0.09</v>
      </c>
      <c r="I39" s="37">
        <v>0.05</v>
      </c>
      <c r="J39" s="38">
        <v>0.05</v>
      </c>
      <c r="K39" s="22"/>
      <c r="L39" s="22"/>
      <c r="M39" s="22"/>
      <c r="N39" s="22"/>
      <c r="O39" s="22"/>
      <c r="P39" s="22"/>
    </row>
    <row r="40" spans="1:16" ht="39" customHeight="1" x14ac:dyDescent="0.15">
      <c r="A40" s="22"/>
      <c r="B40" s="35"/>
      <c r="C40" s="1247"/>
      <c r="D40" s="1248"/>
      <c r="E40" s="1249"/>
      <c r="F40" s="36"/>
      <c r="G40" s="37"/>
      <c r="H40" s="37"/>
      <c r="I40" s="37"/>
      <c r="J40" s="38"/>
      <c r="K40" s="22"/>
      <c r="L40" s="22"/>
      <c r="M40" s="22"/>
      <c r="N40" s="22"/>
      <c r="O40" s="22"/>
      <c r="P40" s="22"/>
    </row>
    <row r="41" spans="1:16" ht="39" customHeight="1" x14ac:dyDescent="0.15">
      <c r="A41" s="22"/>
      <c r="B41" s="35"/>
      <c r="C41" s="1247"/>
      <c r="D41" s="1248"/>
      <c r="E41" s="1249"/>
      <c r="F41" s="36"/>
      <c r="G41" s="37"/>
      <c r="H41" s="37"/>
      <c r="I41" s="37"/>
      <c r="J41" s="38"/>
      <c r="K41" s="22"/>
      <c r="L41" s="22"/>
      <c r="M41" s="22"/>
      <c r="N41" s="22"/>
      <c r="O41" s="22"/>
      <c r="P41" s="22"/>
    </row>
    <row r="42" spans="1:16" ht="39" customHeight="1" x14ac:dyDescent="0.15">
      <c r="A42" s="22"/>
      <c r="B42" s="39"/>
      <c r="C42" s="1247" t="s">
        <v>589</v>
      </c>
      <c r="D42" s="1248"/>
      <c r="E42" s="1249"/>
      <c r="F42" s="36" t="s">
        <v>532</v>
      </c>
      <c r="G42" s="37" t="s">
        <v>532</v>
      </c>
      <c r="H42" s="37" t="s">
        <v>532</v>
      </c>
      <c r="I42" s="37" t="s">
        <v>532</v>
      </c>
      <c r="J42" s="38" t="s">
        <v>532</v>
      </c>
      <c r="K42" s="22"/>
      <c r="L42" s="22"/>
      <c r="M42" s="22"/>
      <c r="N42" s="22"/>
      <c r="O42" s="22"/>
      <c r="P42" s="22"/>
    </row>
    <row r="43" spans="1:16" ht="39" customHeight="1" thickBot="1" x14ac:dyDescent="0.2">
      <c r="A43" s="22"/>
      <c r="B43" s="40"/>
      <c r="C43" s="1250" t="s">
        <v>590</v>
      </c>
      <c r="D43" s="1251"/>
      <c r="E43" s="1252"/>
      <c r="F43" s="41" t="s">
        <v>532</v>
      </c>
      <c r="G43" s="42" t="s">
        <v>532</v>
      </c>
      <c r="H43" s="42" t="s">
        <v>532</v>
      </c>
      <c r="I43" s="42" t="s">
        <v>532</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FOBhGQXtVu8EA0vhLYkH1/WCvvi0DHuO7juum1K1Tho4IimtvjVTR7OcwOyIZhnjfobKIFWPqJ6vcy6blOKxg==" saltValue="R9yT9nTVfmM6KWxNfoUp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394</v>
      </c>
      <c r="L45" s="60">
        <v>412</v>
      </c>
      <c r="M45" s="60">
        <v>457</v>
      </c>
      <c r="N45" s="60">
        <v>458</v>
      </c>
      <c r="O45" s="61">
        <v>438</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532</v>
      </c>
      <c r="L46" s="64" t="s">
        <v>532</v>
      </c>
      <c r="M46" s="64" t="s">
        <v>532</v>
      </c>
      <c r="N46" s="64" t="s">
        <v>532</v>
      </c>
      <c r="O46" s="65" t="s">
        <v>532</v>
      </c>
      <c r="P46" s="48"/>
      <c r="Q46" s="48"/>
      <c r="R46" s="48"/>
      <c r="S46" s="48"/>
      <c r="T46" s="48"/>
      <c r="U46" s="48"/>
    </row>
    <row r="47" spans="1:21" ht="30.75" customHeight="1" x14ac:dyDescent="0.15">
      <c r="A47" s="48"/>
      <c r="B47" s="1257"/>
      <c r="C47" s="1258"/>
      <c r="D47" s="62"/>
      <c r="E47" s="1263" t="s">
        <v>14</v>
      </c>
      <c r="F47" s="1263"/>
      <c r="G47" s="1263"/>
      <c r="H47" s="1263"/>
      <c r="I47" s="1263"/>
      <c r="J47" s="1264"/>
      <c r="K47" s="63" t="s">
        <v>532</v>
      </c>
      <c r="L47" s="64" t="s">
        <v>532</v>
      </c>
      <c r="M47" s="64" t="s">
        <v>532</v>
      </c>
      <c r="N47" s="64" t="s">
        <v>532</v>
      </c>
      <c r="O47" s="65" t="s">
        <v>532</v>
      </c>
      <c r="P47" s="48"/>
      <c r="Q47" s="48"/>
      <c r="R47" s="48"/>
      <c r="S47" s="48"/>
      <c r="T47" s="48"/>
      <c r="U47" s="48"/>
    </row>
    <row r="48" spans="1:21" ht="30.75" customHeight="1" x14ac:dyDescent="0.15">
      <c r="A48" s="48"/>
      <c r="B48" s="1257"/>
      <c r="C48" s="1258"/>
      <c r="D48" s="62"/>
      <c r="E48" s="1263" t="s">
        <v>15</v>
      </c>
      <c r="F48" s="1263"/>
      <c r="G48" s="1263"/>
      <c r="H48" s="1263"/>
      <c r="I48" s="1263"/>
      <c r="J48" s="1264"/>
      <c r="K48" s="63">
        <v>284</v>
      </c>
      <c r="L48" s="64">
        <v>297</v>
      </c>
      <c r="M48" s="64">
        <v>268</v>
      </c>
      <c r="N48" s="64">
        <v>271</v>
      </c>
      <c r="O48" s="65">
        <v>328</v>
      </c>
      <c r="P48" s="48"/>
      <c r="Q48" s="48"/>
      <c r="R48" s="48"/>
      <c r="S48" s="48"/>
      <c r="T48" s="48"/>
      <c r="U48" s="48"/>
    </row>
    <row r="49" spans="1:21" ht="30.75" customHeight="1" x14ac:dyDescent="0.15">
      <c r="A49" s="48"/>
      <c r="B49" s="1257"/>
      <c r="C49" s="1258"/>
      <c r="D49" s="62"/>
      <c r="E49" s="1263" t="s">
        <v>16</v>
      </c>
      <c r="F49" s="1263"/>
      <c r="G49" s="1263"/>
      <c r="H49" s="1263"/>
      <c r="I49" s="1263"/>
      <c r="J49" s="1264"/>
      <c r="K49" s="63">
        <v>97</v>
      </c>
      <c r="L49" s="64">
        <v>118</v>
      </c>
      <c r="M49" s="64">
        <v>130</v>
      </c>
      <c r="N49" s="64">
        <v>96</v>
      </c>
      <c r="O49" s="65">
        <v>85</v>
      </c>
      <c r="P49" s="48"/>
      <c r="Q49" s="48"/>
      <c r="R49" s="48"/>
      <c r="S49" s="48"/>
      <c r="T49" s="48"/>
      <c r="U49" s="48"/>
    </row>
    <row r="50" spans="1:21" ht="30.75" customHeight="1" x14ac:dyDescent="0.15">
      <c r="A50" s="48"/>
      <c r="B50" s="1257"/>
      <c r="C50" s="1258"/>
      <c r="D50" s="62"/>
      <c r="E50" s="1263" t="s">
        <v>17</v>
      </c>
      <c r="F50" s="1263"/>
      <c r="G50" s="1263"/>
      <c r="H50" s="1263"/>
      <c r="I50" s="1263"/>
      <c r="J50" s="1264"/>
      <c r="K50" s="63">
        <v>4</v>
      </c>
      <c r="L50" s="64">
        <v>4</v>
      </c>
      <c r="M50" s="64">
        <v>4</v>
      </c>
      <c r="N50" s="64">
        <v>1</v>
      </c>
      <c r="O50" s="65" t="s">
        <v>532</v>
      </c>
      <c r="P50" s="48"/>
      <c r="Q50" s="48"/>
      <c r="R50" s="48"/>
      <c r="S50" s="48"/>
      <c r="T50" s="48"/>
      <c r="U50" s="48"/>
    </row>
    <row r="51" spans="1:21" ht="30.75" customHeight="1" x14ac:dyDescent="0.15">
      <c r="A51" s="48"/>
      <c r="B51" s="1259"/>
      <c r="C51" s="1260"/>
      <c r="D51" s="66"/>
      <c r="E51" s="1263" t="s">
        <v>18</v>
      </c>
      <c r="F51" s="1263"/>
      <c r="G51" s="1263"/>
      <c r="H51" s="1263"/>
      <c r="I51" s="1263"/>
      <c r="J51" s="1264"/>
      <c r="K51" s="63" t="s">
        <v>532</v>
      </c>
      <c r="L51" s="64" t="s">
        <v>532</v>
      </c>
      <c r="M51" s="64">
        <v>0</v>
      </c>
      <c r="N51" s="64" t="s">
        <v>532</v>
      </c>
      <c r="O51" s="65" t="s">
        <v>532</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608</v>
      </c>
      <c r="L52" s="64">
        <v>590</v>
      </c>
      <c r="M52" s="64">
        <v>603</v>
      </c>
      <c r="N52" s="64">
        <v>612</v>
      </c>
      <c r="O52" s="65">
        <v>594</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171</v>
      </c>
      <c r="L53" s="69">
        <v>241</v>
      </c>
      <c r="M53" s="69">
        <v>256</v>
      </c>
      <c r="N53" s="69">
        <v>214</v>
      </c>
      <c r="O53" s="70">
        <v>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71" t="s">
        <v>25</v>
      </c>
      <c r="C57" s="1272"/>
      <c r="D57" s="1275" t="s">
        <v>26</v>
      </c>
      <c r="E57" s="1276"/>
      <c r="F57" s="1276"/>
      <c r="G57" s="1276"/>
      <c r="H57" s="1276"/>
      <c r="I57" s="1276"/>
      <c r="J57" s="1277"/>
      <c r="K57" s="83"/>
      <c r="L57" s="84"/>
      <c r="M57" s="84"/>
      <c r="N57" s="84"/>
      <c r="O57" s="85"/>
    </row>
    <row r="58" spans="1:21" ht="31.5" customHeight="1" thickBot="1" x14ac:dyDescent="0.2">
      <c r="B58" s="1273"/>
      <c r="C58" s="1274"/>
      <c r="D58" s="1278" t="s">
        <v>27</v>
      </c>
      <c r="E58" s="1279"/>
      <c r="F58" s="1279"/>
      <c r="G58" s="1279"/>
      <c r="H58" s="1279"/>
      <c r="I58" s="1279"/>
      <c r="J58" s="128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Y1BuYCkUQ7WoU50wAOI8tXjgIns9/efC0wKSnneBHd86SjNC892zoDG8N9N5SEaN6G/zbJDW3TOOGgZBnNVCQ==" saltValue="AIlphVbREgbD6XjDxZiS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81" t="s">
        <v>30</v>
      </c>
      <c r="C41" s="1282"/>
      <c r="D41" s="102"/>
      <c r="E41" s="1287" t="s">
        <v>31</v>
      </c>
      <c r="F41" s="1287"/>
      <c r="G41" s="1287"/>
      <c r="H41" s="1288"/>
      <c r="I41" s="103">
        <v>4844</v>
      </c>
      <c r="J41" s="104">
        <v>5366</v>
      </c>
      <c r="K41" s="104">
        <v>5404</v>
      </c>
      <c r="L41" s="104">
        <v>5451</v>
      </c>
      <c r="M41" s="105">
        <v>5555</v>
      </c>
    </row>
    <row r="42" spans="2:13" ht="27.75" customHeight="1" x14ac:dyDescent="0.15">
      <c r="B42" s="1283"/>
      <c r="C42" s="1284"/>
      <c r="D42" s="106"/>
      <c r="E42" s="1289" t="s">
        <v>32</v>
      </c>
      <c r="F42" s="1289"/>
      <c r="G42" s="1289"/>
      <c r="H42" s="1290"/>
      <c r="I42" s="107">
        <v>13</v>
      </c>
      <c r="J42" s="108">
        <v>9</v>
      </c>
      <c r="K42" s="108">
        <v>7</v>
      </c>
      <c r="L42" s="108">
        <v>1</v>
      </c>
      <c r="M42" s="109" t="s">
        <v>532</v>
      </c>
    </row>
    <row r="43" spans="2:13" ht="27.75" customHeight="1" x14ac:dyDescent="0.15">
      <c r="B43" s="1283"/>
      <c r="C43" s="1284"/>
      <c r="D43" s="106"/>
      <c r="E43" s="1289" t="s">
        <v>33</v>
      </c>
      <c r="F43" s="1289"/>
      <c r="G43" s="1289"/>
      <c r="H43" s="1290"/>
      <c r="I43" s="107">
        <v>3272</v>
      </c>
      <c r="J43" s="108">
        <v>3153</v>
      </c>
      <c r="K43" s="108">
        <v>2898</v>
      </c>
      <c r="L43" s="108">
        <v>2640</v>
      </c>
      <c r="M43" s="109">
        <v>2507</v>
      </c>
    </row>
    <row r="44" spans="2:13" ht="27.75" customHeight="1" x14ac:dyDescent="0.15">
      <c r="B44" s="1283"/>
      <c r="C44" s="1284"/>
      <c r="D44" s="106"/>
      <c r="E44" s="1289" t="s">
        <v>34</v>
      </c>
      <c r="F44" s="1289"/>
      <c r="G44" s="1289"/>
      <c r="H44" s="1290"/>
      <c r="I44" s="107">
        <v>558</v>
      </c>
      <c r="J44" s="108">
        <v>589</v>
      </c>
      <c r="K44" s="108">
        <v>883</v>
      </c>
      <c r="L44" s="108">
        <v>836</v>
      </c>
      <c r="M44" s="109">
        <v>823</v>
      </c>
    </row>
    <row r="45" spans="2:13" ht="27.75" customHeight="1" x14ac:dyDescent="0.15">
      <c r="B45" s="1283"/>
      <c r="C45" s="1284"/>
      <c r="D45" s="106"/>
      <c r="E45" s="1289" t="s">
        <v>35</v>
      </c>
      <c r="F45" s="1289"/>
      <c r="G45" s="1289"/>
      <c r="H45" s="1290"/>
      <c r="I45" s="107">
        <v>794</v>
      </c>
      <c r="J45" s="108">
        <v>767</v>
      </c>
      <c r="K45" s="108">
        <v>704</v>
      </c>
      <c r="L45" s="108">
        <v>765</v>
      </c>
      <c r="M45" s="109">
        <v>662</v>
      </c>
    </row>
    <row r="46" spans="2:13" ht="27.75" customHeight="1" x14ac:dyDescent="0.15">
      <c r="B46" s="1283"/>
      <c r="C46" s="1284"/>
      <c r="D46" s="110"/>
      <c r="E46" s="1289" t="s">
        <v>36</v>
      </c>
      <c r="F46" s="1289"/>
      <c r="G46" s="1289"/>
      <c r="H46" s="1290"/>
      <c r="I46" s="107">
        <v>296</v>
      </c>
      <c r="J46" s="108">
        <v>530</v>
      </c>
      <c r="K46" s="108">
        <v>700</v>
      </c>
      <c r="L46" s="108">
        <v>691</v>
      </c>
      <c r="M46" s="109">
        <v>613</v>
      </c>
    </row>
    <row r="47" spans="2:13" ht="27.75" customHeight="1" x14ac:dyDescent="0.15">
      <c r="B47" s="1283"/>
      <c r="C47" s="1284"/>
      <c r="D47" s="111"/>
      <c r="E47" s="1291" t="s">
        <v>37</v>
      </c>
      <c r="F47" s="1292"/>
      <c r="G47" s="1292"/>
      <c r="H47" s="1293"/>
      <c r="I47" s="107" t="s">
        <v>532</v>
      </c>
      <c r="J47" s="108" t="s">
        <v>532</v>
      </c>
      <c r="K47" s="108" t="s">
        <v>532</v>
      </c>
      <c r="L47" s="108" t="s">
        <v>532</v>
      </c>
      <c r="M47" s="109" t="s">
        <v>532</v>
      </c>
    </row>
    <row r="48" spans="2:13" ht="27.75" customHeight="1" x14ac:dyDescent="0.15">
      <c r="B48" s="1283"/>
      <c r="C48" s="1284"/>
      <c r="D48" s="106"/>
      <c r="E48" s="1289" t="s">
        <v>38</v>
      </c>
      <c r="F48" s="1289"/>
      <c r="G48" s="1289"/>
      <c r="H48" s="1290"/>
      <c r="I48" s="107" t="s">
        <v>532</v>
      </c>
      <c r="J48" s="108" t="s">
        <v>532</v>
      </c>
      <c r="K48" s="108" t="s">
        <v>532</v>
      </c>
      <c r="L48" s="108" t="s">
        <v>532</v>
      </c>
      <c r="M48" s="109" t="s">
        <v>532</v>
      </c>
    </row>
    <row r="49" spans="2:13" ht="27.75" customHeight="1" x14ac:dyDescent="0.15">
      <c r="B49" s="1285"/>
      <c r="C49" s="1286"/>
      <c r="D49" s="106"/>
      <c r="E49" s="1289" t="s">
        <v>39</v>
      </c>
      <c r="F49" s="1289"/>
      <c r="G49" s="1289"/>
      <c r="H49" s="1290"/>
      <c r="I49" s="107" t="s">
        <v>532</v>
      </c>
      <c r="J49" s="108" t="s">
        <v>532</v>
      </c>
      <c r="K49" s="108" t="s">
        <v>532</v>
      </c>
      <c r="L49" s="108" t="s">
        <v>532</v>
      </c>
      <c r="M49" s="109" t="s">
        <v>532</v>
      </c>
    </row>
    <row r="50" spans="2:13" ht="27.75" customHeight="1" x14ac:dyDescent="0.15">
      <c r="B50" s="1294" t="s">
        <v>40</v>
      </c>
      <c r="C50" s="1295"/>
      <c r="D50" s="112"/>
      <c r="E50" s="1289" t="s">
        <v>41</v>
      </c>
      <c r="F50" s="1289"/>
      <c r="G50" s="1289"/>
      <c r="H50" s="1290"/>
      <c r="I50" s="107">
        <v>2918</v>
      </c>
      <c r="J50" s="108">
        <v>2914</v>
      </c>
      <c r="K50" s="108">
        <v>3023</v>
      </c>
      <c r="L50" s="108">
        <v>3110</v>
      </c>
      <c r="M50" s="109">
        <v>3111</v>
      </c>
    </row>
    <row r="51" spans="2:13" ht="27.75" customHeight="1" x14ac:dyDescent="0.15">
      <c r="B51" s="1283"/>
      <c r="C51" s="1284"/>
      <c r="D51" s="106"/>
      <c r="E51" s="1289" t="s">
        <v>42</v>
      </c>
      <c r="F51" s="1289"/>
      <c r="G51" s="1289"/>
      <c r="H51" s="1290"/>
      <c r="I51" s="107" t="s">
        <v>532</v>
      </c>
      <c r="J51" s="108">
        <v>21</v>
      </c>
      <c r="K51" s="108">
        <v>21</v>
      </c>
      <c r="L51" s="108">
        <v>21</v>
      </c>
      <c r="M51" s="109">
        <v>18</v>
      </c>
    </row>
    <row r="52" spans="2:13" ht="27.75" customHeight="1" x14ac:dyDescent="0.15">
      <c r="B52" s="1285"/>
      <c r="C52" s="1286"/>
      <c r="D52" s="106"/>
      <c r="E52" s="1289" t="s">
        <v>43</v>
      </c>
      <c r="F52" s="1289"/>
      <c r="G52" s="1289"/>
      <c r="H52" s="1290"/>
      <c r="I52" s="107">
        <v>6928</v>
      </c>
      <c r="J52" s="108">
        <v>6859</v>
      </c>
      <c r="K52" s="108">
        <v>7056</v>
      </c>
      <c r="L52" s="108">
        <v>6795</v>
      </c>
      <c r="M52" s="109">
        <v>6693</v>
      </c>
    </row>
    <row r="53" spans="2:13" ht="27.75" customHeight="1" thickBot="1" x14ac:dyDescent="0.2">
      <c r="B53" s="1296" t="s">
        <v>44</v>
      </c>
      <c r="C53" s="1297"/>
      <c r="D53" s="113"/>
      <c r="E53" s="1298" t="s">
        <v>45</v>
      </c>
      <c r="F53" s="1298"/>
      <c r="G53" s="1298"/>
      <c r="H53" s="1299"/>
      <c r="I53" s="114">
        <v>-70</v>
      </c>
      <c r="J53" s="115">
        <v>619</v>
      </c>
      <c r="K53" s="115">
        <v>497</v>
      </c>
      <c r="L53" s="115">
        <v>458</v>
      </c>
      <c r="M53" s="116">
        <v>336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FNFkKRAlflzZqoFyZUSMlrMNXY7A18AI9U4NVPgtGbGXr/8TyLwKGh4/VgxGZJqDxvDNwdYdNKV6YKDWv0BA==" saltValue="I09aEtqd1t5gXbW//kvH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8" t="s">
        <v>48</v>
      </c>
      <c r="D55" s="1308"/>
      <c r="E55" s="1309"/>
      <c r="F55" s="128">
        <v>2162</v>
      </c>
      <c r="G55" s="128">
        <v>2164</v>
      </c>
      <c r="H55" s="129">
        <v>2166</v>
      </c>
    </row>
    <row r="56" spans="2:8" ht="52.5" customHeight="1" x14ac:dyDescent="0.15">
      <c r="B56" s="130"/>
      <c r="C56" s="1310" t="s">
        <v>49</v>
      </c>
      <c r="D56" s="1310"/>
      <c r="E56" s="1311"/>
      <c r="F56" s="131">
        <v>159</v>
      </c>
      <c r="G56" s="131">
        <v>159</v>
      </c>
      <c r="H56" s="132">
        <v>159</v>
      </c>
    </row>
    <row r="57" spans="2:8" ht="53.25" customHeight="1" x14ac:dyDescent="0.15">
      <c r="B57" s="130"/>
      <c r="C57" s="1312" t="s">
        <v>50</v>
      </c>
      <c r="D57" s="1312"/>
      <c r="E57" s="1313"/>
      <c r="F57" s="133">
        <v>581</v>
      </c>
      <c r="G57" s="133">
        <v>677</v>
      </c>
      <c r="H57" s="134">
        <v>676</v>
      </c>
    </row>
    <row r="58" spans="2:8" ht="45.75" customHeight="1" x14ac:dyDescent="0.15">
      <c r="B58" s="135"/>
      <c r="C58" s="1300" t="s">
        <v>617</v>
      </c>
      <c r="D58" s="1301"/>
      <c r="E58" s="1302"/>
      <c r="F58" s="136">
        <v>422</v>
      </c>
      <c r="G58" s="136">
        <v>522</v>
      </c>
      <c r="H58" s="137">
        <v>522</v>
      </c>
    </row>
    <row r="59" spans="2:8" ht="45.75" customHeight="1" x14ac:dyDescent="0.15">
      <c r="B59" s="135"/>
      <c r="C59" s="1300" t="s">
        <v>613</v>
      </c>
      <c r="D59" s="1301"/>
      <c r="E59" s="1302"/>
      <c r="F59" s="136">
        <v>102</v>
      </c>
      <c r="G59" s="136">
        <v>102</v>
      </c>
      <c r="H59" s="137">
        <v>102</v>
      </c>
    </row>
    <row r="60" spans="2:8" ht="45.75" customHeight="1" x14ac:dyDescent="0.15">
      <c r="B60" s="135"/>
      <c r="C60" s="1300" t="s">
        <v>614</v>
      </c>
      <c r="D60" s="1301"/>
      <c r="E60" s="1302"/>
      <c r="F60" s="136">
        <v>51</v>
      </c>
      <c r="G60" s="136">
        <v>47</v>
      </c>
      <c r="H60" s="137">
        <v>46</v>
      </c>
    </row>
    <row r="61" spans="2:8" ht="45.75" customHeight="1" x14ac:dyDescent="0.15">
      <c r="B61" s="135"/>
      <c r="C61" s="1300" t="s">
        <v>618</v>
      </c>
      <c r="D61" s="1301"/>
      <c r="E61" s="1302"/>
      <c r="F61" s="136">
        <v>6</v>
      </c>
      <c r="G61" s="136">
        <v>6</v>
      </c>
      <c r="H61" s="137">
        <v>6</v>
      </c>
    </row>
    <row r="62" spans="2:8" ht="45.75" customHeight="1" thickBot="1" x14ac:dyDescent="0.2">
      <c r="B62" s="138"/>
      <c r="C62" s="1303" t="s">
        <v>597</v>
      </c>
      <c r="D62" s="1304"/>
      <c r="E62" s="1305"/>
      <c r="F62" s="139" t="s">
        <v>597</v>
      </c>
      <c r="G62" s="139" t="s">
        <v>597</v>
      </c>
      <c r="H62" s="140" t="s">
        <v>597</v>
      </c>
    </row>
    <row r="63" spans="2:8" ht="52.5" customHeight="1" thickBot="1" x14ac:dyDescent="0.2">
      <c r="B63" s="141"/>
      <c r="C63" s="1306" t="s">
        <v>51</v>
      </c>
      <c r="D63" s="1306"/>
      <c r="E63" s="1307"/>
      <c r="F63" s="142">
        <v>2902</v>
      </c>
      <c r="G63" s="142">
        <v>3000</v>
      </c>
      <c r="H63" s="143">
        <v>3001</v>
      </c>
    </row>
    <row r="64" spans="2:8" ht="15" customHeight="1" x14ac:dyDescent="0.15"/>
  </sheetData>
  <sheetProtection algorithmName="SHA-512" hashValue="Lh4QST9nTXctvV33oKqBSpjdfB0WsKdfQJfNkFwv2OyUgnavle/LW/n0WyvHdpegYbyQbYpi6zGQknPi6qU1qg==" saltValue="LmLLdBM9pSF7vVrB0sSR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4" t="s">
        <v>629</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7"/>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7"/>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7"/>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7"/>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622</v>
      </c>
    </row>
    <row r="50" spans="1:109" x14ac:dyDescent="0.15">
      <c r="B50" s="397"/>
      <c r="G50" s="1323"/>
      <c r="H50" s="1323"/>
      <c r="I50" s="1323"/>
      <c r="J50" s="1323"/>
      <c r="K50" s="407"/>
      <c r="L50" s="407"/>
      <c r="M50" s="408"/>
      <c r="N50" s="408"/>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7" t="s">
        <v>574</v>
      </c>
      <c r="BQ50" s="1327"/>
      <c r="BR50" s="1327"/>
      <c r="BS50" s="1327"/>
      <c r="BT50" s="1327"/>
      <c r="BU50" s="1327"/>
      <c r="BV50" s="1327"/>
      <c r="BW50" s="1327"/>
      <c r="BX50" s="1327" t="s">
        <v>575</v>
      </c>
      <c r="BY50" s="1327"/>
      <c r="BZ50" s="1327"/>
      <c r="CA50" s="1327"/>
      <c r="CB50" s="1327"/>
      <c r="CC50" s="1327"/>
      <c r="CD50" s="1327"/>
      <c r="CE50" s="1327"/>
      <c r="CF50" s="1327" t="s">
        <v>576</v>
      </c>
      <c r="CG50" s="1327"/>
      <c r="CH50" s="1327"/>
      <c r="CI50" s="1327"/>
      <c r="CJ50" s="1327"/>
      <c r="CK50" s="1327"/>
      <c r="CL50" s="1327"/>
      <c r="CM50" s="1327"/>
      <c r="CN50" s="1327" t="s">
        <v>577</v>
      </c>
      <c r="CO50" s="1327"/>
      <c r="CP50" s="1327"/>
      <c r="CQ50" s="1327"/>
      <c r="CR50" s="1327"/>
      <c r="CS50" s="1327"/>
      <c r="CT50" s="1327"/>
      <c r="CU50" s="1327"/>
      <c r="CV50" s="1327" t="s">
        <v>578</v>
      </c>
      <c r="CW50" s="1327"/>
      <c r="CX50" s="1327"/>
      <c r="CY50" s="1327"/>
      <c r="CZ50" s="1327"/>
      <c r="DA50" s="1327"/>
      <c r="DB50" s="1327"/>
      <c r="DC50" s="1327"/>
    </row>
    <row r="51" spans="1:109" ht="13.5" customHeight="1" x14ac:dyDescent="0.15">
      <c r="B51" s="397"/>
      <c r="G51" s="1333"/>
      <c r="H51" s="1333"/>
      <c r="I51" s="1331"/>
      <c r="J51" s="1331"/>
      <c r="K51" s="1329"/>
      <c r="L51" s="1329"/>
      <c r="M51" s="1329"/>
      <c r="N51" s="1329"/>
      <c r="AM51" s="406"/>
      <c r="AN51" s="1330" t="s">
        <v>623</v>
      </c>
      <c r="AO51" s="1330"/>
      <c r="AP51" s="1330"/>
      <c r="AQ51" s="1330"/>
      <c r="AR51" s="1330"/>
      <c r="AS51" s="1330"/>
      <c r="AT51" s="1330"/>
      <c r="AU51" s="1330"/>
      <c r="AV51" s="1330"/>
      <c r="AW51" s="1330"/>
      <c r="AX51" s="1330"/>
      <c r="AY51" s="1330"/>
      <c r="AZ51" s="1330"/>
      <c r="BA51" s="1330"/>
      <c r="BB51" s="1330" t="s">
        <v>624</v>
      </c>
      <c r="BC51" s="1330"/>
      <c r="BD51" s="1330"/>
      <c r="BE51" s="1330"/>
      <c r="BF51" s="1330"/>
      <c r="BG51" s="1330"/>
      <c r="BH51" s="1330"/>
      <c r="BI51" s="1330"/>
      <c r="BJ51" s="1330"/>
      <c r="BK51" s="1330"/>
      <c r="BL51" s="1330"/>
      <c r="BM51" s="1330"/>
      <c r="BN51" s="1330"/>
      <c r="BO51" s="1330"/>
      <c r="BP51" s="1328"/>
      <c r="BQ51" s="1328"/>
      <c r="BR51" s="1328"/>
      <c r="BS51" s="1328"/>
      <c r="BT51" s="1328"/>
      <c r="BU51" s="1328"/>
      <c r="BV51" s="1328"/>
      <c r="BW51" s="1328"/>
      <c r="BX51" s="1328">
        <v>17.600000000000001</v>
      </c>
      <c r="BY51" s="1328"/>
      <c r="BZ51" s="1328"/>
      <c r="CA51" s="1328"/>
      <c r="CB51" s="1328"/>
      <c r="CC51" s="1328"/>
      <c r="CD51" s="1328"/>
      <c r="CE51" s="1328"/>
      <c r="CF51" s="1328">
        <v>13.7</v>
      </c>
      <c r="CG51" s="1328"/>
      <c r="CH51" s="1328"/>
      <c r="CI51" s="1328"/>
      <c r="CJ51" s="1328"/>
      <c r="CK51" s="1328"/>
      <c r="CL51" s="1328"/>
      <c r="CM51" s="1328"/>
      <c r="CN51" s="1328">
        <v>12.6</v>
      </c>
      <c r="CO51" s="1328"/>
      <c r="CP51" s="1328"/>
      <c r="CQ51" s="1328"/>
      <c r="CR51" s="1328"/>
      <c r="CS51" s="1328"/>
      <c r="CT51" s="1328"/>
      <c r="CU51" s="1328"/>
      <c r="CV51" s="1328">
        <v>8.4</v>
      </c>
      <c r="CW51" s="1328"/>
      <c r="CX51" s="1328"/>
      <c r="CY51" s="1328"/>
      <c r="CZ51" s="1328"/>
      <c r="DA51" s="1328"/>
      <c r="DB51" s="1328"/>
      <c r="DC51" s="1328"/>
    </row>
    <row r="52" spans="1:109" x14ac:dyDescent="0.15">
      <c r="B52" s="397"/>
      <c r="G52" s="1333"/>
      <c r="H52" s="1333"/>
      <c r="I52" s="1331"/>
      <c r="J52" s="1331"/>
      <c r="K52" s="1329"/>
      <c r="L52" s="1329"/>
      <c r="M52" s="1329"/>
      <c r="N52" s="1329"/>
      <c r="AM52" s="406"/>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28"/>
      <c r="BQ52" s="1328"/>
      <c r="BR52" s="1328"/>
      <c r="BS52" s="1328"/>
      <c r="BT52" s="1328"/>
      <c r="BU52" s="1328"/>
      <c r="BV52" s="1328"/>
      <c r="BW52" s="1328"/>
      <c r="BX52" s="1328"/>
      <c r="BY52" s="1328"/>
      <c r="BZ52" s="1328"/>
      <c r="CA52" s="1328"/>
      <c r="CB52" s="1328"/>
      <c r="CC52" s="1328"/>
      <c r="CD52" s="1328"/>
      <c r="CE52" s="1328"/>
      <c r="CF52" s="1328"/>
      <c r="CG52" s="1328"/>
      <c r="CH52" s="1328"/>
      <c r="CI52" s="1328"/>
      <c r="CJ52" s="1328"/>
      <c r="CK52" s="1328"/>
      <c r="CL52" s="1328"/>
      <c r="CM52" s="1328"/>
      <c r="CN52" s="1328"/>
      <c r="CO52" s="1328"/>
      <c r="CP52" s="1328"/>
      <c r="CQ52" s="1328"/>
      <c r="CR52" s="1328"/>
      <c r="CS52" s="1328"/>
      <c r="CT52" s="1328"/>
      <c r="CU52" s="1328"/>
      <c r="CV52" s="1328"/>
      <c r="CW52" s="1328"/>
      <c r="CX52" s="1328"/>
      <c r="CY52" s="1328"/>
      <c r="CZ52" s="1328"/>
      <c r="DA52" s="1328"/>
      <c r="DB52" s="1328"/>
      <c r="DC52" s="1328"/>
    </row>
    <row r="53" spans="1:109" x14ac:dyDescent="0.15">
      <c r="A53" s="405"/>
      <c r="B53" s="397"/>
      <c r="G53" s="1333"/>
      <c r="H53" s="1333"/>
      <c r="I53" s="1323"/>
      <c r="J53" s="1323"/>
      <c r="K53" s="1329"/>
      <c r="L53" s="1329"/>
      <c r="M53" s="1329"/>
      <c r="N53" s="1329"/>
      <c r="AM53" s="406"/>
      <c r="AN53" s="1330"/>
      <c r="AO53" s="1330"/>
      <c r="AP53" s="1330"/>
      <c r="AQ53" s="1330"/>
      <c r="AR53" s="1330"/>
      <c r="AS53" s="1330"/>
      <c r="AT53" s="1330"/>
      <c r="AU53" s="1330"/>
      <c r="AV53" s="1330"/>
      <c r="AW53" s="1330"/>
      <c r="AX53" s="1330"/>
      <c r="AY53" s="1330"/>
      <c r="AZ53" s="1330"/>
      <c r="BA53" s="1330"/>
      <c r="BB53" s="1330" t="s">
        <v>625</v>
      </c>
      <c r="BC53" s="1330"/>
      <c r="BD53" s="1330"/>
      <c r="BE53" s="1330"/>
      <c r="BF53" s="1330"/>
      <c r="BG53" s="1330"/>
      <c r="BH53" s="1330"/>
      <c r="BI53" s="1330"/>
      <c r="BJ53" s="1330"/>
      <c r="BK53" s="1330"/>
      <c r="BL53" s="1330"/>
      <c r="BM53" s="1330"/>
      <c r="BN53" s="1330"/>
      <c r="BO53" s="1330"/>
      <c r="BP53" s="1328">
        <v>60.6</v>
      </c>
      <c r="BQ53" s="1328"/>
      <c r="BR53" s="1328"/>
      <c r="BS53" s="1328"/>
      <c r="BT53" s="1328"/>
      <c r="BU53" s="1328"/>
      <c r="BV53" s="1328"/>
      <c r="BW53" s="1328"/>
      <c r="BX53" s="1328">
        <v>61.1</v>
      </c>
      <c r="BY53" s="1328"/>
      <c r="BZ53" s="1328"/>
      <c r="CA53" s="1328"/>
      <c r="CB53" s="1328"/>
      <c r="CC53" s="1328"/>
      <c r="CD53" s="1328"/>
      <c r="CE53" s="1328"/>
      <c r="CF53" s="1328">
        <v>62.5</v>
      </c>
      <c r="CG53" s="1328"/>
      <c r="CH53" s="1328"/>
      <c r="CI53" s="1328"/>
      <c r="CJ53" s="1328"/>
      <c r="CK53" s="1328"/>
      <c r="CL53" s="1328"/>
      <c r="CM53" s="1328"/>
      <c r="CN53" s="1328">
        <v>64.3</v>
      </c>
      <c r="CO53" s="1328"/>
      <c r="CP53" s="1328"/>
      <c r="CQ53" s="1328"/>
      <c r="CR53" s="1328"/>
      <c r="CS53" s="1328"/>
      <c r="CT53" s="1328"/>
      <c r="CU53" s="1328"/>
      <c r="CV53" s="1328">
        <v>65.900000000000006</v>
      </c>
      <c r="CW53" s="1328"/>
      <c r="CX53" s="1328"/>
      <c r="CY53" s="1328"/>
      <c r="CZ53" s="1328"/>
      <c r="DA53" s="1328"/>
      <c r="DB53" s="1328"/>
      <c r="DC53" s="1328"/>
    </row>
    <row r="54" spans="1:109" x14ac:dyDescent="0.15">
      <c r="A54" s="405"/>
      <c r="B54" s="397"/>
      <c r="G54" s="1333"/>
      <c r="H54" s="1333"/>
      <c r="I54" s="1323"/>
      <c r="J54" s="1323"/>
      <c r="K54" s="1329"/>
      <c r="L54" s="1329"/>
      <c r="M54" s="1329"/>
      <c r="N54" s="1329"/>
      <c r="AM54" s="406"/>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28"/>
      <c r="BQ54" s="1328"/>
      <c r="BR54" s="1328"/>
      <c r="BS54" s="1328"/>
      <c r="BT54" s="1328"/>
      <c r="BU54" s="1328"/>
      <c r="BV54" s="1328"/>
      <c r="BW54" s="1328"/>
      <c r="BX54" s="1328"/>
      <c r="BY54" s="1328"/>
      <c r="BZ54" s="1328"/>
      <c r="CA54" s="1328"/>
      <c r="CB54" s="1328"/>
      <c r="CC54" s="1328"/>
      <c r="CD54" s="1328"/>
      <c r="CE54" s="1328"/>
      <c r="CF54" s="1328"/>
      <c r="CG54" s="1328"/>
      <c r="CH54" s="1328"/>
      <c r="CI54" s="1328"/>
      <c r="CJ54" s="1328"/>
      <c r="CK54" s="1328"/>
      <c r="CL54" s="1328"/>
      <c r="CM54" s="1328"/>
      <c r="CN54" s="1328"/>
      <c r="CO54" s="1328"/>
      <c r="CP54" s="1328"/>
      <c r="CQ54" s="1328"/>
      <c r="CR54" s="1328"/>
      <c r="CS54" s="1328"/>
      <c r="CT54" s="1328"/>
      <c r="CU54" s="1328"/>
      <c r="CV54" s="1328"/>
      <c r="CW54" s="1328"/>
      <c r="CX54" s="1328"/>
      <c r="CY54" s="1328"/>
      <c r="CZ54" s="1328"/>
      <c r="DA54" s="1328"/>
      <c r="DB54" s="1328"/>
      <c r="DC54" s="1328"/>
    </row>
    <row r="55" spans="1:109" x14ac:dyDescent="0.15">
      <c r="A55" s="405"/>
      <c r="B55" s="397"/>
      <c r="G55" s="1323"/>
      <c r="H55" s="1323"/>
      <c r="I55" s="1323"/>
      <c r="J55" s="1323"/>
      <c r="K55" s="1329"/>
      <c r="L55" s="1329"/>
      <c r="M55" s="1329"/>
      <c r="N55" s="1329"/>
      <c r="AN55" s="1327" t="s">
        <v>626</v>
      </c>
      <c r="AO55" s="1327"/>
      <c r="AP55" s="1327"/>
      <c r="AQ55" s="1327"/>
      <c r="AR55" s="1327"/>
      <c r="AS55" s="1327"/>
      <c r="AT55" s="1327"/>
      <c r="AU55" s="1327"/>
      <c r="AV55" s="1327"/>
      <c r="AW55" s="1327"/>
      <c r="AX55" s="1327"/>
      <c r="AY55" s="1327"/>
      <c r="AZ55" s="1327"/>
      <c r="BA55" s="1327"/>
      <c r="BB55" s="1330" t="s">
        <v>624</v>
      </c>
      <c r="BC55" s="1330"/>
      <c r="BD55" s="1330"/>
      <c r="BE55" s="1330"/>
      <c r="BF55" s="1330"/>
      <c r="BG55" s="1330"/>
      <c r="BH55" s="1330"/>
      <c r="BI55" s="1330"/>
      <c r="BJ55" s="1330"/>
      <c r="BK55" s="1330"/>
      <c r="BL55" s="1330"/>
      <c r="BM55" s="1330"/>
      <c r="BN55" s="1330"/>
      <c r="BO55" s="1330"/>
      <c r="BP55" s="1328">
        <v>44.9</v>
      </c>
      <c r="BQ55" s="1328"/>
      <c r="BR55" s="1328"/>
      <c r="BS55" s="1328"/>
      <c r="BT55" s="1328"/>
      <c r="BU55" s="1328"/>
      <c r="BV55" s="1328"/>
      <c r="BW55" s="1328"/>
      <c r="BX55" s="1328">
        <v>40.799999999999997</v>
      </c>
      <c r="BY55" s="1328"/>
      <c r="BZ55" s="1328"/>
      <c r="CA55" s="1328"/>
      <c r="CB55" s="1328"/>
      <c r="CC55" s="1328"/>
      <c r="CD55" s="1328"/>
      <c r="CE55" s="1328"/>
      <c r="CF55" s="1328">
        <v>38.5</v>
      </c>
      <c r="CG55" s="1328"/>
      <c r="CH55" s="1328"/>
      <c r="CI55" s="1328"/>
      <c r="CJ55" s="1328"/>
      <c r="CK55" s="1328"/>
      <c r="CL55" s="1328"/>
      <c r="CM55" s="1328"/>
      <c r="CN55" s="1328">
        <v>35.5</v>
      </c>
      <c r="CO55" s="1328"/>
      <c r="CP55" s="1328"/>
      <c r="CQ55" s="1328"/>
      <c r="CR55" s="1328"/>
      <c r="CS55" s="1328"/>
      <c r="CT55" s="1328"/>
      <c r="CU55" s="1328"/>
      <c r="CV55" s="1328">
        <v>13.5</v>
      </c>
      <c r="CW55" s="1328"/>
      <c r="CX55" s="1328"/>
      <c r="CY55" s="1328"/>
      <c r="CZ55" s="1328"/>
      <c r="DA55" s="1328"/>
      <c r="DB55" s="1328"/>
      <c r="DC55" s="1328"/>
    </row>
    <row r="56" spans="1:109" x14ac:dyDescent="0.15">
      <c r="A56" s="405"/>
      <c r="B56" s="397"/>
      <c r="G56" s="1323"/>
      <c r="H56" s="1323"/>
      <c r="I56" s="1323"/>
      <c r="J56" s="1323"/>
      <c r="K56" s="1329"/>
      <c r="L56" s="1329"/>
      <c r="M56" s="1329"/>
      <c r="N56" s="1329"/>
      <c r="AN56" s="1327"/>
      <c r="AO56" s="1327"/>
      <c r="AP56" s="1327"/>
      <c r="AQ56" s="1327"/>
      <c r="AR56" s="1327"/>
      <c r="AS56" s="1327"/>
      <c r="AT56" s="1327"/>
      <c r="AU56" s="1327"/>
      <c r="AV56" s="1327"/>
      <c r="AW56" s="1327"/>
      <c r="AX56" s="1327"/>
      <c r="AY56" s="1327"/>
      <c r="AZ56" s="1327"/>
      <c r="BA56" s="1327"/>
      <c r="BB56" s="1330"/>
      <c r="BC56" s="1330"/>
      <c r="BD56" s="1330"/>
      <c r="BE56" s="1330"/>
      <c r="BF56" s="1330"/>
      <c r="BG56" s="1330"/>
      <c r="BH56" s="1330"/>
      <c r="BI56" s="1330"/>
      <c r="BJ56" s="1330"/>
      <c r="BK56" s="1330"/>
      <c r="BL56" s="1330"/>
      <c r="BM56" s="1330"/>
      <c r="BN56" s="1330"/>
      <c r="BO56" s="1330"/>
      <c r="BP56" s="1328"/>
      <c r="BQ56" s="1328"/>
      <c r="BR56" s="1328"/>
      <c r="BS56" s="1328"/>
      <c r="BT56" s="1328"/>
      <c r="BU56" s="1328"/>
      <c r="BV56" s="1328"/>
      <c r="BW56" s="1328"/>
      <c r="BX56" s="1328"/>
      <c r="BY56" s="1328"/>
      <c r="BZ56" s="1328"/>
      <c r="CA56" s="1328"/>
      <c r="CB56" s="1328"/>
      <c r="CC56" s="1328"/>
      <c r="CD56" s="1328"/>
      <c r="CE56" s="1328"/>
      <c r="CF56" s="1328"/>
      <c r="CG56" s="1328"/>
      <c r="CH56" s="1328"/>
      <c r="CI56" s="1328"/>
      <c r="CJ56" s="1328"/>
      <c r="CK56" s="1328"/>
      <c r="CL56" s="1328"/>
      <c r="CM56" s="1328"/>
      <c r="CN56" s="1328"/>
      <c r="CO56" s="1328"/>
      <c r="CP56" s="1328"/>
      <c r="CQ56" s="1328"/>
      <c r="CR56" s="1328"/>
      <c r="CS56" s="1328"/>
      <c r="CT56" s="1328"/>
      <c r="CU56" s="1328"/>
      <c r="CV56" s="1328"/>
      <c r="CW56" s="1328"/>
      <c r="CX56" s="1328"/>
      <c r="CY56" s="1328"/>
      <c r="CZ56" s="1328"/>
      <c r="DA56" s="1328"/>
      <c r="DB56" s="1328"/>
      <c r="DC56" s="1328"/>
    </row>
    <row r="57" spans="1:109" s="405" customFormat="1" x14ac:dyDescent="0.15">
      <c r="B57" s="409"/>
      <c r="G57" s="1323"/>
      <c r="H57" s="1323"/>
      <c r="I57" s="1332"/>
      <c r="J57" s="1332"/>
      <c r="K57" s="1329"/>
      <c r="L57" s="1329"/>
      <c r="M57" s="1329"/>
      <c r="N57" s="1329"/>
      <c r="AM57" s="390"/>
      <c r="AN57" s="1327"/>
      <c r="AO57" s="1327"/>
      <c r="AP57" s="1327"/>
      <c r="AQ57" s="1327"/>
      <c r="AR57" s="1327"/>
      <c r="AS57" s="1327"/>
      <c r="AT57" s="1327"/>
      <c r="AU57" s="1327"/>
      <c r="AV57" s="1327"/>
      <c r="AW57" s="1327"/>
      <c r="AX57" s="1327"/>
      <c r="AY57" s="1327"/>
      <c r="AZ57" s="1327"/>
      <c r="BA57" s="1327"/>
      <c r="BB57" s="1330" t="s">
        <v>625</v>
      </c>
      <c r="BC57" s="1330"/>
      <c r="BD57" s="1330"/>
      <c r="BE57" s="1330"/>
      <c r="BF57" s="1330"/>
      <c r="BG57" s="1330"/>
      <c r="BH57" s="1330"/>
      <c r="BI57" s="1330"/>
      <c r="BJ57" s="1330"/>
      <c r="BK57" s="1330"/>
      <c r="BL57" s="1330"/>
      <c r="BM57" s="1330"/>
      <c r="BN57" s="1330"/>
      <c r="BO57" s="1330"/>
      <c r="BP57" s="1328">
        <v>62.6</v>
      </c>
      <c r="BQ57" s="1328"/>
      <c r="BR57" s="1328"/>
      <c r="BS57" s="1328"/>
      <c r="BT57" s="1328"/>
      <c r="BU57" s="1328"/>
      <c r="BV57" s="1328"/>
      <c r="BW57" s="1328"/>
      <c r="BX57" s="1328">
        <v>63.5</v>
      </c>
      <c r="BY57" s="1328"/>
      <c r="BZ57" s="1328"/>
      <c r="CA57" s="1328"/>
      <c r="CB57" s="1328"/>
      <c r="CC57" s="1328"/>
      <c r="CD57" s="1328"/>
      <c r="CE57" s="1328"/>
      <c r="CF57" s="1328">
        <v>65.3</v>
      </c>
      <c r="CG57" s="1328"/>
      <c r="CH57" s="1328"/>
      <c r="CI57" s="1328"/>
      <c r="CJ57" s="1328"/>
      <c r="CK57" s="1328"/>
      <c r="CL57" s="1328"/>
      <c r="CM57" s="1328"/>
      <c r="CN57" s="1328">
        <v>65.7</v>
      </c>
      <c r="CO57" s="1328"/>
      <c r="CP57" s="1328"/>
      <c r="CQ57" s="1328"/>
      <c r="CR57" s="1328"/>
      <c r="CS57" s="1328"/>
      <c r="CT57" s="1328"/>
      <c r="CU57" s="1328"/>
      <c r="CV57" s="1328">
        <v>65.3</v>
      </c>
      <c r="CW57" s="1328"/>
      <c r="CX57" s="1328"/>
      <c r="CY57" s="1328"/>
      <c r="CZ57" s="1328"/>
      <c r="DA57" s="1328"/>
      <c r="DB57" s="1328"/>
      <c r="DC57" s="1328"/>
      <c r="DD57" s="410"/>
      <c r="DE57" s="409"/>
    </row>
    <row r="58" spans="1:109" s="405" customFormat="1" x14ac:dyDescent="0.15">
      <c r="A58" s="390"/>
      <c r="B58" s="409"/>
      <c r="G58" s="1323"/>
      <c r="H58" s="1323"/>
      <c r="I58" s="1332"/>
      <c r="J58" s="1332"/>
      <c r="K58" s="1329"/>
      <c r="L58" s="1329"/>
      <c r="M58" s="1329"/>
      <c r="N58" s="1329"/>
      <c r="AM58" s="390"/>
      <c r="AN58" s="1327"/>
      <c r="AO58" s="1327"/>
      <c r="AP58" s="1327"/>
      <c r="AQ58" s="1327"/>
      <c r="AR58" s="1327"/>
      <c r="AS58" s="1327"/>
      <c r="AT58" s="1327"/>
      <c r="AU58" s="1327"/>
      <c r="AV58" s="1327"/>
      <c r="AW58" s="1327"/>
      <c r="AX58" s="1327"/>
      <c r="AY58" s="1327"/>
      <c r="AZ58" s="1327"/>
      <c r="BA58" s="1327"/>
      <c r="BB58" s="1330"/>
      <c r="BC58" s="1330"/>
      <c r="BD58" s="1330"/>
      <c r="BE58" s="1330"/>
      <c r="BF58" s="1330"/>
      <c r="BG58" s="1330"/>
      <c r="BH58" s="1330"/>
      <c r="BI58" s="1330"/>
      <c r="BJ58" s="1330"/>
      <c r="BK58" s="1330"/>
      <c r="BL58" s="1330"/>
      <c r="BM58" s="1330"/>
      <c r="BN58" s="1330"/>
      <c r="BO58" s="1330"/>
      <c r="BP58" s="1328"/>
      <c r="BQ58" s="1328"/>
      <c r="BR58" s="1328"/>
      <c r="BS58" s="1328"/>
      <c r="BT58" s="1328"/>
      <c r="BU58" s="1328"/>
      <c r="BV58" s="1328"/>
      <c r="BW58" s="1328"/>
      <c r="BX58" s="1328"/>
      <c r="BY58" s="1328"/>
      <c r="BZ58" s="1328"/>
      <c r="CA58" s="1328"/>
      <c r="CB58" s="1328"/>
      <c r="CC58" s="1328"/>
      <c r="CD58" s="1328"/>
      <c r="CE58" s="1328"/>
      <c r="CF58" s="1328"/>
      <c r="CG58" s="1328"/>
      <c r="CH58" s="1328"/>
      <c r="CI58" s="1328"/>
      <c r="CJ58" s="1328"/>
      <c r="CK58" s="1328"/>
      <c r="CL58" s="1328"/>
      <c r="CM58" s="1328"/>
      <c r="CN58" s="1328"/>
      <c r="CO58" s="1328"/>
      <c r="CP58" s="1328"/>
      <c r="CQ58" s="1328"/>
      <c r="CR58" s="1328"/>
      <c r="CS58" s="1328"/>
      <c r="CT58" s="1328"/>
      <c r="CU58" s="1328"/>
      <c r="CV58" s="1328"/>
      <c r="CW58" s="1328"/>
      <c r="CX58" s="1328"/>
      <c r="CY58" s="1328"/>
      <c r="CZ58" s="1328"/>
      <c r="DA58" s="1328"/>
      <c r="DB58" s="1328"/>
      <c r="DC58" s="1328"/>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627</v>
      </c>
    </row>
    <row r="64" spans="1:109" x14ac:dyDescent="0.15">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4" t="s">
        <v>630</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7"/>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7"/>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7"/>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7"/>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622</v>
      </c>
    </row>
    <row r="72" spans="2:107" x14ac:dyDescent="0.15">
      <c r="B72" s="397"/>
      <c r="G72" s="1323"/>
      <c r="H72" s="1323"/>
      <c r="I72" s="1323"/>
      <c r="J72" s="1323"/>
      <c r="K72" s="407"/>
      <c r="L72" s="407"/>
      <c r="M72" s="408"/>
      <c r="N72" s="408"/>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7" t="s">
        <v>574</v>
      </c>
      <c r="BQ72" s="1327"/>
      <c r="BR72" s="1327"/>
      <c r="BS72" s="1327"/>
      <c r="BT72" s="1327"/>
      <c r="BU72" s="1327"/>
      <c r="BV72" s="1327"/>
      <c r="BW72" s="1327"/>
      <c r="BX72" s="1327" t="s">
        <v>575</v>
      </c>
      <c r="BY72" s="1327"/>
      <c r="BZ72" s="1327"/>
      <c r="CA72" s="1327"/>
      <c r="CB72" s="1327"/>
      <c r="CC72" s="1327"/>
      <c r="CD72" s="1327"/>
      <c r="CE72" s="1327"/>
      <c r="CF72" s="1327" t="s">
        <v>576</v>
      </c>
      <c r="CG72" s="1327"/>
      <c r="CH72" s="1327"/>
      <c r="CI72" s="1327"/>
      <c r="CJ72" s="1327"/>
      <c r="CK72" s="1327"/>
      <c r="CL72" s="1327"/>
      <c r="CM72" s="1327"/>
      <c r="CN72" s="1327" t="s">
        <v>577</v>
      </c>
      <c r="CO72" s="1327"/>
      <c r="CP72" s="1327"/>
      <c r="CQ72" s="1327"/>
      <c r="CR72" s="1327"/>
      <c r="CS72" s="1327"/>
      <c r="CT72" s="1327"/>
      <c r="CU72" s="1327"/>
      <c r="CV72" s="1327" t="s">
        <v>578</v>
      </c>
      <c r="CW72" s="1327"/>
      <c r="CX72" s="1327"/>
      <c r="CY72" s="1327"/>
      <c r="CZ72" s="1327"/>
      <c r="DA72" s="1327"/>
      <c r="DB72" s="1327"/>
      <c r="DC72" s="1327"/>
    </row>
    <row r="73" spans="2:107" x14ac:dyDescent="0.15">
      <c r="B73" s="397"/>
      <c r="G73" s="1333"/>
      <c r="H73" s="1333"/>
      <c r="I73" s="1333"/>
      <c r="J73" s="1333"/>
      <c r="K73" s="1334"/>
      <c r="L73" s="1334"/>
      <c r="M73" s="1334"/>
      <c r="N73" s="1334"/>
      <c r="AM73" s="406"/>
      <c r="AN73" s="1330" t="s">
        <v>623</v>
      </c>
      <c r="AO73" s="1330"/>
      <c r="AP73" s="1330"/>
      <c r="AQ73" s="1330"/>
      <c r="AR73" s="1330"/>
      <c r="AS73" s="1330"/>
      <c r="AT73" s="1330"/>
      <c r="AU73" s="1330"/>
      <c r="AV73" s="1330"/>
      <c r="AW73" s="1330"/>
      <c r="AX73" s="1330"/>
      <c r="AY73" s="1330"/>
      <c r="AZ73" s="1330"/>
      <c r="BA73" s="1330"/>
      <c r="BB73" s="1330" t="s">
        <v>624</v>
      </c>
      <c r="BC73" s="1330"/>
      <c r="BD73" s="1330"/>
      <c r="BE73" s="1330"/>
      <c r="BF73" s="1330"/>
      <c r="BG73" s="1330"/>
      <c r="BH73" s="1330"/>
      <c r="BI73" s="1330"/>
      <c r="BJ73" s="1330"/>
      <c r="BK73" s="1330"/>
      <c r="BL73" s="1330"/>
      <c r="BM73" s="1330"/>
      <c r="BN73" s="1330"/>
      <c r="BO73" s="1330"/>
      <c r="BP73" s="1328"/>
      <c r="BQ73" s="1328"/>
      <c r="BR73" s="1328"/>
      <c r="BS73" s="1328"/>
      <c r="BT73" s="1328"/>
      <c r="BU73" s="1328"/>
      <c r="BV73" s="1328"/>
      <c r="BW73" s="1328"/>
      <c r="BX73" s="1328">
        <v>17.600000000000001</v>
      </c>
      <c r="BY73" s="1328"/>
      <c r="BZ73" s="1328"/>
      <c r="CA73" s="1328"/>
      <c r="CB73" s="1328"/>
      <c r="CC73" s="1328"/>
      <c r="CD73" s="1328"/>
      <c r="CE73" s="1328"/>
      <c r="CF73" s="1328">
        <v>13.7</v>
      </c>
      <c r="CG73" s="1328"/>
      <c r="CH73" s="1328"/>
      <c r="CI73" s="1328"/>
      <c r="CJ73" s="1328"/>
      <c r="CK73" s="1328"/>
      <c r="CL73" s="1328"/>
      <c r="CM73" s="1328"/>
      <c r="CN73" s="1328">
        <v>12.6</v>
      </c>
      <c r="CO73" s="1328"/>
      <c r="CP73" s="1328"/>
      <c r="CQ73" s="1328"/>
      <c r="CR73" s="1328"/>
      <c r="CS73" s="1328"/>
      <c r="CT73" s="1328"/>
      <c r="CU73" s="1328"/>
      <c r="CV73" s="1328">
        <v>8.4</v>
      </c>
      <c r="CW73" s="1328"/>
      <c r="CX73" s="1328"/>
      <c r="CY73" s="1328"/>
      <c r="CZ73" s="1328"/>
      <c r="DA73" s="1328"/>
      <c r="DB73" s="1328"/>
      <c r="DC73" s="1328"/>
    </row>
    <row r="74" spans="2:107" x14ac:dyDescent="0.15">
      <c r="B74" s="397"/>
      <c r="G74" s="1333"/>
      <c r="H74" s="1333"/>
      <c r="I74" s="1333"/>
      <c r="J74" s="1333"/>
      <c r="K74" s="1334"/>
      <c r="L74" s="1334"/>
      <c r="M74" s="1334"/>
      <c r="N74" s="1334"/>
      <c r="AM74" s="406"/>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28"/>
      <c r="BQ74" s="1328"/>
      <c r="BR74" s="1328"/>
      <c r="BS74" s="1328"/>
      <c r="BT74" s="1328"/>
      <c r="BU74" s="1328"/>
      <c r="BV74" s="1328"/>
      <c r="BW74" s="1328"/>
      <c r="BX74" s="1328"/>
      <c r="BY74" s="1328"/>
      <c r="BZ74" s="1328"/>
      <c r="CA74" s="1328"/>
      <c r="CB74" s="1328"/>
      <c r="CC74" s="1328"/>
      <c r="CD74" s="1328"/>
      <c r="CE74" s="1328"/>
      <c r="CF74" s="1328"/>
      <c r="CG74" s="1328"/>
      <c r="CH74" s="1328"/>
      <c r="CI74" s="1328"/>
      <c r="CJ74" s="1328"/>
      <c r="CK74" s="1328"/>
      <c r="CL74" s="1328"/>
      <c r="CM74" s="1328"/>
      <c r="CN74" s="1328"/>
      <c r="CO74" s="1328"/>
      <c r="CP74" s="1328"/>
      <c r="CQ74" s="1328"/>
      <c r="CR74" s="1328"/>
      <c r="CS74" s="1328"/>
      <c r="CT74" s="1328"/>
      <c r="CU74" s="1328"/>
      <c r="CV74" s="1328"/>
      <c r="CW74" s="1328"/>
      <c r="CX74" s="1328"/>
      <c r="CY74" s="1328"/>
      <c r="CZ74" s="1328"/>
      <c r="DA74" s="1328"/>
      <c r="DB74" s="1328"/>
      <c r="DC74" s="1328"/>
    </row>
    <row r="75" spans="2:107" x14ac:dyDescent="0.15">
      <c r="B75" s="397"/>
      <c r="G75" s="1333"/>
      <c r="H75" s="1333"/>
      <c r="I75" s="1323"/>
      <c r="J75" s="1323"/>
      <c r="K75" s="1329"/>
      <c r="L75" s="1329"/>
      <c r="M75" s="1329"/>
      <c r="N75" s="1329"/>
      <c r="AM75" s="406"/>
      <c r="AN75" s="1330"/>
      <c r="AO75" s="1330"/>
      <c r="AP75" s="1330"/>
      <c r="AQ75" s="1330"/>
      <c r="AR75" s="1330"/>
      <c r="AS75" s="1330"/>
      <c r="AT75" s="1330"/>
      <c r="AU75" s="1330"/>
      <c r="AV75" s="1330"/>
      <c r="AW75" s="1330"/>
      <c r="AX75" s="1330"/>
      <c r="AY75" s="1330"/>
      <c r="AZ75" s="1330"/>
      <c r="BA75" s="1330"/>
      <c r="BB75" s="1330" t="s">
        <v>628</v>
      </c>
      <c r="BC75" s="1330"/>
      <c r="BD75" s="1330"/>
      <c r="BE75" s="1330"/>
      <c r="BF75" s="1330"/>
      <c r="BG75" s="1330"/>
      <c r="BH75" s="1330"/>
      <c r="BI75" s="1330"/>
      <c r="BJ75" s="1330"/>
      <c r="BK75" s="1330"/>
      <c r="BL75" s="1330"/>
      <c r="BM75" s="1330"/>
      <c r="BN75" s="1330"/>
      <c r="BO75" s="1330"/>
      <c r="BP75" s="1328">
        <v>5.3</v>
      </c>
      <c r="BQ75" s="1328"/>
      <c r="BR75" s="1328"/>
      <c r="BS75" s="1328"/>
      <c r="BT75" s="1328"/>
      <c r="BU75" s="1328"/>
      <c r="BV75" s="1328"/>
      <c r="BW75" s="1328"/>
      <c r="BX75" s="1328">
        <v>5.7</v>
      </c>
      <c r="BY75" s="1328"/>
      <c r="BZ75" s="1328"/>
      <c r="CA75" s="1328"/>
      <c r="CB75" s="1328"/>
      <c r="CC75" s="1328"/>
      <c r="CD75" s="1328"/>
      <c r="CE75" s="1328"/>
      <c r="CF75" s="1328">
        <v>6.3</v>
      </c>
      <c r="CG75" s="1328"/>
      <c r="CH75" s="1328"/>
      <c r="CI75" s="1328"/>
      <c r="CJ75" s="1328"/>
      <c r="CK75" s="1328"/>
      <c r="CL75" s="1328"/>
      <c r="CM75" s="1328"/>
      <c r="CN75" s="1328">
        <v>6.6</v>
      </c>
      <c r="CO75" s="1328"/>
      <c r="CP75" s="1328"/>
      <c r="CQ75" s="1328"/>
      <c r="CR75" s="1328"/>
      <c r="CS75" s="1328"/>
      <c r="CT75" s="1328"/>
      <c r="CU75" s="1328"/>
      <c r="CV75" s="1328">
        <v>6.5</v>
      </c>
      <c r="CW75" s="1328"/>
      <c r="CX75" s="1328"/>
      <c r="CY75" s="1328"/>
      <c r="CZ75" s="1328"/>
      <c r="DA75" s="1328"/>
      <c r="DB75" s="1328"/>
      <c r="DC75" s="1328"/>
    </row>
    <row r="76" spans="2:107" x14ac:dyDescent="0.15">
      <c r="B76" s="397"/>
      <c r="G76" s="1333"/>
      <c r="H76" s="1333"/>
      <c r="I76" s="1323"/>
      <c r="J76" s="1323"/>
      <c r="K76" s="1329"/>
      <c r="L76" s="1329"/>
      <c r="M76" s="1329"/>
      <c r="N76" s="1329"/>
      <c r="AM76" s="406"/>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28"/>
      <c r="BQ76" s="1328"/>
      <c r="BR76" s="1328"/>
      <c r="BS76" s="1328"/>
      <c r="BT76" s="1328"/>
      <c r="BU76" s="1328"/>
      <c r="BV76" s="1328"/>
      <c r="BW76" s="1328"/>
      <c r="BX76" s="1328"/>
      <c r="BY76" s="1328"/>
      <c r="BZ76" s="1328"/>
      <c r="CA76" s="1328"/>
      <c r="CB76" s="1328"/>
      <c r="CC76" s="1328"/>
      <c r="CD76" s="1328"/>
      <c r="CE76" s="1328"/>
      <c r="CF76" s="1328"/>
      <c r="CG76" s="1328"/>
      <c r="CH76" s="1328"/>
      <c r="CI76" s="1328"/>
      <c r="CJ76" s="1328"/>
      <c r="CK76" s="1328"/>
      <c r="CL76" s="1328"/>
      <c r="CM76" s="1328"/>
      <c r="CN76" s="1328"/>
      <c r="CO76" s="1328"/>
      <c r="CP76" s="1328"/>
      <c r="CQ76" s="1328"/>
      <c r="CR76" s="1328"/>
      <c r="CS76" s="1328"/>
      <c r="CT76" s="1328"/>
      <c r="CU76" s="1328"/>
      <c r="CV76" s="1328"/>
      <c r="CW76" s="1328"/>
      <c r="CX76" s="1328"/>
      <c r="CY76" s="1328"/>
      <c r="CZ76" s="1328"/>
      <c r="DA76" s="1328"/>
      <c r="DB76" s="1328"/>
      <c r="DC76" s="1328"/>
    </row>
    <row r="77" spans="2:107" x14ac:dyDescent="0.15">
      <c r="B77" s="397"/>
      <c r="G77" s="1323"/>
      <c r="H77" s="1323"/>
      <c r="I77" s="1323"/>
      <c r="J77" s="1323"/>
      <c r="K77" s="1334"/>
      <c r="L77" s="1334"/>
      <c r="M77" s="1334"/>
      <c r="N77" s="1334"/>
      <c r="AN77" s="1327" t="s">
        <v>626</v>
      </c>
      <c r="AO77" s="1327"/>
      <c r="AP77" s="1327"/>
      <c r="AQ77" s="1327"/>
      <c r="AR77" s="1327"/>
      <c r="AS77" s="1327"/>
      <c r="AT77" s="1327"/>
      <c r="AU77" s="1327"/>
      <c r="AV77" s="1327"/>
      <c r="AW77" s="1327"/>
      <c r="AX77" s="1327"/>
      <c r="AY77" s="1327"/>
      <c r="AZ77" s="1327"/>
      <c r="BA77" s="1327"/>
      <c r="BB77" s="1330" t="s">
        <v>624</v>
      </c>
      <c r="BC77" s="1330"/>
      <c r="BD77" s="1330"/>
      <c r="BE77" s="1330"/>
      <c r="BF77" s="1330"/>
      <c r="BG77" s="1330"/>
      <c r="BH77" s="1330"/>
      <c r="BI77" s="1330"/>
      <c r="BJ77" s="1330"/>
      <c r="BK77" s="1330"/>
      <c r="BL77" s="1330"/>
      <c r="BM77" s="1330"/>
      <c r="BN77" s="1330"/>
      <c r="BO77" s="1330"/>
      <c r="BP77" s="1328">
        <v>44.9</v>
      </c>
      <c r="BQ77" s="1328"/>
      <c r="BR77" s="1328"/>
      <c r="BS77" s="1328"/>
      <c r="BT77" s="1328"/>
      <c r="BU77" s="1328"/>
      <c r="BV77" s="1328"/>
      <c r="BW77" s="1328"/>
      <c r="BX77" s="1328">
        <v>40.799999999999997</v>
      </c>
      <c r="BY77" s="1328"/>
      <c r="BZ77" s="1328"/>
      <c r="CA77" s="1328"/>
      <c r="CB77" s="1328"/>
      <c r="CC77" s="1328"/>
      <c r="CD77" s="1328"/>
      <c r="CE77" s="1328"/>
      <c r="CF77" s="1328">
        <v>38.5</v>
      </c>
      <c r="CG77" s="1328"/>
      <c r="CH77" s="1328"/>
      <c r="CI77" s="1328"/>
      <c r="CJ77" s="1328"/>
      <c r="CK77" s="1328"/>
      <c r="CL77" s="1328"/>
      <c r="CM77" s="1328"/>
      <c r="CN77" s="1328">
        <v>35.5</v>
      </c>
      <c r="CO77" s="1328"/>
      <c r="CP77" s="1328"/>
      <c r="CQ77" s="1328"/>
      <c r="CR77" s="1328"/>
      <c r="CS77" s="1328"/>
      <c r="CT77" s="1328"/>
      <c r="CU77" s="1328"/>
      <c r="CV77" s="1328">
        <v>13.5</v>
      </c>
      <c r="CW77" s="1328"/>
      <c r="CX77" s="1328"/>
      <c r="CY77" s="1328"/>
      <c r="CZ77" s="1328"/>
      <c r="DA77" s="1328"/>
      <c r="DB77" s="1328"/>
      <c r="DC77" s="1328"/>
    </row>
    <row r="78" spans="2:107" x14ac:dyDescent="0.15">
      <c r="B78" s="397"/>
      <c r="G78" s="1323"/>
      <c r="H78" s="1323"/>
      <c r="I78" s="1323"/>
      <c r="J78" s="1323"/>
      <c r="K78" s="1334"/>
      <c r="L78" s="1334"/>
      <c r="M78" s="1334"/>
      <c r="N78" s="1334"/>
      <c r="AN78" s="1327"/>
      <c r="AO78" s="1327"/>
      <c r="AP78" s="1327"/>
      <c r="AQ78" s="1327"/>
      <c r="AR78" s="1327"/>
      <c r="AS78" s="1327"/>
      <c r="AT78" s="1327"/>
      <c r="AU78" s="1327"/>
      <c r="AV78" s="1327"/>
      <c r="AW78" s="1327"/>
      <c r="AX78" s="1327"/>
      <c r="AY78" s="1327"/>
      <c r="AZ78" s="1327"/>
      <c r="BA78" s="1327"/>
      <c r="BB78" s="1330"/>
      <c r="BC78" s="1330"/>
      <c r="BD78" s="1330"/>
      <c r="BE78" s="1330"/>
      <c r="BF78" s="1330"/>
      <c r="BG78" s="1330"/>
      <c r="BH78" s="1330"/>
      <c r="BI78" s="1330"/>
      <c r="BJ78" s="1330"/>
      <c r="BK78" s="1330"/>
      <c r="BL78" s="1330"/>
      <c r="BM78" s="1330"/>
      <c r="BN78" s="1330"/>
      <c r="BO78" s="1330"/>
      <c r="BP78" s="1328"/>
      <c r="BQ78" s="1328"/>
      <c r="BR78" s="1328"/>
      <c r="BS78" s="1328"/>
      <c r="BT78" s="1328"/>
      <c r="BU78" s="1328"/>
      <c r="BV78" s="1328"/>
      <c r="BW78" s="1328"/>
      <c r="BX78" s="1328"/>
      <c r="BY78" s="1328"/>
      <c r="BZ78" s="1328"/>
      <c r="CA78" s="1328"/>
      <c r="CB78" s="1328"/>
      <c r="CC78" s="1328"/>
      <c r="CD78" s="1328"/>
      <c r="CE78" s="1328"/>
      <c r="CF78" s="1328"/>
      <c r="CG78" s="1328"/>
      <c r="CH78" s="1328"/>
      <c r="CI78" s="1328"/>
      <c r="CJ78" s="1328"/>
      <c r="CK78" s="1328"/>
      <c r="CL78" s="1328"/>
      <c r="CM78" s="1328"/>
      <c r="CN78" s="1328"/>
      <c r="CO78" s="1328"/>
      <c r="CP78" s="1328"/>
      <c r="CQ78" s="1328"/>
      <c r="CR78" s="1328"/>
      <c r="CS78" s="1328"/>
      <c r="CT78" s="1328"/>
      <c r="CU78" s="1328"/>
      <c r="CV78" s="1328"/>
      <c r="CW78" s="1328"/>
      <c r="CX78" s="1328"/>
      <c r="CY78" s="1328"/>
      <c r="CZ78" s="1328"/>
      <c r="DA78" s="1328"/>
      <c r="DB78" s="1328"/>
      <c r="DC78" s="1328"/>
    </row>
    <row r="79" spans="2:107" x14ac:dyDescent="0.15">
      <c r="B79" s="397"/>
      <c r="G79" s="1323"/>
      <c r="H79" s="1323"/>
      <c r="I79" s="1332"/>
      <c r="J79" s="1332"/>
      <c r="K79" s="1335"/>
      <c r="L79" s="1335"/>
      <c r="M79" s="1335"/>
      <c r="N79" s="1335"/>
      <c r="AN79" s="1327"/>
      <c r="AO79" s="1327"/>
      <c r="AP79" s="1327"/>
      <c r="AQ79" s="1327"/>
      <c r="AR79" s="1327"/>
      <c r="AS79" s="1327"/>
      <c r="AT79" s="1327"/>
      <c r="AU79" s="1327"/>
      <c r="AV79" s="1327"/>
      <c r="AW79" s="1327"/>
      <c r="AX79" s="1327"/>
      <c r="AY79" s="1327"/>
      <c r="AZ79" s="1327"/>
      <c r="BA79" s="1327"/>
      <c r="BB79" s="1330" t="s">
        <v>628</v>
      </c>
      <c r="BC79" s="1330"/>
      <c r="BD79" s="1330"/>
      <c r="BE79" s="1330"/>
      <c r="BF79" s="1330"/>
      <c r="BG79" s="1330"/>
      <c r="BH79" s="1330"/>
      <c r="BI79" s="1330"/>
      <c r="BJ79" s="1330"/>
      <c r="BK79" s="1330"/>
      <c r="BL79" s="1330"/>
      <c r="BM79" s="1330"/>
      <c r="BN79" s="1330"/>
      <c r="BO79" s="1330"/>
      <c r="BP79" s="1328">
        <v>9.1</v>
      </c>
      <c r="BQ79" s="1328"/>
      <c r="BR79" s="1328"/>
      <c r="BS79" s="1328"/>
      <c r="BT79" s="1328"/>
      <c r="BU79" s="1328"/>
      <c r="BV79" s="1328"/>
      <c r="BW79" s="1328"/>
      <c r="BX79" s="1328">
        <v>8.9</v>
      </c>
      <c r="BY79" s="1328"/>
      <c r="BZ79" s="1328"/>
      <c r="CA79" s="1328"/>
      <c r="CB79" s="1328"/>
      <c r="CC79" s="1328"/>
      <c r="CD79" s="1328"/>
      <c r="CE79" s="1328"/>
      <c r="CF79" s="1328">
        <v>8.9</v>
      </c>
      <c r="CG79" s="1328"/>
      <c r="CH79" s="1328"/>
      <c r="CI79" s="1328"/>
      <c r="CJ79" s="1328"/>
      <c r="CK79" s="1328"/>
      <c r="CL79" s="1328"/>
      <c r="CM79" s="1328"/>
      <c r="CN79" s="1328">
        <v>8.8000000000000007</v>
      </c>
      <c r="CO79" s="1328"/>
      <c r="CP79" s="1328"/>
      <c r="CQ79" s="1328"/>
      <c r="CR79" s="1328"/>
      <c r="CS79" s="1328"/>
      <c r="CT79" s="1328"/>
      <c r="CU79" s="1328"/>
      <c r="CV79" s="1328">
        <v>8.3000000000000007</v>
      </c>
      <c r="CW79" s="1328"/>
      <c r="CX79" s="1328"/>
      <c r="CY79" s="1328"/>
      <c r="CZ79" s="1328"/>
      <c r="DA79" s="1328"/>
      <c r="DB79" s="1328"/>
      <c r="DC79" s="1328"/>
    </row>
    <row r="80" spans="2:107" x14ac:dyDescent="0.15">
      <c r="B80" s="397"/>
      <c r="G80" s="1323"/>
      <c r="H80" s="1323"/>
      <c r="I80" s="1332"/>
      <c r="J80" s="1332"/>
      <c r="K80" s="1335"/>
      <c r="L80" s="1335"/>
      <c r="M80" s="1335"/>
      <c r="N80" s="1335"/>
      <c r="AN80" s="1327"/>
      <c r="AO80" s="1327"/>
      <c r="AP80" s="1327"/>
      <c r="AQ80" s="1327"/>
      <c r="AR80" s="1327"/>
      <c r="AS80" s="1327"/>
      <c r="AT80" s="1327"/>
      <c r="AU80" s="1327"/>
      <c r="AV80" s="1327"/>
      <c r="AW80" s="1327"/>
      <c r="AX80" s="1327"/>
      <c r="AY80" s="1327"/>
      <c r="AZ80" s="1327"/>
      <c r="BA80" s="1327"/>
      <c r="BB80" s="1330"/>
      <c r="BC80" s="1330"/>
      <c r="BD80" s="1330"/>
      <c r="BE80" s="1330"/>
      <c r="BF80" s="1330"/>
      <c r="BG80" s="1330"/>
      <c r="BH80" s="1330"/>
      <c r="BI80" s="1330"/>
      <c r="BJ80" s="1330"/>
      <c r="BK80" s="1330"/>
      <c r="BL80" s="1330"/>
      <c r="BM80" s="1330"/>
      <c r="BN80" s="1330"/>
      <c r="BO80" s="1330"/>
      <c r="BP80" s="1328"/>
      <c r="BQ80" s="1328"/>
      <c r="BR80" s="1328"/>
      <c r="BS80" s="1328"/>
      <c r="BT80" s="1328"/>
      <c r="BU80" s="1328"/>
      <c r="BV80" s="1328"/>
      <c r="BW80" s="1328"/>
      <c r="BX80" s="1328"/>
      <c r="BY80" s="1328"/>
      <c r="BZ80" s="1328"/>
      <c r="CA80" s="1328"/>
      <c r="CB80" s="1328"/>
      <c r="CC80" s="1328"/>
      <c r="CD80" s="1328"/>
      <c r="CE80" s="1328"/>
      <c r="CF80" s="1328"/>
      <c r="CG80" s="1328"/>
      <c r="CH80" s="1328"/>
      <c r="CI80" s="1328"/>
      <c r="CJ80" s="1328"/>
      <c r="CK80" s="1328"/>
      <c r="CL80" s="1328"/>
      <c r="CM80" s="1328"/>
      <c r="CN80" s="1328"/>
      <c r="CO80" s="1328"/>
      <c r="CP80" s="1328"/>
      <c r="CQ80" s="1328"/>
      <c r="CR80" s="1328"/>
      <c r="CS80" s="1328"/>
      <c r="CT80" s="1328"/>
      <c r="CU80" s="1328"/>
      <c r="CV80" s="1328"/>
      <c r="CW80" s="1328"/>
      <c r="CX80" s="1328"/>
      <c r="CY80" s="1328"/>
      <c r="CZ80" s="1328"/>
      <c r="DA80" s="1328"/>
      <c r="DB80" s="1328"/>
      <c r="DC80" s="1328"/>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ZyJVP0ssQsgv1HV+VWq5PCMO8j7bdtryy/DBX2PIKhp5+zS4+0juWIvq4cn/TW2sOiZlpT+jhCXcpp+qcUaa1A==" saltValue="YxxF/e5jZMHgt7DG54c0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mXrexGsx6vUjApONzpCCC/hEd3q79LQWe90Z/BFzcw2hsJIxPkImITyZzWz26qqysdTVWDqkQDybJGrkaMVmXw==" saltValue="Sszq2p6uWNgN5vqVS0UO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nbsKyM87TcFeCjNcypcejK/9mE4zizlbU60cj2GRLgutjYa6OGbWbIV0d8xkDAhjnGmumlcMLk6xG0Ow9Hz31w==" saltValue="X7Mpsga/W+L3Q6S2JpZL0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81245</v>
      </c>
      <c r="E3" s="162"/>
      <c r="F3" s="163">
        <v>115123</v>
      </c>
      <c r="G3" s="164"/>
      <c r="H3" s="165"/>
    </row>
    <row r="4" spans="1:8" x14ac:dyDescent="0.15">
      <c r="A4" s="166"/>
      <c r="B4" s="167"/>
      <c r="C4" s="168"/>
      <c r="D4" s="169">
        <v>63351</v>
      </c>
      <c r="E4" s="170"/>
      <c r="F4" s="171">
        <v>46026</v>
      </c>
      <c r="G4" s="172"/>
      <c r="H4" s="173"/>
    </row>
    <row r="5" spans="1:8" x14ac:dyDescent="0.15">
      <c r="A5" s="154" t="s">
        <v>566</v>
      </c>
      <c r="B5" s="159"/>
      <c r="C5" s="160"/>
      <c r="D5" s="161">
        <v>111073</v>
      </c>
      <c r="E5" s="162"/>
      <c r="F5" s="163">
        <v>98899</v>
      </c>
      <c r="G5" s="164"/>
      <c r="H5" s="165"/>
    </row>
    <row r="6" spans="1:8" x14ac:dyDescent="0.15">
      <c r="A6" s="166"/>
      <c r="B6" s="167"/>
      <c r="C6" s="168"/>
      <c r="D6" s="169">
        <v>78750</v>
      </c>
      <c r="E6" s="170"/>
      <c r="F6" s="171">
        <v>43734</v>
      </c>
      <c r="G6" s="172"/>
      <c r="H6" s="173"/>
    </row>
    <row r="7" spans="1:8" x14ac:dyDescent="0.15">
      <c r="A7" s="154" t="s">
        <v>567</v>
      </c>
      <c r="B7" s="159"/>
      <c r="C7" s="160"/>
      <c r="D7" s="161">
        <v>53578</v>
      </c>
      <c r="E7" s="162"/>
      <c r="F7" s="163">
        <v>96462</v>
      </c>
      <c r="G7" s="164"/>
      <c r="H7" s="165"/>
    </row>
    <row r="8" spans="1:8" x14ac:dyDescent="0.15">
      <c r="A8" s="166"/>
      <c r="B8" s="167"/>
      <c r="C8" s="168"/>
      <c r="D8" s="169">
        <v>27905</v>
      </c>
      <c r="E8" s="170"/>
      <c r="F8" s="171">
        <v>39886</v>
      </c>
      <c r="G8" s="172"/>
      <c r="H8" s="173"/>
    </row>
    <row r="9" spans="1:8" x14ac:dyDescent="0.15">
      <c r="A9" s="154" t="s">
        <v>568</v>
      </c>
      <c r="B9" s="159"/>
      <c r="C9" s="160"/>
      <c r="D9" s="161">
        <v>53174</v>
      </c>
      <c r="E9" s="162"/>
      <c r="F9" s="163">
        <v>83103</v>
      </c>
      <c r="G9" s="164"/>
      <c r="H9" s="165"/>
    </row>
    <row r="10" spans="1:8" x14ac:dyDescent="0.15">
      <c r="A10" s="166"/>
      <c r="B10" s="167"/>
      <c r="C10" s="168"/>
      <c r="D10" s="169">
        <v>24204</v>
      </c>
      <c r="E10" s="170"/>
      <c r="F10" s="171">
        <v>41378</v>
      </c>
      <c r="G10" s="172"/>
      <c r="H10" s="173"/>
    </row>
    <row r="11" spans="1:8" x14ac:dyDescent="0.15">
      <c r="A11" s="154" t="s">
        <v>569</v>
      </c>
      <c r="B11" s="159"/>
      <c r="C11" s="160"/>
      <c r="D11" s="161">
        <v>53643</v>
      </c>
      <c r="E11" s="162"/>
      <c r="F11" s="163">
        <v>84459</v>
      </c>
      <c r="G11" s="164"/>
      <c r="H11" s="165"/>
    </row>
    <row r="12" spans="1:8" x14ac:dyDescent="0.15">
      <c r="A12" s="166"/>
      <c r="B12" s="167"/>
      <c r="C12" s="174"/>
      <c r="D12" s="169">
        <v>45956</v>
      </c>
      <c r="E12" s="170"/>
      <c r="F12" s="171">
        <v>47314</v>
      </c>
      <c r="G12" s="172"/>
      <c r="H12" s="173"/>
    </row>
    <row r="13" spans="1:8" x14ac:dyDescent="0.15">
      <c r="A13" s="154"/>
      <c r="B13" s="159"/>
      <c r="C13" s="175"/>
      <c r="D13" s="176">
        <v>70543</v>
      </c>
      <c r="E13" s="177"/>
      <c r="F13" s="178">
        <v>95609</v>
      </c>
      <c r="G13" s="179"/>
      <c r="H13" s="165"/>
    </row>
    <row r="14" spans="1:8" x14ac:dyDescent="0.15">
      <c r="A14" s="166"/>
      <c r="B14" s="167"/>
      <c r="C14" s="168"/>
      <c r="D14" s="169">
        <v>48033</v>
      </c>
      <c r="E14" s="170"/>
      <c r="F14" s="171">
        <v>43668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8.64</v>
      </c>
      <c r="C19" s="180">
        <f>ROUND(VALUE(SUBSTITUTE(実質収支比率等に係る経年分析!G$48,"▲","-")),2)</f>
        <v>9.58</v>
      </c>
      <c r="D19" s="180">
        <f>ROUND(VALUE(SUBSTITUTE(実質収支比率等に係る経年分析!H$48,"▲","-")),2)</f>
        <v>7.72</v>
      </c>
      <c r="E19" s="180">
        <f>ROUND(VALUE(SUBSTITUTE(実質収支比率等に係る経年分析!I$48,"▲","-")),2)</f>
        <v>7.36</v>
      </c>
      <c r="F19" s="180">
        <f>ROUND(VALUE(SUBSTITUTE(実質収支比率等に係る経年分析!J$48,"▲","-")),2)</f>
        <v>10.5</v>
      </c>
    </row>
    <row r="20" spans="1:11" x14ac:dyDescent="0.15">
      <c r="A20" s="180" t="s">
        <v>55</v>
      </c>
      <c r="B20" s="180">
        <f>ROUND(VALUE(SUBSTITUTE(実質収支比率等に係る経年分析!F$47,"▲","-")),2)</f>
        <v>53.52</v>
      </c>
      <c r="C20" s="180">
        <f>ROUND(VALUE(SUBSTITUTE(実質収支比率等に係る経年分析!G$47,"▲","-")),2)</f>
        <v>52.7</v>
      </c>
      <c r="D20" s="180">
        <f>ROUND(VALUE(SUBSTITUTE(実質収支比率等に係る経年分析!H$47,"▲","-")),2)</f>
        <v>51.46</v>
      </c>
      <c r="E20" s="180">
        <f>ROUND(VALUE(SUBSTITUTE(実質収支比率等に係る経年分析!I$47,"▲","-")),2)</f>
        <v>51.11</v>
      </c>
      <c r="F20" s="180">
        <f>ROUND(VALUE(SUBSTITUTE(実質収支比率等に係る経年分析!J$47,"▲","-")),2)</f>
        <v>47.62</v>
      </c>
    </row>
    <row r="21" spans="1:11" x14ac:dyDescent="0.15">
      <c r="A21" s="180" t="s">
        <v>56</v>
      </c>
      <c r="B21" s="180">
        <f>IF(ISNUMBER(VALUE(SUBSTITUTE(実質収支比率等に係る経年分析!F$49,"▲","-"))),ROUND(VALUE(SUBSTITUTE(実質収支比率等に係る経年分析!F$49,"▲","-")),2),NA())</f>
        <v>-0.7</v>
      </c>
      <c r="C21" s="180">
        <f>IF(ISNUMBER(VALUE(SUBSTITUTE(実質収支比率等に係る経年分析!G$49,"▲","-"))),ROUND(VALUE(SUBSTITUTE(実質収支比率等に係る経年分析!G$49,"▲","-")),2),NA())</f>
        <v>1.1100000000000001</v>
      </c>
      <c r="D21" s="180">
        <f>IF(ISNUMBER(VALUE(SUBSTITUTE(実質収支比率等に係る経年分析!H$49,"▲","-"))),ROUND(VALUE(SUBSTITUTE(実質収支比率等に係る経年分析!H$49,"▲","-")),2),NA())</f>
        <v>-1.59</v>
      </c>
      <c r="E21" s="180">
        <f>IF(ISNUMBER(VALUE(SUBSTITUTE(実質収支比率等に係る経年分析!I$49,"▲","-"))),ROUND(VALUE(SUBSTITUTE(実質収支比率等に係る経年分析!I$49,"▲","-")),2),NA())</f>
        <v>-0.26</v>
      </c>
      <c r="F21" s="180">
        <f>IF(ISNUMBER(VALUE(SUBSTITUTE(実質収支比率等に係る経年分析!J$49,"▲","-"))),ROUND(VALUE(SUBSTITUTE(実質収支比率等に係る経年分析!J$49,"▲","-")),2),NA())</f>
        <v>3.69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19.059999999999999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17.559999999999999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1.1499999999999999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10.49</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0.63</v>
      </c>
      <c r="H36" s="181">
        <f>IF(ROUND(VALUE(SUBSTITUTE(連結実質赤字比率に係る赤字・黒字の構成分析!I$34,"▲", "-")), 2) &lt; 0, ABS(ROUND(VALUE(SUBSTITUTE(連結実質赤字比率に係る赤字・黒字の構成分析!I$34,"▲", "-")), 2)), NA())</f>
        <v>0.31</v>
      </c>
      <c r="I36" s="181" t="e">
        <f>IF(ROUND(VALUE(SUBSTITUTE(連結実質赤字比率に係る赤字・黒字の構成分析!I$34,"▲", "-")), 2) &gt;= 0, ABS(ROUND(VALUE(SUBSTITUTE(連結実質赤字比率に係る赤字・黒字の構成分析!I$34,"▲", "-")), 2)), NA())</f>
        <v>#N/A</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608</v>
      </c>
      <c r="E42" s="182"/>
      <c r="F42" s="182"/>
      <c r="G42" s="182">
        <f>'実質公債費比率（分子）の構造'!L$52</f>
        <v>590</v>
      </c>
      <c r="H42" s="182"/>
      <c r="I42" s="182"/>
      <c r="J42" s="182">
        <f>'実質公債費比率（分子）の構造'!M$52</f>
        <v>603</v>
      </c>
      <c r="K42" s="182"/>
      <c r="L42" s="182"/>
      <c r="M42" s="182">
        <f>'実質公債費比率（分子）の構造'!N$52</f>
        <v>612</v>
      </c>
      <c r="N42" s="182"/>
      <c r="O42" s="182"/>
      <c r="P42" s="182">
        <f>'実質公債費比率（分子）の構造'!O$52</f>
        <v>594</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1</v>
      </c>
      <c r="L44" s="182"/>
      <c r="M44" s="182"/>
      <c r="N44" s="182" t="str">
        <f>'実質公債費比率（分子）の構造'!O$50</f>
        <v>-</v>
      </c>
      <c r="O44" s="182"/>
      <c r="P44" s="182"/>
    </row>
    <row r="45" spans="1:16" x14ac:dyDescent="0.15">
      <c r="A45" s="182" t="s">
        <v>66</v>
      </c>
      <c r="B45" s="182">
        <f>'実質公債費比率（分子）の構造'!K$49</f>
        <v>97</v>
      </c>
      <c r="C45" s="182"/>
      <c r="D45" s="182"/>
      <c r="E45" s="182">
        <f>'実質公債費比率（分子）の構造'!L$49</f>
        <v>118</v>
      </c>
      <c r="F45" s="182"/>
      <c r="G45" s="182"/>
      <c r="H45" s="182">
        <f>'実質公債費比率（分子）の構造'!M$49</f>
        <v>130</v>
      </c>
      <c r="I45" s="182"/>
      <c r="J45" s="182"/>
      <c r="K45" s="182">
        <f>'実質公債費比率（分子）の構造'!N$49</f>
        <v>96</v>
      </c>
      <c r="L45" s="182"/>
      <c r="M45" s="182"/>
      <c r="N45" s="182">
        <f>'実質公債費比率（分子）の構造'!O$49</f>
        <v>85</v>
      </c>
      <c r="O45" s="182"/>
      <c r="P45" s="182"/>
    </row>
    <row r="46" spans="1:16" x14ac:dyDescent="0.15">
      <c r="A46" s="182" t="s">
        <v>67</v>
      </c>
      <c r="B46" s="182">
        <f>'実質公債費比率（分子）の構造'!K$48</f>
        <v>284</v>
      </c>
      <c r="C46" s="182"/>
      <c r="D46" s="182"/>
      <c r="E46" s="182">
        <f>'実質公債費比率（分子）の構造'!L$48</f>
        <v>297</v>
      </c>
      <c r="F46" s="182"/>
      <c r="G46" s="182"/>
      <c r="H46" s="182">
        <f>'実質公債費比率（分子）の構造'!M$48</f>
        <v>268</v>
      </c>
      <c r="I46" s="182"/>
      <c r="J46" s="182"/>
      <c r="K46" s="182">
        <f>'実質公債費比率（分子）の構造'!N$48</f>
        <v>271</v>
      </c>
      <c r="L46" s="182"/>
      <c r="M46" s="182"/>
      <c r="N46" s="182">
        <f>'実質公債費比率（分子）の構造'!O$48</f>
        <v>328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394</v>
      </c>
      <c r="C49" s="182"/>
      <c r="D49" s="182"/>
      <c r="E49" s="182">
        <f>'実質公債費比率（分子）の構造'!L$45</f>
        <v>412</v>
      </c>
      <c r="F49" s="182"/>
      <c r="G49" s="182"/>
      <c r="H49" s="182">
        <f>'実質公債費比率（分子）の構造'!M$45</f>
        <v>457</v>
      </c>
      <c r="I49" s="182"/>
      <c r="J49" s="182"/>
      <c r="K49" s="182">
        <f>'実質公債費比率（分子）の構造'!N$45</f>
        <v>458</v>
      </c>
      <c r="L49" s="182"/>
      <c r="M49" s="182"/>
      <c r="N49" s="182">
        <f>'実質公債費比率（分子）の構造'!O$45</f>
        <v>438</v>
      </c>
      <c r="O49" s="182"/>
      <c r="P49" s="182"/>
    </row>
    <row r="50" spans="1:16" x14ac:dyDescent="0.15">
      <c r="A50" s="182" t="s">
        <v>71</v>
      </c>
      <c r="B50" s="182" t="e">
        <f>NA()</f>
        <v>#N/A</v>
      </c>
      <c r="C50" s="182">
        <f>IF(ISNUMBER('実質公債費比率（分子）の構造'!K$53),'実質公債費比率（分子）の構造'!K$53,NA())</f>
        <v>171</v>
      </c>
      <c r="D50" s="182" t="e">
        <f>NA()</f>
        <v>#N/A</v>
      </c>
      <c r="E50" s="182" t="e">
        <f>NA()</f>
        <v>#N/A</v>
      </c>
      <c r="F50" s="182">
        <f>IF(ISNUMBER('実質公債費比率（分子）の構造'!L$53),'実質公債費比率（分子）の構造'!L$53,NA())</f>
        <v>241</v>
      </c>
      <c r="G50" s="182" t="e">
        <f>NA()</f>
        <v>#N/A</v>
      </c>
      <c r="H50" s="182" t="e">
        <f>NA()</f>
        <v>#N/A</v>
      </c>
      <c r="I50" s="182">
        <f>IF(ISNUMBER('実質公債費比率（分子）の構造'!M$53),'実質公債費比率（分子）の構造'!M$53,NA())</f>
        <v>256</v>
      </c>
      <c r="J50" s="182" t="e">
        <f>NA()</f>
        <v>#N/A</v>
      </c>
      <c r="K50" s="182" t="e">
        <f>NA()</f>
        <v>#N/A</v>
      </c>
      <c r="L50" s="182">
        <f>IF(ISNUMBER('実質公債費比率（分子）の構造'!N$53),'実質公債費比率（分子）の構造'!N$53,NA())</f>
        <v>214</v>
      </c>
      <c r="M50" s="182" t="e">
        <f>NA()</f>
        <v>#N/A</v>
      </c>
      <c r="N50" s="182" t="e">
        <f>NA()</f>
        <v>#N/A</v>
      </c>
      <c r="O50" s="182">
        <f>IF(ISNUMBER('実質公債費比率（分子）の構造'!O$53),'実質公債費比率（分子）の構造'!O$53,NA())</f>
        <v>257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6928</v>
      </c>
      <c r="E56" s="181"/>
      <c r="F56" s="181"/>
      <c r="G56" s="181">
        <f>'将来負担比率（分子）の構造'!J$52</f>
        <v>6859</v>
      </c>
      <c r="H56" s="181"/>
      <c r="I56" s="181"/>
      <c r="J56" s="181">
        <f>'将来負担比率（分子）の構造'!K$52</f>
        <v>7056</v>
      </c>
      <c r="K56" s="181"/>
      <c r="L56" s="181"/>
      <c r="M56" s="181">
        <f>'将来負担比率（分子）の構造'!L$52</f>
        <v>6795</v>
      </c>
      <c r="N56" s="181"/>
      <c r="O56" s="181"/>
      <c r="P56" s="181">
        <f>'将来負担比率（分子）の構造'!M$52</f>
        <v>6693</v>
      </c>
    </row>
    <row r="57" spans="1:16" x14ac:dyDescent="0.15">
      <c r="A57" s="181" t="s">
        <v>42</v>
      </c>
      <c r="B57" s="181"/>
      <c r="C57" s="181"/>
      <c r="D57" s="181" t="str">
        <f>'将来負担比率（分子）の構造'!I$51</f>
        <v>-</v>
      </c>
      <c r="E57" s="181"/>
      <c r="F57" s="181"/>
      <c r="G57" s="181">
        <f>'将来負担比率（分子）の構造'!J$51</f>
        <v>21</v>
      </c>
      <c r="H57" s="181"/>
      <c r="I57" s="181"/>
      <c r="J57" s="181">
        <f>'将来負担比率（分子）の構造'!K$51</f>
        <v>21</v>
      </c>
      <c r="K57" s="181"/>
      <c r="L57" s="181"/>
      <c r="M57" s="181">
        <f>'将来負担比率（分子）の構造'!L$51</f>
        <v>21</v>
      </c>
      <c r="N57" s="181"/>
      <c r="O57" s="181"/>
      <c r="P57" s="181">
        <f>'将来負担比率（分子）の構造'!M$51</f>
        <v>18</v>
      </c>
    </row>
    <row r="58" spans="1:16" x14ac:dyDescent="0.15">
      <c r="A58" s="181" t="s">
        <v>41</v>
      </c>
      <c r="B58" s="181"/>
      <c r="C58" s="181"/>
      <c r="D58" s="181">
        <f>'将来負担比率（分子）の構造'!I$50</f>
        <v>2918</v>
      </c>
      <c r="E58" s="181"/>
      <c r="F58" s="181"/>
      <c r="G58" s="181">
        <f>'将来負担比率（分子）の構造'!J$50</f>
        <v>2914</v>
      </c>
      <c r="H58" s="181"/>
      <c r="I58" s="181"/>
      <c r="J58" s="181">
        <f>'将来負担比率（分子）の構造'!K$50</f>
        <v>3023</v>
      </c>
      <c r="K58" s="181"/>
      <c r="L58" s="181"/>
      <c r="M58" s="181">
        <f>'将来負担比率（分子）の構造'!L$50</f>
        <v>3110</v>
      </c>
      <c r="N58" s="181"/>
      <c r="O58" s="181"/>
      <c r="P58" s="181">
        <f>'将来負担比率（分子）の構造'!M$50</f>
        <v>3111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296</v>
      </c>
      <c r="C61" s="181"/>
      <c r="D61" s="181"/>
      <c r="E61" s="181">
        <f>'将来負担比率（分子）の構造'!J$46</f>
        <v>530</v>
      </c>
      <c r="F61" s="181"/>
      <c r="G61" s="181"/>
      <c r="H61" s="181">
        <f>'将来負担比率（分子）の構造'!K$46</f>
        <v>700</v>
      </c>
      <c r="I61" s="181"/>
      <c r="J61" s="181"/>
      <c r="K61" s="181">
        <f>'将来負担比率（分子）の構造'!L$46</f>
        <v>691</v>
      </c>
      <c r="L61" s="181"/>
      <c r="M61" s="181"/>
      <c r="N61" s="181">
        <f>'将来負担比率（分子）の構造'!M$46</f>
        <v>613</v>
      </c>
      <c r="O61" s="181"/>
      <c r="P61" s="181"/>
    </row>
    <row r="62" spans="1:16" x14ac:dyDescent="0.15">
      <c r="A62" s="181" t="s">
        <v>35</v>
      </c>
      <c r="B62" s="181">
        <f>'将来負担比率（分子）の構造'!I$45</f>
        <v>794</v>
      </c>
      <c r="C62" s="181"/>
      <c r="D62" s="181"/>
      <c r="E62" s="181">
        <f>'将来負担比率（分子）の構造'!J$45</f>
        <v>767</v>
      </c>
      <c r="F62" s="181"/>
      <c r="G62" s="181"/>
      <c r="H62" s="181">
        <f>'将来負担比率（分子）の構造'!K$45</f>
        <v>704</v>
      </c>
      <c r="I62" s="181"/>
      <c r="J62" s="181"/>
      <c r="K62" s="181">
        <f>'将来負担比率（分子）の構造'!L$45</f>
        <v>765</v>
      </c>
      <c r="L62" s="181"/>
      <c r="M62" s="181"/>
      <c r="N62" s="181">
        <f>'将来負担比率（分子）の構造'!M$45</f>
        <v>662</v>
      </c>
      <c r="O62" s="181"/>
      <c r="P62" s="181"/>
    </row>
    <row r="63" spans="1:16" x14ac:dyDescent="0.15">
      <c r="A63" s="181" t="s">
        <v>34</v>
      </c>
      <c r="B63" s="181">
        <f>'将来負担比率（分子）の構造'!I$44</f>
        <v>558</v>
      </c>
      <c r="C63" s="181"/>
      <c r="D63" s="181"/>
      <c r="E63" s="181">
        <f>'将来負担比率（分子）の構造'!J$44</f>
        <v>589</v>
      </c>
      <c r="F63" s="181"/>
      <c r="G63" s="181"/>
      <c r="H63" s="181">
        <f>'将来負担比率（分子）の構造'!K$44</f>
        <v>883</v>
      </c>
      <c r="I63" s="181"/>
      <c r="J63" s="181"/>
      <c r="K63" s="181">
        <f>'将来負担比率（分子）の構造'!L$44</f>
        <v>836</v>
      </c>
      <c r="L63" s="181"/>
      <c r="M63" s="181"/>
      <c r="N63" s="181">
        <f>'将来負担比率（分子）の構造'!M$44</f>
        <v>823</v>
      </c>
      <c r="O63" s="181"/>
      <c r="P63" s="181"/>
    </row>
    <row r="64" spans="1:16" x14ac:dyDescent="0.15">
      <c r="A64" s="181" t="s">
        <v>33</v>
      </c>
      <c r="B64" s="181">
        <f>'将来負担比率（分子）の構造'!I$43</f>
        <v>3272</v>
      </c>
      <c r="C64" s="181"/>
      <c r="D64" s="181"/>
      <c r="E64" s="181">
        <f>'将来負担比率（分子）の構造'!J$43</f>
        <v>3153</v>
      </c>
      <c r="F64" s="181"/>
      <c r="G64" s="181"/>
      <c r="H64" s="181">
        <f>'将来負担比率（分子）の構造'!K$43</f>
        <v>2898</v>
      </c>
      <c r="I64" s="181"/>
      <c r="J64" s="181"/>
      <c r="K64" s="181">
        <f>'将来負担比率（分子）の構造'!L$43</f>
        <v>2640</v>
      </c>
      <c r="L64" s="181"/>
      <c r="M64" s="181"/>
      <c r="N64" s="181">
        <f>'将来負担比率（分子）の構造'!M$43</f>
        <v>2507</v>
      </c>
      <c r="O64" s="181"/>
      <c r="P64" s="181"/>
    </row>
    <row r="65" spans="1:16" x14ac:dyDescent="0.15">
      <c r="A65" s="181" t="s">
        <v>32</v>
      </c>
      <c r="B65" s="181">
        <f>'将来負担比率（分子）の構造'!I$42</f>
        <v>13</v>
      </c>
      <c r="C65" s="181"/>
      <c r="D65" s="181"/>
      <c r="E65" s="181">
        <f>'将来負担比率（分子）の構造'!J$42</f>
        <v>9</v>
      </c>
      <c r="F65" s="181"/>
      <c r="G65" s="181"/>
      <c r="H65" s="181">
        <f>'将来負担比率（分子）の構造'!K$42</f>
        <v>7</v>
      </c>
      <c r="I65" s="181"/>
      <c r="J65" s="181"/>
      <c r="K65" s="181">
        <f>'将来負担比率（分子）の構造'!L$42</f>
        <v>1</v>
      </c>
      <c r="L65" s="181"/>
      <c r="M65" s="181"/>
      <c r="N65" s="181" t="str">
        <f>'将来負担比率（分子）の構造'!M$42</f>
        <v>-</v>
      </c>
      <c r="O65" s="181"/>
      <c r="P65" s="181"/>
    </row>
    <row r="66" spans="1:16" x14ac:dyDescent="0.15">
      <c r="A66" s="181" t="s">
        <v>31</v>
      </c>
      <c r="B66" s="181">
        <f>'将来負担比率（分子）の構造'!I$41</f>
        <v>4844</v>
      </c>
      <c r="C66" s="181"/>
      <c r="D66" s="181"/>
      <c r="E66" s="181">
        <f>'将来負担比率（分子）の構造'!J$41</f>
        <v>5366</v>
      </c>
      <c r="F66" s="181"/>
      <c r="G66" s="181"/>
      <c r="H66" s="181">
        <f>'将来負担比率（分子）の構造'!K$41</f>
        <v>5404</v>
      </c>
      <c r="I66" s="181"/>
      <c r="J66" s="181"/>
      <c r="K66" s="181">
        <f>'将来負担比率（分子）の構造'!L$41</f>
        <v>5451</v>
      </c>
      <c r="L66" s="181"/>
      <c r="M66" s="181"/>
      <c r="N66" s="181">
        <f>'将来負担比率（分子）の構造'!M$41</f>
        <v>5555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619</v>
      </c>
      <c r="G67" s="181" t="e">
        <f>NA()</f>
        <v>#N/A</v>
      </c>
      <c r="H67" s="181" t="e">
        <f>NA()</f>
        <v>#N/A</v>
      </c>
      <c r="I67" s="181">
        <f>IF(ISNUMBER('将来負担比率（分子）の構造'!K$53), IF('将来負担比率（分子）の構造'!K$53 &lt; 0, 0, '将来負担比率（分子）の構造'!K$53), NA())</f>
        <v>497</v>
      </c>
      <c r="J67" s="181" t="e">
        <f>NA()</f>
        <v>#N/A</v>
      </c>
      <c r="K67" s="181" t="e">
        <f>NA()</f>
        <v>#N/A</v>
      </c>
      <c r="L67" s="181">
        <f>IF(ISNUMBER('将来負担比率（分子）の構造'!L$53), IF('将来負担比率（分子）の構造'!L$53 &lt; 0, 0, '将来負担比率（分子）の構造'!L$53), NA())</f>
        <v>458</v>
      </c>
      <c r="M67" s="181" t="e">
        <f>NA()</f>
        <v>#N/A</v>
      </c>
      <c r="N67" s="181" t="e">
        <f>NA()</f>
        <v>#N/A</v>
      </c>
      <c r="O67" s="181">
        <f>IF(ISNUMBER('将来負担比率（分子）の構造'!M$53), IF('将来負担比率（分子）の構造'!M$53 &lt; 0, 0, '将来負担比率（分子）の構造'!M$53), NA())</f>
        <v>336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2162</v>
      </c>
      <c r="C72" s="185">
        <f>基金残高に係る経年分析!G55</f>
        <v>2164</v>
      </c>
      <c r="D72" s="185">
        <f>基金残高に係る経年分析!H55</f>
        <v>2166</v>
      </c>
    </row>
    <row r="73" spans="1:16" x14ac:dyDescent="0.15">
      <c r="A73" s="184" t="s">
        <v>78</v>
      </c>
      <c r="B73" s="185">
        <f>基金残高に係る経年分析!F56</f>
        <v>159</v>
      </c>
      <c r="C73" s="185">
        <f>基金残高に係る経年分析!G56</f>
        <v>159</v>
      </c>
      <c r="D73" s="185">
        <f>基金残高に係る経年分析!H56</f>
        <v>159</v>
      </c>
    </row>
    <row r="74" spans="1:16" x14ac:dyDescent="0.15">
      <c r="A74" s="184" t="s">
        <v>79</v>
      </c>
      <c r="B74" s="185">
        <f>基金残高に係る経年分析!F57</f>
        <v>581</v>
      </c>
      <c r="C74" s="185">
        <f>基金残高に係る経年分析!G57</f>
        <v>677</v>
      </c>
      <c r="D74" s="185">
        <f>基金残高に係る経年分析!H57</f>
        <v>676</v>
      </c>
    </row>
  </sheetData>
  <sheetProtection algorithmName="SHA-512" hashValue="XogXwJG/Iexb3LR+ResJ+3sddzd6vdJtBY730IBD7blKXt68ObxXb3jYgmrnuTAKmBrEZhODydLqA/ao0MUFLw==" saltValue="fDhBGU10TEukpZdupW2x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221</v>
      </c>
      <c r="DI1" s="662"/>
      <c r="DJ1" s="662"/>
      <c r="DK1" s="662"/>
      <c r="DL1" s="662"/>
      <c r="DM1" s="662"/>
      <c r="DN1" s="663"/>
      <c r="DO1" s="226"/>
      <c r="DP1" s="661" t="s">
        <v>222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227</v>
      </c>
      <c r="S4" s="665"/>
      <c r="T4" s="665"/>
      <c r="U4" s="665"/>
      <c r="V4" s="665"/>
      <c r="W4" s="665"/>
      <c r="X4" s="665"/>
      <c r="Y4" s="666"/>
      <c r="Z4" s="664" t="s">
        <v>228</v>
      </c>
      <c r="AA4" s="665"/>
      <c r="AB4" s="665"/>
      <c r="AC4" s="666"/>
      <c r="AD4" s="664" t="s">
        <v>229</v>
      </c>
      <c r="AE4" s="665"/>
      <c r="AF4" s="665"/>
      <c r="AG4" s="665"/>
      <c r="AH4" s="665"/>
      <c r="AI4" s="665"/>
      <c r="AJ4" s="665"/>
      <c r="AK4" s="666"/>
      <c r="AL4" s="664" t="s">
        <v>228</v>
      </c>
      <c r="AM4" s="665"/>
      <c r="AN4" s="665"/>
      <c r="AO4" s="666"/>
      <c r="AP4" s="670" t="s">
        <v>230</v>
      </c>
      <c r="AQ4" s="670"/>
      <c r="AR4" s="670"/>
      <c r="AS4" s="670"/>
      <c r="AT4" s="670"/>
      <c r="AU4" s="670"/>
      <c r="AV4" s="670"/>
      <c r="AW4" s="670"/>
      <c r="AX4" s="670"/>
      <c r="AY4" s="670"/>
      <c r="AZ4" s="670"/>
      <c r="BA4" s="670"/>
      <c r="BB4" s="670"/>
      <c r="BC4" s="670"/>
      <c r="BD4" s="670"/>
      <c r="BE4" s="670"/>
      <c r="BF4" s="670"/>
      <c r="BG4" s="670" t="s">
        <v>231</v>
      </c>
      <c r="BH4" s="670"/>
      <c r="BI4" s="670"/>
      <c r="BJ4" s="670"/>
      <c r="BK4" s="670"/>
      <c r="BL4" s="670"/>
      <c r="BM4" s="670"/>
      <c r="BN4" s="670"/>
      <c r="BO4" s="670" t="s">
        <v>228</v>
      </c>
      <c r="BP4" s="670"/>
      <c r="BQ4" s="670"/>
      <c r="BR4" s="670"/>
      <c r="BS4" s="670" t="s">
        <v>232</v>
      </c>
      <c r="BT4" s="670"/>
      <c r="BU4" s="670"/>
      <c r="BV4" s="670"/>
      <c r="BW4" s="670"/>
      <c r="BX4" s="670"/>
      <c r="BY4" s="670"/>
      <c r="BZ4" s="670"/>
      <c r="CA4" s="670"/>
      <c r="CB4" s="670"/>
      <c r="CD4" s="667" t="s">
        <v>233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234</v>
      </c>
      <c r="C5" s="672"/>
      <c r="D5" s="672"/>
      <c r="E5" s="672"/>
      <c r="F5" s="672"/>
      <c r="G5" s="672"/>
      <c r="H5" s="672"/>
      <c r="I5" s="672"/>
      <c r="J5" s="672"/>
      <c r="K5" s="672"/>
      <c r="L5" s="672"/>
      <c r="M5" s="672"/>
      <c r="N5" s="672"/>
      <c r="O5" s="672"/>
      <c r="P5" s="672"/>
      <c r="Q5" s="673"/>
      <c r="R5" s="674">
        <v>2155205</v>
      </c>
      <c r="S5" s="675"/>
      <c r="T5" s="675"/>
      <c r="U5" s="675"/>
      <c r="V5" s="675"/>
      <c r="W5" s="675"/>
      <c r="X5" s="675"/>
      <c r="Y5" s="676"/>
      <c r="Z5" s="677">
        <v>25.1</v>
      </c>
      <c r="AA5" s="677"/>
      <c r="AB5" s="677"/>
      <c r="AC5" s="677"/>
      <c r="AD5" s="678">
        <v>2155205</v>
      </c>
      <c r="AE5" s="678"/>
      <c r="AF5" s="678"/>
      <c r="AG5" s="678"/>
      <c r="AH5" s="678"/>
      <c r="AI5" s="678"/>
      <c r="AJ5" s="678"/>
      <c r="AK5" s="678"/>
      <c r="AL5" s="679">
        <v>49.8</v>
      </c>
      <c r="AM5" s="680"/>
      <c r="AN5" s="680"/>
      <c r="AO5" s="681"/>
      <c r="AP5" s="671" t="s">
        <v>235</v>
      </c>
      <c r="AQ5" s="672"/>
      <c r="AR5" s="672"/>
      <c r="AS5" s="672"/>
      <c r="AT5" s="672"/>
      <c r="AU5" s="672"/>
      <c r="AV5" s="672"/>
      <c r="AW5" s="672"/>
      <c r="AX5" s="672"/>
      <c r="AY5" s="672"/>
      <c r="AZ5" s="672"/>
      <c r="BA5" s="672"/>
      <c r="BB5" s="672"/>
      <c r="BC5" s="672"/>
      <c r="BD5" s="672"/>
      <c r="BE5" s="672"/>
      <c r="BF5" s="673"/>
      <c r="BG5" s="685">
        <v>2131150</v>
      </c>
      <c r="BH5" s="686"/>
      <c r="BI5" s="686"/>
      <c r="BJ5" s="686"/>
      <c r="BK5" s="686"/>
      <c r="BL5" s="686"/>
      <c r="BM5" s="686"/>
      <c r="BN5" s="687"/>
      <c r="BO5" s="688">
        <v>98.9</v>
      </c>
      <c r="BP5" s="688"/>
      <c r="BQ5" s="688"/>
      <c r="BR5" s="688"/>
      <c r="BS5" s="689" t="s">
        <v>182</v>
      </c>
      <c r="BT5" s="689"/>
      <c r="BU5" s="689"/>
      <c r="BV5" s="689"/>
      <c r="BW5" s="689"/>
      <c r="BX5" s="689"/>
      <c r="BY5" s="689"/>
      <c r="BZ5" s="689"/>
      <c r="CA5" s="689"/>
      <c r="CB5" s="693"/>
      <c r="CD5" s="667" t="s">
        <v>230</v>
      </c>
      <c r="CE5" s="668"/>
      <c r="CF5" s="668"/>
      <c r="CG5" s="668"/>
      <c r="CH5" s="668"/>
      <c r="CI5" s="668"/>
      <c r="CJ5" s="668"/>
      <c r="CK5" s="668"/>
      <c r="CL5" s="668"/>
      <c r="CM5" s="668"/>
      <c r="CN5" s="668"/>
      <c r="CO5" s="668"/>
      <c r="CP5" s="668"/>
      <c r="CQ5" s="669"/>
      <c r="CR5" s="667" t="s">
        <v>236</v>
      </c>
      <c r="CS5" s="668"/>
      <c r="CT5" s="668"/>
      <c r="CU5" s="668"/>
      <c r="CV5" s="668"/>
      <c r="CW5" s="668"/>
      <c r="CX5" s="668"/>
      <c r="CY5" s="669"/>
      <c r="CZ5" s="667" t="s">
        <v>228</v>
      </c>
      <c r="DA5" s="668"/>
      <c r="DB5" s="668"/>
      <c r="DC5" s="669"/>
      <c r="DD5" s="667" t="s">
        <v>237</v>
      </c>
      <c r="DE5" s="668"/>
      <c r="DF5" s="668"/>
      <c r="DG5" s="668"/>
      <c r="DH5" s="668"/>
      <c r="DI5" s="668"/>
      <c r="DJ5" s="668"/>
      <c r="DK5" s="668"/>
      <c r="DL5" s="668"/>
      <c r="DM5" s="668"/>
      <c r="DN5" s="668"/>
      <c r="DO5" s="668"/>
      <c r="DP5" s="669"/>
      <c r="DQ5" s="667" t="s">
        <v>238</v>
      </c>
      <c r="DR5" s="668"/>
      <c r="DS5" s="668"/>
      <c r="DT5" s="668"/>
      <c r="DU5" s="668"/>
      <c r="DV5" s="668"/>
      <c r="DW5" s="668"/>
      <c r="DX5" s="668"/>
      <c r="DY5" s="668"/>
      <c r="DZ5" s="668"/>
      <c r="EA5" s="668"/>
      <c r="EB5" s="668"/>
      <c r="EC5" s="669"/>
    </row>
    <row r="6" spans="2:143" ht="11.25" customHeight="1" x14ac:dyDescent="0.15">
      <c r="B6" s="682" t="s">
        <v>239</v>
      </c>
      <c r="C6" s="683"/>
      <c r="D6" s="683"/>
      <c r="E6" s="683"/>
      <c r="F6" s="683"/>
      <c r="G6" s="683"/>
      <c r="H6" s="683"/>
      <c r="I6" s="683"/>
      <c r="J6" s="683"/>
      <c r="K6" s="683"/>
      <c r="L6" s="683"/>
      <c r="M6" s="683"/>
      <c r="N6" s="683"/>
      <c r="O6" s="683"/>
      <c r="P6" s="683"/>
      <c r="Q6" s="684"/>
      <c r="R6" s="685">
        <v>76147</v>
      </c>
      <c r="S6" s="686"/>
      <c r="T6" s="686"/>
      <c r="U6" s="686"/>
      <c r="V6" s="686"/>
      <c r="W6" s="686"/>
      <c r="X6" s="686"/>
      <c r="Y6" s="687"/>
      <c r="Z6" s="688">
        <v>0.9</v>
      </c>
      <c r="AA6" s="688"/>
      <c r="AB6" s="688"/>
      <c r="AC6" s="688"/>
      <c r="AD6" s="689">
        <v>76147</v>
      </c>
      <c r="AE6" s="689"/>
      <c r="AF6" s="689"/>
      <c r="AG6" s="689"/>
      <c r="AH6" s="689"/>
      <c r="AI6" s="689"/>
      <c r="AJ6" s="689"/>
      <c r="AK6" s="689"/>
      <c r="AL6" s="690">
        <v>1.8</v>
      </c>
      <c r="AM6" s="691"/>
      <c r="AN6" s="691"/>
      <c r="AO6" s="692"/>
      <c r="AP6" s="682" t="s">
        <v>240</v>
      </c>
      <c r="AQ6" s="683"/>
      <c r="AR6" s="683"/>
      <c r="AS6" s="683"/>
      <c r="AT6" s="683"/>
      <c r="AU6" s="683"/>
      <c r="AV6" s="683"/>
      <c r="AW6" s="683"/>
      <c r="AX6" s="683"/>
      <c r="AY6" s="683"/>
      <c r="AZ6" s="683"/>
      <c r="BA6" s="683"/>
      <c r="BB6" s="683"/>
      <c r="BC6" s="683"/>
      <c r="BD6" s="683"/>
      <c r="BE6" s="683"/>
      <c r="BF6" s="684"/>
      <c r="BG6" s="685">
        <v>2131150</v>
      </c>
      <c r="BH6" s="686"/>
      <c r="BI6" s="686"/>
      <c r="BJ6" s="686"/>
      <c r="BK6" s="686"/>
      <c r="BL6" s="686"/>
      <c r="BM6" s="686"/>
      <c r="BN6" s="687"/>
      <c r="BO6" s="688">
        <v>98.9</v>
      </c>
      <c r="BP6" s="688"/>
      <c r="BQ6" s="688"/>
      <c r="BR6" s="688"/>
      <c r="BS6" s="689" t="s">
        <v>139</v>
      </c>
      <c r="BT6" s="689"/>
      <c r="BU6" s="689"/>
      <c r="BV6" s="689"/>
      <c r="BW6" s="689"/>
      <c r="BX6" s="689"/>
      <c r="BY6" s="689"/>
      <c r="BZ6" s="689"/>
      <c r="CA6" s="689"/>
      <c r="CB6" s="693"/>
      <c r="CD6" s="696" t="s">
        <v>241</v>
      </c>
      <c r="CE6" s="697"/>
      <c r="CF6" s="697"/>
      <c r="CG6" s="697"/>
      <c r="CH6" s="697"/>
      <c r="CI6" s="697"/>
      <c r="CJ6" s="697"/>
      <c r="CK6" s="697"/>
      <c r="CL6" s="697"/>
      <c r="CM6" s="697"/>
      <c r="CN6" s="697"/>
      <c r="CO6" s="697"/>
      <c r="CP6" s="697"/>
      <c r="CQ6" s="698"/>
      <c r="CR6" s="685">
        <v>68303</v>
      </c>
      <c r="CS6" s="686"/>
      <c r="CT6" s="686"/>
      <c r="CU6" s="686"/>
      <c r="CV6" s="686"/>
      <c r="CW6" s="686"/>
      <c r="CX6" s="686"/>
      <c r="CY6" s="687"/>
      <c r="CZ6" s="679">
        <v>0.8</v>
      </c>
      <c r="DA6" s="680"/>
      <c r="DB6" s="680"/>
      <c r="DC6" s="699"/>
      <c r="DD6" s="694" t="s">
        <v>139</v>
      </c>
      <c r="DE6" s="686"/>
      <c r="DF6" s="686"/>
      <c r="DG6" s="686"/>
      <c r="DH6" s="686"/>
      <c r="DI6" s="686"/>
      <c r="DJ6" s="686"/>
      <c r="DK6" s="686"/>
      <c r="DL6" s="686"/>
      <c r="DM6" s="686"/>
      <c r="DN6" s="686"/>
      <c r="DO6" s="686"/>
      <c r="DP6" s="687"/>
      <c r="DQ6" s="694">
        <v>68303</v>
      </c>
      <c r="DR6" s="686"/>
      <c r="DS6" s="686"/>
      <c r="DT6" s="686"/>
      <c r="DU6" s="686"/>
      <c r="DV6" s="686"/>
      <c r="DW6" s="686"/>
      <c r="DX6" s="686"/>
      <c r="DY6" s="686"/>
      <c r="DZ6" s="686"/>
      <c r="EA6" s="686"/>
      <c r="EB6" s="686"/>
      <c r="EC6" s="695"/>
    </row>
    <row r="7" spans="2:143" ht="11.25" customHeight="1" x14ac:dyDescent="0.15">
      <c r="B7" s="682" t="s">
        <v>242</v>
      </c>
      <c r="C7" s="683"/>
      <c r="D7" s="683"/>
      <c r="E7" s="683"/>
      <c r="F7" s="683"/>
      <c r="G7" s="683"/>
      <c r="H7" s="683"/>
      <c r="I7" s="683"/>
      <c r="J7" s="683"/>
      <c r="K7" s="683"/>
      <c r="L7" s="683"/>
      <c r="M7" s="683"/>
      <c r="N7" s="683"/>
      <c r="O7" s="683"/>
      <c r="P7" s="683"/>
      <c r="Q7" s="684"/>
      <c r="R7" s="685">
        <v>1769</v>
      </c>
      <c r="S7" s="686"/>
      <c r="T7" s="686"/>
      <c r="U7" s="686"/>
      <c r="V7" s="686"/>
      <c r="W7" s="686"/>
      <c r="X7" s="686"/>
      <c r="Y7" s="687"/>
      <c r="Z7" s="688">
        <v>0</v>
      </c>
      <c r="AA7" s="688"/>
      <c r="AB7" s="688"/>
      <c r="AC7" s="688"/>
      <c r="AD7" s="689">
        <v>1769</v>
      </c>
      <c r="AE7" s="689"/>
      <c r="AF7" s="689"/>
      <c r="AG7" s="689"/>
      <c r="AH7" s="689"/>
      <c r="AI7" s="689"/>
      <c r="AJ7" s="689"/>
      <c r="AK7" s="689"/>
      <c r="AL7" s="690">
        <v>0</v>
      </c>
      <c r="AM7" s="691"/>
      <c r="AN7" s="691"/>
      <c r="AO7" s="692"/>
      <c r="AP7" s="682" t="s">
        <v>243</v>
      </c>
      <c r="AQ7" s="683"/>
      <c r="AR7" s="683"/>
      <c r="AS7" s="683"/>
      <c r="AT7" s="683"/>
      <c r="AU7" s="683"/>
      <c r="AV7" s="683"/>
      <c r="AW7" s="683"/>
      <c r="AX7" s="683"/>
      <c r="AY7" s="683"/>
      <c r="AZ7" s="683"/>
      <c r="BA7" s="683"/>
      <c r="BB7" s="683"/>
      <c r="BC7" s="683"/>
      <c r="BD7" s="683"/>
      <c r="BE7" s="683"/>
      <c r="BF7" s="684"/>
      <c r="BG7" s="685">
        <v>939212</v>
      </c>
      <c r="BH7" s="686"/>
      <c r="BI7" s="686"/>
      <c r="BJ7" s="686"/>
      <c r="BK7" s="686"/>
      <c r="BL7" s="686"/>
      <c r="BM7" s="686"/>
      <c r="BN7" s="687"/>
      <c r="BO7" s="688">
        <v>43.6</v>
      </c>
      <c r="BP7" s="688"/>
      <c r="BQ7" s="688"/>
      <c r="BR7" s="688"/>
      <c r="BS7" s="689" t="s">
        <v>139</v>
      </c>
      <c r="BT7" s="689"/>
      <c r="BU7" s="689"/>
      <c r="BV7" s="689"/>
      <c r="BW7" s="689"/>
      <c r="BX7" s="689"/>
      <c r="BY7" s="689"/>
      <c r="BZ7" s="689"/>
      <c r="CA7" s="689"/>
      <c r="CB7" s="693"/>
      <c r="CD7" s="700" t="s">
        <v>244</v>
      </c>
      <c r="CE7" s="701"/>
      <c r="CF7" s="701"/>
      <c r="CG7" s="701"/>
      <c r="CH7" s="701"/>
      <c r="CI7" s="701"/>
      <c r="CJ7" s="701"/>
      <c r="CK7" s="701"/>
      <c r="CL7" s="701"/>
      <c r="CM7" s="701"/>
      <c r="CN7" s="701"/>
      <c r="CO7" s="701"/>
      <c r="CP7" s="701"/>
      <c r="CQ7" s="702"/>
      <c r="CR7" s="685">
        <v>2483331</v>
      </c>
      <c r="CS7" s="686"/>
      <c r="CT7" s="686"/>
      <c r="CU7" s="686"/>
      <c r="CV7" s="686"/>
      <c r="CW7" s="686"/>
      <c r="CX7" s="686"/>
      <c r="CY7" s="687"/>
      <c r="CZ7" s="688">
        <v>30.8</v>
      </c>
      <c r="DA7" s="688"/>
      <c r="DB7" s="688"/>
      <c r="DC7" s="688"/>
      <c r="DD7" s="694">
        <v>20253</v>
      </c>
      <c r="DE7" s="686"/>
      <c r="DF7" s="686"/>
      <c r="DG7" s="686"/>
      <c r="DH7" s="686"/>
      <c r="DI7" s="686"/>
      <c r="DJ7" s="686"/>
      <c r="DK7" s="686"/>
      <c r="DL7" s="686"/>
      <c r="DM7" s="686"/>
      <c r="DN7" s="686"/>
      <c r="DO7" s="686"/>
      <c r="DP7" s="687"/>
      <c r="DQ7" s="694">
        <v>828245</v>
      </c>
      <c r="DR7" s="686"/>
      <c r="DS7" s="686"/>
      <c r="DT7" s="686"/>
      <c r="DU7" s="686"/>
      <c r="DV7" s="686"/>
      <c r="DW7" s="686"/>
      <c r="DX7" s="686"/>
      <c r="DY7" s="686"/>
      <c r="DZ7" s="686"/>
      <c r="EA7" s="686"/>
      <c r="EB7" s="686"/>
      <c r="EC7" s="695"/>
    </row>
    <row r="8" spans="2:143" ht="11.25" customHeight="1" x14ac:dyDescent="0.15">
      <c r="B8" s="682" t="s">
        <v>245</v>
      </c>
      <c r="C8" s="683"/>
      <c r="D8" s="683"/>
      <c r="E8" s="683"/>
      <c r="F8" s="683"/>
      <c r="G8" s="683"/>
      <c r="H8" s="683"/>
      <c r="I8" s="683"/>
      <c r="J8" s="683"/>
      <c r="K8" s="683"/>
      <c r="L8" s="683"/>
      <c r="M8" s="683"/>
      <c r="N8" s="683"/>
      <c r="O8" s="683"/>
      <c r="P8" s="683"/>
      <c r="Q8" s="684"/>
      <c r="R8" s="685">
        <v>7814</v>
      </c>
      <c r="S8" s="686"/>
      <c r="T8" s="686"/>
      <c r="U8" s="686"/>
      <c r="V8" s="686"/>
      <c r="W8" s="686"/>
      <c r="X8" s="686"/>
      <c r="Y8" s="687"/>
      <c r="Z8" s="688">
        <v>0.1</v>
      </c>
      <c r="AA8" s="688"/>
      <c r="AB8" s="688"/>
      <c r="AC8" s="688"/>
      <c r="AD8" s="689">
        <v>7814</v>
      </c>
      <c r="AE8" s="689"/>
      <c r="AF8" s="689"/>
      <c r="AG8" s="689"/>
      <c r="AH8" s="689"/>
      <c r="AI8" s="689"/>
      <c r="AJ8" s="689"/>
      <c r="AK8" s="689"/>
      <c r="AL8" s="690">
        <v>0.2</v>
      </c>
      <c r="AM8" s="691"/>
      <c r="AN8" s="691"/>
      <c r="AO8" s="692"/>
      <c r="AP8" s="682" t="s">
        <v>246</v>
      </c>
      <c r="AQ8" s="683"/>
      <c r="AR8" s="683"/>
      <c r="AS8" s="683"/>
      <c r="AT8" s="683"/>
      <c r="AU8" s="683"/>
      <c r="AV8" s="683"/>
      <c r="AW8" s="683"/>
      <c r="AX8" s="683"/>
      <c r="AY8" s="683"/>
      <c r="AZ8" s="683"/>
      <c r="BA8" s="683"/>
      <c r="BB8" s="683"/>
      <c r="BC8" s="683"/>
      <c r="BD8" s="683"/>
      <c r="BE8" s="683"/>
      <c r="BF8" s="684"/>
      <c r="BG8" s="685">
        <v>29278</v>
      </c>
      <c r="BH8" s="686"/>
      <c r="BI8" s="686"/>
      <c r="BJ8" s="686"/>
      <c r="BK8" s="686"/>
      <c r="BL8" s="686"/>
      <c r="BM8" s="686"/>
      <c r="BN8" s="687"/>
      <c r="BO8" s="688">
        <v>1.4</v>
      </c>
      <c r="BP8" s="688"/>
      <c r="BQ8" s="688"/>
      <c r="BR8" s="688"/>
      <c r="BS8" s="694" t="s">
        <v>139</v>
      </c>
      <c r="BT8" s="686"/>
      <c r="BU8" s="686"/>
      <c r="BV8" s="686"/>
      <c r="BW8" s="686"/>
      <c r="BX8" s="686"/>
      <c r="BY8" s="686"/>
      <c r="BZ8" s="686"/>
      <c r="CA8" s="686"/>
      <c r="CB8" s="695"/>
      <c r="CD8" s="700" t="s">
        <v>247</v>
      </c>
      <c r="CE8" s="701"/>
      <c r="CF8" s="701"/>
      <c r="CG8" s="701"/>
      <c r="CH8" s="701"/>
      <c r="CI8" s="701"/>
      <c r="CJ8" s="701"/>
      <c r="CK8" s="701"/>
      <c r="CL8" s="701"/>
      <c r="CM8" s="701"/>
      <c r="CN8" s="701"/>
      <c r="CO8" s="701"/>
      <c r="CP8" s="701"/>
      <c r="CQ8" s="702"/>
      <c r="CR8" s="685">
        <v>2322321</v>
      </c>
      <c r="CS8" s="686"/>
      <c r="CT8" s="686"/>
      <c r="CU8" s="686"/>
      <c r="CV8" s="686"/>
      <c r="CW8" s="686"/>
      <c r="CX8" s="686"/>
      <c r="CY8" s="687"/>
      <c r="CZ8" s="688">
        <v>28.8</v>
      </c>
      <c r="DA8" s="688"/>
      <c r="DB8" s="688"/>
      <c r="DC8" s="688"/>
      <c r="DD8" s="694">
        <v>65799</v>
      </c>
      <c r="DE8" s="686"/>
      <c r="DF8" s="686"/>
      <c r="DG8" s="686"/>
      <c r="DH8" s="686"/>
      <c r="DI8" s="686"/>
      <c r="DJ8" s="686"/>
      <c r="DK8" s="686"/>
      <c r="DL8" s="686"/>
      <c r="DM8" s="686"/>
      <c r="DN8" s="686"/>
      <c r="DO8" s="686"/>
      <c r="DP8" s="687"/>
      <c r="DQ8" s="694">
        <v>1510264</v>
      </c>
      <c r="DR8" s="686"/>
      <c r="DS8" s="686"/>
      <c r="DT8" s="686"/>
      <c r="DU8" s="686"/>
      <c r="DV8" s="686"/>
      <c r="DW8" s="686"/>
      <c r="DX8" s="686"/>
      <c r="DY8" s="686"/>
      <c r="DZ8" s="686"/>
      <c r="EA8" s="686"/>
      <c r="EB8" s="686"/>
      <c r="EC8" s="695"/>
    </row>
    <row r="9" spans="2:143" ht="11.25" customHeight="1" x14ac:dyDescent="0.15">
      <c r="B9" s="682" t="s">
        <v>248</v>
      </c>
      <c r="C9" s="683"/>
      <c r="D9" s="683"/>
      <c r="E9" s="683"/>
      <c r="F9" s="683"/>
      <c r="G9" s="683"/>
      <c r="H9" s="683"/>
      <c r="I9" s="683"/>
      <c r="J9" s="683"/>
      <c r="K9" s="683"/>
      <c r="L9" s="683"/>
      <c r="M9" s="683"/>
      <c r="N9" s="683"/>
      <c r="O9" s="683"/>
      <c r="P9" s="683"/>
      <c r="Q9" s="684"/>
      <c r="R9" s="685">
        <v>9065</v>
      </c>
      <c r="S9" s="686"/>
      <c r="T9" s="686"/>
      <c r="U9" s="686"/>
      <c r="V9" s="686"/>
      <c r="W9" s="686"/>
      <c r="X9" s="686"/>
      <c r="Y9" s="687"/>
      <c r="Z9" s="688">
        <v>0.1</v>
      </c>
      <c r="AA9" s="688"/>
      <c r="AB9" s="688"/>
      <c r="AC9" s="688"/>
      <c r="AD9" s="689">
        <v>9065</v>
      </c>
      <c r="AE9" s="689"/>
      <c r="AF9" s="689"/>
      <c r="AG9" s="689"/>
      <c r="AH9" s="689"/>
      <c r="AI9" s="689"/>
      <c r="AJ9" s="689"/>
      <c r="AK9" s="689"/>
      <c r="AL9" s="690">
        <v>0.2</v>
      </c>
      <c r="AM9" s="691"/>
      <c r="AN9" s="691"/>
      <c r="AO9" s="692"/>
      <c r="AP9" s="682" t="s">
        <v>249</v>
      </c>
      <c r="AQ9" s="683"/>
      <c r="AR9" s="683"/>
      <c r="AS9" s="683"/>
      <c r="AT9" s="683"/>
      <c r="AU9" s="683"/>
      <c r="AV9" s="683"/>
      <c r="AW9" s="683"/>
      <c r="AX9" s="683"/>
      <c r="AY9" s="683"/>
      <c r="AZ9" s="683"/>
      <c r="BA9" s="683"/>
      <c r="BB9" s="683"/>
      <c r="BC9" s="683"/>
      <c r="BD9" s="683"/>
      <c r="BE9" s="683"/>
      <c r="BF9" s="684"/>
      <c r="BG9" s="685">
        <v>773885</v>
      </c>
      <c r="BH9" s="686"/>
      <c r="BI9" s="686"/>
      <c r="BJ9" s="686"/>
      <c r="BK9" s="686"/>
      <c r="BL9" s="686"/>
      <c r="BM9" s="686"/>
      <c r="BN9" s="687"/>
      <c r="BO9" s="688">
        <v>35.9</v>
      </c>
      <c r="BP9" s="688"/>
      <c r="BQ9" s="688"/>
      <c r="BR9" s="688"/>
      <c r="BS9" s="694" t="s">
        <v>139</v>
      </c>
      <c r="BT9" s="686"/>
      <c r="BU9" s="686"/>
      <c r="BV9" s="686"/>
      <c r="BW9" s="686"/>
      <c r="BX9" s="686"/>
      <c r="BY9" s="686"/>
      <c r="BZ9" s="686"/>
      <c r="CA9" s="686"/>
      <c r="CB9" s="695"/>
      <c r="CD9" s="700" t="s">
        <v>250</v>
      </c>
      <c r="CE9" s="701"/>
      <c r="CF9" s="701"/>
      <c r="CG9" s="701"/>
      <c r="CH9" s="701"/>
      <c r="CI9" s="701"/>
      <c r="CJ9" s="701"/>
      <c r="CK9" s="701"/>
      <c r="CL9" s="701"/>
      <c r="CM9" s="701"/>
      <c r="CN9" s="701"/>
      <c r="CO9" s="701"/>
      <c r="CP9" s="701"/>
      <c r="CQ9" s="702"/>
      <c r="CR9" s="685">
        <v>363733</v>
      </c>
      <c r="CS9" s="686"/>
      <c r="CT9" s="686"/>
      <c r="CU9" s="686"/>
      <c r="CV9" s="686"/>
      <c r="CW9" s="686"/>
      <c r="CX9" s="686"/>
      <c r="CY9" s="687"/>
      <c r="CZ9" s="688">
        <v>4.5</v>
      </c>
      <c r="DA9" s="688"/>
      <c r="DB9" s="688"/>
      <c r="DC9" s="688"/>
      <c r="DD9" s="694">
        <v>53147</v>
      </c>
      <c r="DE9" s="686"/>
      <c r="DF9" s="686"/>
      <c r="DG9" s="686"/>
      <c r="DH9" s="686"/>
      <c r="DI9" s="686"/>
      <c r="DJ9" s="686"/>
      <c r="DK9" s="686"/>
      <c r="DL9" s="686"/>
      <c r="DM9" s="686"/>
      <c r="DN9" s="686"/>
      <c r="DO9" s="686"/>
      <c r="DP9" s="687"/>
      <c r="DQ9" s="694">
        <v>333787</v>
      </c>
      <c r="DR9" s="686"/>
      <c r="DS9" s="686"/>
      <c r="DT9" s="686"/>
      <c r="DU9" s="686"/>
      <c r="DV9" s="686"/>
      <c r="DW9" s="686"/>
      <c r="DX9" s="686"/>
      <c r="DY9" s="686"/>
      <c r="DZ9" s="686"/>
      <c r="EA9" s="686"/>
      <c r="EB9" s="686"/>
      <c r="EC9" s="695"/>
    </row>
    <row r="10" spans="2:143" ht="11.25" customHeight="1" x14ac:dyDescent="0.15">
      <c r="B10" s="682" t="s">
        <v>251</v>
      </c>
      <c r="C10" s="683"/>
      <c r="D10" s="683"/>
      <c r="E10" s="683"/>
      <c r="F10" s="683"/>
      <c r="G10" s="683"/>
      <c r="H10" s="683"/>
      <c r="I10" s="683"/>
      <c r="J10" s="683"/>
      <c r="K10" s="683"/>
      <c r="L10" s="683"/>
      <c r="M10" s="683"/>
      <c r="N10" s="683"/>
      <c r="O10" s="683"/>
      <c r="P10" s="683"/>
      <c r="Q10" s="684"/>
      <c r="R10" s="685" t="s">
        <v>252</v>
      </c>
      <c r="S10" s="686"/>
      <c r="T10" s="686"/>
      <c r="U10" s="686"/>
      <c r="V10" s="686"/>
      <c r="W10" s="686"/>
      <c r="X10" s="686"/>
      <c r="Y10" s="687"/>
      <c r="Z10" s="688" t="s">
        <v>139</v>
      </c>
      <c r="AA10" s="688"/>
      <c r="AB10" s="688"/>
      <c r="AC10" s="688"/>
      <c r="AD10" s="689" t="s">
        <v>139</v>
      </c>
      <c r="AE10" s="689"/>
      <c r="AF10" s="689"/>
      <c r="AG10" s="689"/>
      <c r="AH10" s="689"/>
      <c r="AI10" s="689"/>
      <c r="AJ10" s="689"/>
      <c r="AK10" s="689"/>
      <c r="AL10" s="690" t="s">
        <v>139</v>
      </c>
      <c r="AM10" s="691"/>
      <c r="AN10" s="691"/>
      <c r="AO10" s="692"/>
      <c r="AP10" s="682" t="s">
        <v>253</v>
      </c>
      <c r="AQ10" s="683"/>
      <c r="AR10" s="683"/>
      <c r="AS10" s="683"/>
      <c r="AT10" s="683"/>
      <c r="AU10" s="683"/>
      <c r="AV10" s="683"/>
      <c r="AW10" s="683"/>
      <c r="AX10" s="683"/>
      <c r="AY10" s="683"/>
      <c r="AZ10" s="683"/>
      <c r="BA10" s="683"/>
      <c r="BB10" s="683"/>
      <c r="BC10" s="683"/>
      <c r="BD10" s="683"/>
      <c r="BE10" s="683"/>
      <c r="BF10" s="684"/>
      <c r="BG10" s="685">
        <v>54263</v>
      </c>
      <c r="BH10" s="686"/>
      <c r="BI10" s="686"/>
      <c r="BJ10" s="686"/>
      <c r="BK10" s="686"/>
      <c r="BL10" s="686"/>
      <c r="BM10" s="686"/>
      <c r="BN10" s="687"/>
      <c r="BO10" s="688">
        <v>2.5</v>
      </c>
      <c r="BP10" s="688"/>
      <c r="BQ10" s="688"/>
      <c r="BR10" s="688"/>
      <c r="BS10" s="694" t="s">
        <v>139</v>
      </c>
      <c r="BT10" s="686"/>
      <c r="BU10" s="686"/>
      <c r="BV10" s="686"/>
      <c r="BW10" s="686"/>
      <c r="BX10" s="686"/>
      <c r="BY10" s="686"/>
      <c r="BZ10" s="686"/>
      <c r="CA10" s="686"/>
      <c r="CB10" s="695"/>
      <c r="CD10" s="700" t="s">
        <v>254</v>
      </c>
      <c r="CE10" s="701"/>
      <c r="CF10" s="701"/>
      <c r="CG10" s="701"/>
      <c r="CH10" s="701"/>
      <c r="CI10" s="701"/>
      <c r="CJ10" s="701"/>
      <c r="CK10" s="701"/>
      <c r="CL10" s="701"/>
      <c r="CM10" s="701"/>
      <c r="CN10" s="701"/>
      <c r="CO10" s="701"/>
      <c r="CP10" s="701"/>
      <c r="CQ10" s="702"/>
      <c r="CR10" s="685" t="s">
        <v>139</v>
      </c>
      <c r="CS10" s="686"/>
      <c r="CT10" s="686"/>
      <c r="CU10" s="686"/>
      <c r="CV10" s="686"/>
      <c r="CW10" s="686"/>
      <c r="CX10" s="686"/>
      <c r="CY10" s="687"/>
      <c r="CZ10" s="688" t="s">
        <v>139</v>
      </c>
      <c r="DA10" s="688"/>
      <c r="DB10" s="688"/>
      <c r="DC10" s="688"/>
      <c r="DD10" s="694" t="s">
        <v>139</v>
      </c>
      <c r="DE10" s="686"/>
      <c r="DF10" s="686"/>
      <c r="DG10" s="686"/>
      <c r="DH10" s="686"/>
      <c r="DI10" s="686"/>
      <c r="DJ10" s="686"/>
      <c r="DK10" s="686"/>
      <c r="DL10" s="686"/>
      <c r="DM10" s="686"/>
      <c r="DN10" s="686"/>
      <c r="DO10" s="686"/>
      <c r="DP10" s="687"/>
      <c r="DQ10" s="694" t="s">
        <v>139</v>
      </c>
      <c r="DR10" s="686"/>
      <c r="DS10" s="686"/>
      <c r="DT10" s="686"/>
      <c r="DU10" s="686"/>
      <c r="DV10" s="686"/>
      <c r="DW10" s="686"/>
      <c r="DX10" s="686"/>
      <c r="DY10" s="686"/>
      <c r="DZ10" s="686"/>
      <c r="EA10" s="686"/>
      <c r="EB10" s="686"/>
      <c r="EC10" s="695"/>
    </row>
    <row r="11" spans="2:143" ht="11.25" customHeight="1" x14ac:dyDescent="0.15">
      <c r="B11" s="682" t="s">
        <v>255</v>
      </c>
      <c r="C11" s="683"/>
      <c r="D11" s="683"/>
      <c r="E11" s="683"/>
      <c r="F11" s="683"/>
      <c r="G11" s="683"/>
      <c r="H11" s="683"/>
      <c r="I11" s="683"/>
      <c r="J11" s="683"/>
      <c r="K11" s="683"/>
      <c r="L11" s="683"/>
      <c r="M11" s="683"/>
      <c r="N11" s="683"/>
      <c r="O11" s="683"/>
      <c r="P11" s="683"/>
      <c r="Q11" s="684"/>
      <c r="R11" s="685">
        <v>341122</v>
      </c>
      <c r="S11" s="686"/>
      <c r="T11" s="686"/>
      <c r="U11" s="686"/>
      <c r="V11" s="686"/>
      <c r="W11" s="686"/>
      <c r="X11" s="686"/>
      <c r="Y11" s="687"/>
      <c r="Z11" s="690">
        <v>4</v>
      </c>
      <c r="AA11" s="691"/>
      <c r="AB11" s="691"/>
      <c r="AC11" s="703"/>
      <c r="AD11" s="694">
        <v>341122</v>
      </c>
      <c r="AE11" s="686"/>
      <c r="AF11" s="686"/>
      <c r="AG11" s="686"/>
      <c r="AH11" s="686"/>
      <c r="AI11" s="686"/>
      <c r="AJ11" s="686"/>
      <c r="AK11" s="687"/>
      <c r="AL11" s="690">
        <v>7.9</v>
      </c>
      <c r="AM11" s="691"/>
      <c r="AN11" s="691"/>
      <c r="AO11" s="692"/>
      <c r="AP11" s="682" t="s">
        <v>256</v>
      </c>
      <c r="AQ11" s="683"/>
      <c r="AR11" s="683"/>
      <c r="AS11" s="683"/>
      <c r="AT11" s="683"/>
      <c r="AU11" s="683"/>
      <c r="AV11" s="683"/>
      <c r="AW11" s="683"/>
      <c r="AX11" s="683"/>
      <c r="AY11" s="683"/>
      <c r="AZ11" s="683"/>
      <c r="BA11" s="683"/>
      <c r="BB11" s="683"/>
      <c r="BC11" s="683"/>
      <c r="BD11" s="683"/>
      <c r="BE11" s="683"/>
      <c r="BF11" s="684"/>
      <c r="BG11" s="685">
        <v>81786</v>
      </c>
      <c r="BH11" s="686"/>
      <c r="BI11" s="686"/>
      <c r="BJ11" s="686"/>
      <c r="BK11" s="686"/>
      <c r="BL11" s="686"/>
      <c r="BM11" s="686"/>
      <c r="BN11" s="687"/>
      <c r="BO11" s="688">
        <v>3.8</v>
      </c>
      <c r="BP11" s="688"/>
      <c r="BQ11" s="688"/>
      <c r="BR11" s="688"/>
      <c r="BS11" s="694" t="s">
        <v>139</v>
      </c>
      <c r="BT11" s="686"/>
      <c r="BU11" s="686"/>
      <c r="BV11" s="686"/>
      <c r="BW11" s="686"/>
      <c r="BX11" s="686"/>
      <c r="BY11" s="686"/>
      <c r="BZ11" s="686"/>
      <c r="CA11" s="686"/>
      <c r="CB11" s="695"/>
      <c r="CD11" s="700" t="s">
        <v>257</v>
      </c>
      <c r="CE11" s="701"/>
      <c r="CF11" s="701"/>
      <c r="CG11" s="701"/>
      <c r="CH11" s="701"/>
      <c r="CI11" s="701"/>
      <c r="CJ11" s="701"/>
      <c r="CK11" s="701"/>
      <c r="CL11" s="701"/>
      <c r="CM11" s="701"/>
      <c r="CN11" s="701"/>
      <c r="CO11" s="701"/>
      <c r="CP11" s="701"/>
      <c r="CQ11" s="702"/>
      <c r="CR11" s="685">
        <v>192694</v>
      </c>
      <c r="CS11" s="686"/>
      <c r="CT11" s="686"/>
      <c r="CU11" s="686"/>
      <c r="CV11" s="686"/>
      <c r="CW11" s="686"/>
      <c r="CX11" s="686"/>
      <c r="CY11" s="687"/>
      <c r="CZ11" s="688">
        <v>2.4</v>
      </c>
      <c r="DA11" s="688"/>
      <c r="DB11" s="688"/>
      <c r="DC11" s="688"/>
      <c r="DD11" s="694">
        <v>40931</v>
      </c>
      <c r="DE11" s="686"/>
      <c r="DF11" s="686"/>
      <c r="DG11" s="686"/>
      <c r="DH11" s="686"/>
      <c r="DI11" s="686"/>
      <c r="DJ11" s="686"/>
      <c r="DK11" s="686"/>
      <c r="DL11" s="686"/>
      <c r="DM11" s="686"/>
      <c r="DN11" s="686"/>
      <c r="DO11" s="686"/>
      <c r="DP11" s="687"/>
      <c r="DQ11" s="694">
        <v>139718</v>
      </c>
      <c r="DR11" s="686"/>
      <c r="DS11" s="686"/>
      <c r="DT11" s="686"/>
      <c r="DU11" s="686"/>
      <c r="DV11" s="686"/>
      <c r="DW11" s="686"/>
      <c r="DX11" s="686"/>
      <c r="DY11" s="686"/>
      <c r="DZ11" s="686"/>
      <c r="EA11" s="686"/>
      <c r="EB11" s="686"/>
      <c r="EC11" s="695"/>
    </row>
    <row r="12" spans="2:143" ht="11.25" customHeight="1" x14ac:dyDescent="0.15">
      <c r="B12" s="682" t="s">
        <v>258</v>
      </c>
      <c r="C12" s="683"/>
      <c r="D12" s="683"/>
      <c r="E12" s="683"/>
      <c r="F12" s="683"/>
      <c r="G12" s="683"/>
      <c r="H12" s="683"/>
      <c r="I12" s="683"/>
      <c r="J12" s="683"/>
      <c r="K12" s="683"/>
      <c r="L12" s="683"/>
      <c r="M12" s="683"/>
      <c r="N12" s="683"/>
      <c r="O12" s="683"/>
      <c r="P12" s="683"/>
      <c r="Q12" s="684"/>
      <c r="R12" s="685">
        <v>4414</v>
      </c>
      <c r="S12" s="686"/>
      <c r="T12" s="686"/>
      <c r="U12" s="686"/>
      <c r="V12" s="686"/>
      <c r="W12" s="686"/>
      <c r="X12" s="686"/>
      <c r="Y12" s="687"/>
      <c r="Z12" s="688">
        <v>0.1</v>
      </c>
      <c r="AA12" s="688"/>
      <c r="AB12" s="688"/>
      <c r="AC12" s="688"/>
      <c r="AD12" s="689">
        <v>4414</v>
      </c>
      <c r="AE12" s="689"/>
      <c r="AF12" s="689"/>
      <c r="AG12" s="689"/>
      <c r="AH12" s="689"/>
      <c r="AI12" s="689"/>
      <c r="AJ12" s="689"/>
      <c r="AK12" s="689"/>
      <c r="AL12" s="690">
        <v>0.1</v>
      </c>
      <c r="AM12" s="691"/>
      <c r="AN12" s="691"/>
      <c r="AO12" s="692"/>
      <c r="AP12" s="682" t="s">
        <v>259</v>
      </c>
      <c r="AQ12" s="683"/>
      <c r="AR12" s="683"/>
      <c r="AS12" s="683"/>
      <c r="AT12" s="683"/>
      <c r="AU12" s="683"/>
      <c r="AV12" s="683"/>
      <c r="AW12" s="683"/>
      <c r="AX12" s="683"/>
      <c r="AY12" s="683"/>
      <c r="AZ12" s="683"/>
      <c r="BA12" s="683"/>
      <c r="BB12" s="683"/>
      <c r="BC12" s="683"/>
      <c r="BD12" s="683"/>
      <c r="BE12" s="683"/>
      <c r="BF12" s="684"/>
      <c r="BG12" s="685">
        <v>1023197</v>
      </c>
      <c r="BH12" s="686"/>
      <c r="BI12" s="686"/>
      <c r="BJ12" s="686"/>
      <c r="BK12" s="686"/>
      <c r="BL12" s="686"/>
      <c r="BM12" s="686"/>
      <c r="BN12" s="687"/>
      <c r="BO12" s="688">
        <v>47.5</v>
      </c>
      <c r="BP12" s="688"/>
      <c r="BQ12" s="688"/>
      <c r="BR12" s="688"/>
      <c r="BS12" s="694" t="s">
        <v>139</v>
      </c>
      <c r="BT12" s="686"/>
      <c r="BU12" s="686"/>
      <c r="BV12" s="686"/>
      <c r="BW12" s="686"/>
      <c r="BX12" s="686"/>
      <c r="BY12" s="686"/>
      <c r="BZ12" s="686"/>
      <c r="CA12" s="686"/>
      <c r="CB12" s="695"/>
      <c r="CD12" s="700" t="s">
        <v>260</v>
      </c>
      <c r="CE12" s="701"/>
      <c r="CF12" s="701"/>
      <c r="CG12" s="701"/>
      <c r="CH12" s="701"/>
      <c r="CI12" s="701"/>
      <c r="CJ12" s="701"/>
      <c r="CK12" s="701"/>
      <c r="CL12" s="701"/>
      <c r="CM12" s="701"/>
      <c r="CN12" s="701"/>
      <c r="CO12" s="701"/>
      <c r="CP12" s="701"/>
      <c r="CQ12" s="702"/>
      <c r="CR12" s="685">
        <v>248373</v>
      </c>
      <c r="CS12" s="686"/>
      <c r="CT12" s="686"/>
      <c r="CU12" s="686"/>
      <c r="CV12" s="686"/>
      <c r="CW12" s="686"/>
      <c r="CX12" s="686"/>
      <c r="CY12" s="687"/>
      <c r="CZ12" s="688">
        <v>3.1</v>
      </c>
      <c r="DA12" s="688"/>
      <c r="DB12" s="688"/>
      <c r="DC12" s="688"/>
      <c r="DD12" s="694">
        <v>19107</v>
      </c>
      <c r="DE12" s="686"/>
      <c r="DF12" s="686"/>
      <c r="DG12" s="686"/>
      <c r="DH12" s="686"/>
      <c r="DI12" s="686"/>
      <c r="DJ12" s="686"/>
      <c r="DK12" s="686"/>
      <c r="DL12" s="686"/>
      <c r="DM12" s="686"/>
      <c r="DN12" s="686"/>
      <c r="DO12" s="686"/>
      <c r="DP12" s="687"/>
      <c r="DQ12" s="694">
        <v>213114</v>
      </c>
      <c r="DR12" s="686"/>
      <c r="DS12" s="686"/>
      <c r="DT12" s="686"/>
      <c r="DU12" s="686"/>
      <c r="DV12" s="686"/>
      <c r="DW12" s="686"/>
      <c r="DX12" s="686"/>
      <c r="DY12" s="686"/>
      <c r="DZ12" s="686"/>
      <c r="EA12" s="686"/>
      <c r="EB12" s="686"/>
      <c r="EC12" s="695"/>
    </row>
    <row r="13" spans="2:143" ht="11.25" customHeight="1" x14ac:dyDescent="0.15">
      <c r="B13" s="682" t="s">
        <v>261</v>
      </c>
      <c r="C13" s="683"/>
      <c r="D13" s="683"/>
      <c r="E13" s="683"/>
      <c r="F13" s="683"/>
      <c r="G13" s="683"/>
      <c r="H13" s="683"/>
      <c r="I13" s="683"/>
      <c r="J13" s="683"/>
      <c r="K13" s="683"/>
      <c r="L13" s="683"/>
      <c r="M13" s="683"/>
      <c r="N13" s="683"/>
      <c r="O13" s="683"/>
      <c r="P13" s="683"/>
      <c r="Q13" s="684"/>
      <c r="R13" s="685" t="s">
        <v>139</v>
      </c>
      <c r="S13" s="686"/>
      <c r="T13" s="686"/>
      <c r="U13" s="686"/>
      <c r="V13" s="686"/>
      <c r="W13" s="686"/>
      <c r="X13" s="686"/>
      <c r="Y13" s="687"/>
      <c r="Z13" s="688" t="s">
        <v>139</v>
      </c>
      <c r="AA13" s="688"/>
      <c r="AB13" s="688"/>
      <c r="AC13" s="688"/>
      <c r="AD13" s="689" t="s">
        <v>139</v>
      </c>
      <c r="AE13" s="689"/>
      <c r="AF13" s="689"/>
      <c r="AG13" s="689"/>
      <c r="AH13" s="689"/>
      <c r="AI13" s="689"/>
      <c r="AJ13" s="689"/>
      <c r="AK13" s="689"/>
      <c r="AL13" s="690" t="s">
        <v>139</v>
      </c>
      <c r="AM13" s="691"/>
      <c r="AN13" s="691"/>
      <c r="AO13" s="692"/>
      <c r="AP13" s="682" t="s">
        <v>262</v>
      </c>
      <c r="AQ13" s="683"/>
      <c r="AR13" s="683"/>
      <c r="AS13" s="683"/>
      <c r="AT13" s="683"/>
      <c r="AU13" s="683"/>
      <c r="AV13" s="683"/>
      <c r="AW13" s="683"/>
      <c r="AX13" s="683"/>
      <c r="AY13" s="683"/>
      <c r="AZ13" s="683"/>
      <c r="BA13" s="683"/>
      <c r="BB13" s="683"/>
      <c r="BC13" s="683"/>
      <c r="BD13" s="683"/>
      <c r="BE13" s="683"/>
      <c r="BF13" s="684"/>
      <c r="BG13" s="685">
        <v>1021730</v>
      </c>
      <c r="BH13" s="686"/>
      <c r="BI13" s="686"/>
      <c r="BJ13" s="686"/>
      <c r="BK13" s="686"/>
      <c r="BL13" s="686"/>
      <c r="BM13" s="686"/>
      <c r="BN13" s="687"/>
      <c r="BO13" s="688">
        <v>47.4</v>
      </c>
      <c r="BP13" s="688"/>
      <c r="BQ13" s="688"/>
      <c r="BR13" s="688"/>
      <c r="BS13" s="694" t="s">
        <v>139</v>
      </c>
      <c r="BT13" s="686"/>
      <c r="BU13" s="686"/>
      <c r="BV13" s="686"/>
      <c r="BW13" s="686"/>
      <c r="BX13" s="686"/>
      <c r="BY13" s="686"/>
      <c r="BZ13" s="686"/>
      <c r="CA13" s="686"/>
      <c r="CB13" s="695"/>
      <c r="CD13" s="700" t="s">
        <v>263</v>
      </c>
      <c r="CE13" s="701"/>
      <c r="CF13" s="701"/>
      <c r="CG13" s="701"/>
      <c r="CH13" s="701"/>
      <c r="CI13" s="701"/>
      <c r="CJ13" s="701"/>
      <c r="CK13" s="701"/>
      <c r="CL13" s="701"/>
      <c r="CM13" s="701"/>
      <c r="CN13" s="701"/>
      <c r="CO13" s="701"/>
      <c r="CP13" s="701"/>
      <c r="CQ13" s="702"/>
      <c r="CR13" s="685">
        <v>768871</v>
      </c>
      <c r="CS13" s="686"/>
      <c r="CT13" s="686"/>
      <c r="CU13" s="686"/>
      <c r="CV13" s="686"/>
      <c r="CW13" s="686"/>
      <c r="CX13" s="686"/>
      <c r="CY13" s="687"/>
      <c r="CZ13" s="688">
        <v>9.5</v>
      </c>
      <c r="DA13" s="688"/>
      <c r="DB13" s="688"/>
      <c r="DC13" s="688"/>
      <c r="DD13" s="694">
        <v>223072</v>
      </c>
      <c r="DE13" s="686"/>
      <c r="DF13" s="686"/>
      <c r="DG13" s="686"/>
      <c r="DH13" s="686"/>
      <c r="DI13" s="686"/>
      <c r="DJ13" s="686"/>
      <c r="DK13" s="686"/>
      <c r="DL13" s="686"/>
      <c r="DM13" s="686"/>
      <c r="DN13" s="686"/>
      <c r="DO13" s="686"/>
      <c r="DP13" s="687"/>
      <c r="DQ13" s="694">
        <v>703249</v>
      </c>
      <c r="DR13" s="686"/>
      <c r="DS13" s="686"/>
      <c r="DT13" s="686"/>
      <c r="DU13" s="686"/>
      <c r="DV13" s="686"/>
      <c r="DW13" s="686"/>
      <c r="DX13" s="686"/>
      <c r="DY13" s="686"/>
      <c r="DZ13" s="686"/>
      <c r="EA13" s="686"/>
      <c r="EB13" s="686"/>
      <c r="EC13" s="695"/>
    </row>
    <row r="14" spans="2:143" ht="11.25" customHeight="1" x14ac:dyDescent="0.15">
      <c r="B14" s="682" t="s">
        <v>264</v>
      </c>
      <c r="C14" s="683"/>
      <c r="D14" s="683"/>
      <c r="E14" s="683"/>
      <c r="F14" s="683"/>
      <c r="G14" s="683"/>
      <c r="H14" s="683"/>
      <c r="I14" s="683"/>
      <c r="J14" s="683"/>
      <c r="K14" s="683"/>
      <c r="L14" s="683"/>
      <c r="M14" s="683"/>
      <c r="N14" s="683"/>
      <c r="O14" s="683"/>
      <c r="P14" s="683"/>
      <c r="Q14" s="684"/>
      <c r="R14" s="685" t="s">
        <v>252</v>
      </c>
      <c r="S14" s="686"/>
      <c r="T14" s="686"/>
      <c r="U14" s="686"/>
      <c r="V14" s="686"/>
      <c r="W14" s="686"/>
      <c r="X14" s="686"/>
      <c r="Y14" s="687"/>
      <c r="Z14" s="688" t="s">
        <v>139</v>
      </c>
      <c r="AA14" s="688"/>
      <c r="AB14" s="688"/>
      <c r="AC14" s="688"/>
      <c r="AD14" s="689" t="s">
        <v>139</v>
      </c>
      <c r="AE14" s="689"/>
      <c r="AF14" s="689"/>
      <c r="AG14" s="689"/>
      <c r="AH14" s="689"/>
      <c r="AI14" s="689"/>
      <c r="AJ14" s="689"/>
      <c r="AK14" s="689"/>
      <c r="AL14" s="690" t="s">
        <v>139</v>
      </c>
      <c r="AM14" s="691"/>
      <c r="AN14" s="691"/>
      <c r="AO14" s="692"/>
      <c r="AP14" s="682" t="s">
        <v>265</v>
      </c>
      <c r="AQ14" s="683"/>
      <c r="AR14" s="683"/>
      <c r="AS14" s="683"/>
      <c r="AT14" s="683"/>
      <c r="AU14" s="683"/>
      <c r="AV14" s="683"/>
      <c r="AW14" s="683"/>
      <c r="AX14" s="683"/>
      <c r="AY14" s="683"/>
      <c r="AZ14" s="683"/>
      <c r="BA14" s="683"/>
      <c r="BB14" s="683"/>
      <c r="BC14" s="683"/>
      <c r="BD14" s="683"/>
      <c r="BE14" s="683"/>
      <c r="BF14" s="684"/>
      <c r="BG14" s="685">
        <v>63903</v>
      </c>
      <c r="BH14" s="686"/>
      <c r="BI14" s="686"/>
      <c r="BJ14" s="686"/>
      <c r="BK14" s="686"/>
      <c r="BL14" s="686"/>
      <c r="BM14" s="686"/>
      <c r="BN14" s="687"/>
      <c r="BO14" s="688">
        <v>3</v>
      </c>
      <c r="BP14" s="688"/>
      <c r="BQ14" s="688"/>
      <c r="BR14" s="688"/>
      <c r="BS14" s="694" t="s">
        <v>252</v>
      </c>
      <c r="BT14" s="686"/>
      <c r="BU14" s="686"/>
      <c r="BV14" s="686"/>
      <c r="BW14" s="686"/>
      <c r="BX14" s="686"/>
      <c r="BY14" s="686"/>
      <c r="BZ14" s="686"/>
      <c r="CA14" s="686"/>
      <c r="CB14" s="695"/>
      <c r="CD14" s="700" t="s">
        <v>266</v>
      </c>
      <c r="CE14" s="701"/>
      <c r="CF14" s="701"/>
      <c r="CG14" s="701"/>
      <c r="CH14" s="701"/>
      <c r="CI14" s="701"/>
      <c r="CJ14" s="701"/>
      <c r="CK14" s="701"/>
      <c r="CL14" s="701"/>
      <c r="CM14" s="701"/>
      <c r="CN14" s="701"/>
      <c r="CO14" s="701"/>
      <c r="CP14" s="701"/>
      <c r="CQ14" s="702"/>
      <c r="CR14" s="685">
        <v>410984</v>
      </c>
      <c r="CS14" s="686"/>
      <c r="CT14" s="686"/>
      <c r="CU14" s="686"/>
      <c r="CV14" s="686"/>
      <c r="CW14" s="686"/>
      <c r="CX14" s="686"/>
      <c r="CY14" s="687"/>
      <c r="CZ14" s="688">
        <v>5.0999999999999996</v>
      </c>
      <c r="DA14" s="688"/>
      <c r="DB14" s="688"/>
      <c r="DC14" s="688"/>
      <c r="DD14" s="694">
        <v>198934</v>
      </c>
      <c r="DE14" s="686"/>
      <c r="DF14" s="686"/>
      <c r="DG14" s="686"/>
      <c r="DH14" s="686"/>
      <c r="DI14" s="686"/>
      <c r="DJ14" s="686"/>
      <c r="DK14" s="686"/>
      <c r="DL14" s="686"/>
      <c r="DM14" s="686"/>
      <c r="DN14" s="686"/>
      <c r="DO14" s="686"/>
      <c r="DP14" s="687"/>
      <c r="DQ14" s="694">
        <v>270945</v>
      </c>
      <c r="DR14" s="686"/>
      <c r="DS14" s="686"/>
      <c r="DT14" s="686"/>
      <c r="DU14" s="686"/>
      <c r="DV14" s="686"/>
      <c r="DW14" s="686"/>
      <c r="DX14" s="686"/>
      <c r="DY14" s="686"/>
      <c r="DZ14" s="686"/>
      <c r="EA14" s="686"/>
      <c r="EB14" s="686"/>
      <c r="EC14" s="695"/>
    </row>
    <row r="15" spans="2:143" ht="11.25" customHeight="1" x14ac:dyDescent="0.15">
      <c r="B15" s="682" t="s">
        <v>267</v>
      </c>
      <c r="C15" s="683"/>
      <c r="D15" s="683"/>
      <c r="E15" s="683"/>
      <c r="F15" s="683"/>
      <c r="G15" s="683"/>
      <c r="H15" s="683"/>
      <c r="I15" s="683"/>
      <c r="J15" s="683"/>
      <c r="K15" s="683"/>
      <c r="L15" s="683"/>
      <c r="M15" s="683"/>
      <c r="N15" s="683"/>
      <c r="O15" s="683"/>
      <c r="P15" s="683"/>
      <c r="Q15" s="684"/>
      <c r="R15" s="685" t="s">
        <v>139</v>
      </c>
      <c r="S15" s="686"/>
      <c r="T15" s="686"/>
      <c r="U15" s="686"/>
      <c r="V15" s="686"/>
      <c r="W15" s="686"/>
      <c r="X15" s="686"/>
      <c r="Y15" s="687"/>
      <c r="Z15" s="688" t="s">
        <v>139</v>
      </c>
      <c r="AA15" s="688"/>
      <c r="AB15" s="688"/>
      <c r="AC15" s="688"/>
      <c r="AD15" s="689" t="s">
        <v>139</v>
      </c>
      <c r="AE15" s="689"/>
      <c r="AF15" s="689"/>
      <c r="AG15" s="689"/>
      <c r="AH15" s="689"/>
      <c r="AI15" s="689"/>
      <c r="AJ15" s="689"/>
      <c r="AK15" s="689"/>
      <c r="AL15" s="690" t="s">
        <v>139</v>
      </c>
      <c r="AM15" s="691"/>
      <c r="AN15" s="691"/>
      <c r="AO15" s="692"/>
      <c r="AP15" s="682" t="s">
        <v>268</v>
      </c>
      <c r="AQ15" s="683"/>
      <c r="AR15" s="683"/>
      <c r="AS15" s="683"/>
      <c r="AT15" s="683"/>
      <c r="AU15" s="683"/>
      <c r="AV15" s="683"/>
      <c r="AW15" s="683"/>
      <c r="AX15" s="683"/>
      <c r="AY15" s="683"/>
      <c r="AZ15" s="683"/>
      <c r="BA15" s="683"/>
      <c r="BB15" s="683"/>
      <c r="BC15" s="683"/>
      <c r="BD15" s="683"/>
      <c r="BE15" s="683"/>
      <c r="BF15" s="684"/>
      <c r="BG15" s="685">
        <v>104838</v>
      </c>
      <c r="BH15" s="686"/>
      <c r="BI15" s="686"/>
      <c r="BJ15" s="686"/>
      <c r="BK15" s="686"/>
      <c r="BL15" s="686"/>
      <c r="BM15" s="686"/>
      <c r="BN15" s="687"/>
      <c r="BO15" s="688">
        <v>4.9000000000000004</v>
      </c>
      <c r="BP15" s="688"/>
      <c r="BQ15" s="688"/>
      <c r="BR15" s="688"/>
      <c r="BS15" s="694" t="s">
        <v>139</v>
      </c>
      <c r="BT15" s="686"/>
      <c r="BU15" s="686"/>
      <c r="BV15" s="686"/>
      <c r="BW15" s="686"/>
      <c r="BX15" s="686"/>
      <c r="BY15" s="686"/>
      <c r="BZ15" s="686"/>
      <c r="CA15" s="686"/>
      <c r="CB15" s="695"/>
      <c r="CD15" s="700" t="s">
        <v>269</v>
      </c>
      <c r="CE15" s="701"/>
      <c r="CF15" s="701"/>
      <c r="CG15" s="701"/>
      <c r="CH15" s="701"/>
      <c r="CI15" s="701"/>
      <c r="CJ15" s="701"/>
      <c r="CK15" s="701"/>
      <c r="CL15" s="701"/>
      <c r="CM15" s="701"/>
      <c r="CN15" s="701"/>
      <c r="CO15" s="701"/>
      <c r="CP15" s="701"/>
      <c r="CQ15" s="702"/>
      <c r="CR15" s="685">
        <v>771191</v>
      </c>
      <c r="CS15" s="686"/>
      <c r="CT15" s="686"/>
      <c r="CU15" s="686"/>
      <c r="CV15" s="686"/>
      <c r="CW15" s="686"/>
      <c r="CX15" s="686"/>
      <c r="CY15" s="687"/>
      <c r="CZ15" s="688">
        <v>9.6</v>
      </c>
      <c r="DA15" s="688"/>
      <c r="DB15" s="688"/>
      <c r="DC15" s="688"/>
      <c r="DD15" s="694">
        <v>223854</v>
      </c>
      <c r="DE15" s="686"/>
      <c r="DF15" s="686"/>
      <c r="DG15" s="686"/>
      <c r="DH15" s="686"/>
      <c r="DI15" s="686"/>
      <c r="DJ15" s="686"/>
      <c r="DK15" s="686"/>
      <c r="DL15" s="686"/>
      <c r="DM15" s="686"/>
      <c r="DN15" s="686"/>
      <c r="DO15" s="686"/>
      <c r="DP15" s="687"/>
      <c r="DQ15" s="694">
        <v>587134</v>
      </c>
      <c r="DR15" s="686"/>
      <c r="DS15" s="686"/>
      <c r="DT15" s="686"/>
      <c r="DU15" s="686"/>
      <c r="DV15" s="686"/>
      <c r="DW15" s="686"/>
      <c r="DX15" s="686"/>
      <c r="DY15" s="686"/>
      <c r="DZ15" s="686"/>
      <c r="EA15" s="686"/>
      <c r="EB15" s="686"/>
      <c r="EC15" s="695"/>
    </row>
    <row r="16" spans="2:143" ht="11.25" customHeight="1" x14ac:dyDescent="0.15">
      <c r="B16" s="682" t="s">
        <v>270</v>
      </c>
      <c r="C16" s="683"/>
      <c r="D16" s="683"/>
      <c r="E16" s="683"/>
      <c r="F16" s="683"/>
      <c r="G16" s="683"/>
      <c r="H16" s="683"/>
      <c r="I16" s="683"/>
      <c r="J16" s="683"/>
      <c r="K16" s="683"/>
      <c r="L16" s="683"/>
      <c r="M16" s="683"/>
      <c r="N16" s="683"/>
      <c r="O16" s="683"/>
      <c r="P16" s="683"/>
      <c r="Q16" s="684"/>
      <c r="R16" s="685">
        <v>5044</v>
      </c>
      <c r="S16" s="686"/>
      <c r="T16" s="686"/>
      <c r="U16" s="686"/>
      <c r="V16" s="686"/>
      <c r="W16" s="686"/>
      <c r="X16" s="686"/>
      <c r="Y16" s="687"/>
      <c r="Z16" s="688">
        <v>0.1</v>
      </c>
      <c r="AA16" s="688"/>
      <c r="AB16" s="688"/>
      <c r="AC16" s="688"/>
      <c r="AD16" s="689">
        <v>5044</v>
      </c>
      <c r="AE16" s="689"/>
      <c r="AF16" s="689"/>
      <c r="AG16" s="689"/>
      <c r="AH16" s="689"/>
      <c r="AI16" s="689"/>
      <c r="AJ16" s="689"/>
      <c r="AK16" s="689"/>
      <c r="AL16" s="690">
        <v>0.1</v>
      </c>
      <c r="AM16" s="691"/>
      <c r="AN16" s="691"/>
      <c r="AO16" s="692"/>
      <c r="AP16" s="682" t="s">
        <v>271</v>
      </c>
      <c r="AQ16" s="683"/>
      <c r="AR16" s="683"/>
      <c r="AS16" s="683"/>
      <c r="AT16" s="683"/>
      <c r="AU16" s="683"/>
      <c r="AV16" s="683"/>
      <c r="AW16" s="683"/>
      <c r="AX16" s="683"/>
      <c r="AY16" s="683"/>
      <c r="AZ16" s="683"/>
      <c r="BA16" s="683"/>
      <c r="BB16" s="683"/>
      <c r="BC16" s="683"/>
      <c r="BD16" s="683"/>
      <c r="BE16" s="683"/>
      <c r="BF16" s="684"/>
      <c r="BG16" s="685" t="s">
        <v>139</v>
      </c>
      <c r="BH16" s="686"/>
      <c r="BI16" s="686"/>
      <c r="BJ16" s="686"/>
      <c r="BK16" s="686"/>
      <c r="BL16" s="686"/>
      <c r="BM16" s="686"/>
      <c r="BN16" s="687"/>
      <c r="BO16" s="688" t="s">
        <v>139</v>
      </c>
      <c r="BP16" s="688"/>
      <c r="BQ16" s="688"/>
      <c r="BR16" s="688"/>
      <c r="BS16" s="694" t="s">
        <v>139</v>
      </c>
      <c r="BT16" s="686"/>
      <c r="BU16" s="686"/>
      <c r="BV16" s="686"/>
      <c r="BW16" s="686"/>
      <c r="BX16" s="686"/>
      <c r="BY16" s="686"/>
      <c r="BZ16" s="686"/>
      <c r="CA16" s="686"/>
      <c r="CB16" s="695"/>
      <c r="CD16" s="700" t="s">
        <v>272</v>
      </c>
      <c r="CE16" s="701"/>
      <c r="CF16" s="701"/>
      <c r="CG16" s="701"/>
      <c r="CH16" s="701"/>
      <c r="CI16" s="701"/>
      <c r="CJ16" s="701"/>
      <c r="CK16" s="701"/>
      <c r="CL16" s="701"/>
      <c r="CM16" s="701"/>
      <c r="CN16" s="701"/>
      <c r="CO16" s="701"/>
      <c r="CP16" s="701"/>
      <c r="CQ16" s="702"/>
      <c r="CR16" s="685" t="s">
        <v>139</v>
      </c>
      <c r="CS16" s="686"/>
      <c r="CT16" s="686"/>
      <c r="CU16" s="686"/>
      <c r="CV16" s="686"/>
      <c r="CW16" s="686"/>
      <c r="CX16" s="686"/>
      <c r="CY16" s="687"/>
      <c r="CZ16" s="688" t="s">
        <v>139</v>
      </c>
      <c r="DA16" s="688"/>
      <c r="DB16" s="688"/>
      <c r="DC16" s="688"/>
      <c r="DD16" s="694" t="s">
        <v>139</v>
      </c>
      <c r="DE16" s="686"/>
      <c r="DF16" s="686"/>
      <c r="DG16" s="686"/>
      <c r="DH16" s="686"/>
      <c r="DI16" s="686"/>
      <c r="DJ16" s="686"/>
      <c r="DK16" s="686"/>
      <c r="DL16" s="686"/>
      <c r="DM16" s="686"/>
      <c r="DN16" s="686"/>
      <c r="DO16" s="686"/>
      <c r="DP16" s="687"/>
      <c r="DQ16" s="694" t="s">
        <v>139</v>
      </c>
      <c r="DR16" s="686"/>
      <c r="DS16" s="686"/>
      <c r="DT16" s="686"/>
      <c r="DU16" s="686"/>
      <c r="DV16" s="686"/>
      <c r="DW16" s="686"/>
      <c r="DX16" s="686"/>
      <c r="DY16" s="686"/>
      <c r="DZ16" s="686"/>
      <c r="EA16" s="686"/>
      <c r="EB16" s="686"/>
      <c r="EC16" s="695"/>
    </row>
    <row r="17" spans="2:133" ht="11.25" customHeight="1" x14ac:dyDescent="0.15">
      <c r="B17" s="682" t="s">
        <v>273</v>
      </c>
      <c r="C17" s="683"/>
      <c r="D17" s="683"/>
      <c r="E17" s="683"/>
      <c r="F17" s="683"/>
      <c r="G17" s="683"/>
      <c r="H17" s="683"/>
      <c r="I17" s="683"/>
      <c r="J17" s="683"/>
      <c r="K17" s="683"/>
      <c r="L17" s="683"/>
      <c r="M17" s="683"/>
      <c r="N17" s="683"/>
      <c r="O17" s="683"/>
      <c r="P17" s="683"/>
      <c r="Q17" s="684"/>
      <c r="R17" s="685">
        <v>24700</v>
      </c>
      <c r="S17" s="686"/>
      <c r="T17" s="686"/>
      <c r="U17" s="686"/>
      <c r="V17" s="686"/>
      <c r="W17" s="686"/>
      <c r="X17" s="686"/>
      <c r="Y17" s="687"/>
      <c r="Z17" s="688">
        <v>0.3</v>
      </c>
      <c r="AA17" s="688"/>
      <c r="AB17" s="688"/>
      <c r="AC17" s="688"/>
      <c r="AD17" s="689">
        <v>24700</v>
      </c>
      <c r="AE17" s="689"/>
      <c r="AF17" s="689"/>
      <c r="AG17" s="689"/>
      <c r="AH17" s="689"/>
      <c r="AI17" s="689"/>
      <c r="AJ17" s="689"/>
      <c r="AK17" s="689"/>
      <c r="AL17" s="690">
        <v>0.6</v>
      </c>
      <c r="AM17" s="691"/>
      <c r="AN17" s="691"/>
      <c r="AO17" s="692"/>
      <c r="AP17" s="682" t="s">
        <v>274</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139</v>
      </c>
      <c r="BP17" s="688"/>
      <c r="BQ17" s="688"/>
      <c r="BR17" s="688"/>
      <c r="BS17" s="694" t="s">
        <v>139</v>
      </c>
      <c r="BT17" s="686"/>
      <c r="BU17" s="686"/>
      <c r="BV17" s="686"/>
      <c r="BW17" s="686"/>
      <c r="BX17" s="686"/>
      <c r="BY17" s="686"/>
      <c r="BZ17" s="686"/>
      <c r="CA17" s="686"/>
      <c r="CB17" s="695"/>
      <c r="CD17" s="700" t="s">
        <v>275</v>
      </c>
      <c r="CE17" s="701"/>
      <c r="CF17" s="701"/>
      <c r="CG17" s="701"/>
      <c r="CH17" s="701"/>
      <c r="CI17" s="701"/>
      <c r="CJ17" s="701"/>
      <c r="CK17" s="701"/>
      <c r="CL17" s="701"/>
      <c r="CM17" s="701"/>
      <c r="CN17" s="701"/>
      <c r="CO17" s="701"/>
      <c r="CP17" s="701"/>
      <c r="CQ17" s="702"/>
      <c r="CR17" s="685">
        <v>438056</v>
      </c>
      <c r="CS17" s="686"/>
      <c r="CT17" s="686"/>
      <c r="CU17" s="686"/>
      <c r="CV17" s="686"/>
      <c r="CW17" s="686"/>
      <c r="CX17" s="686"/>
      <c r="CY17" s="687"/>
      <c r="CZ17" s="688">
        <v>5.4</v>
      </c>
      <c r="DA17" s="688"/>
      <c r="DB17" s="688"/>
      <c r="DC17" s="688"/>
      <c r="DD17" s="694" t="s">
        <v>139</v>
      </c>
      <c r="DE17" s="686"/>
      <c r="DF17" s="686"/>
      <c r="DG17" s="686"/>
      <c r="DH17" s="686"/>
      <c r="DI17" s="686"/>
      <c r="DJ17" s="686"/>
      <c r="DK17" s="686"/>
      <c r="DL17" s="686"/>
      <c r="DM17" s="686"/>
      <c r="DN17" s="686"/>
      <c r="DO17" s="686"/>
      <c r="DP17" s="687"/>
      <c r="DQ17" s="694">
        <v>434973</v>
      </c>
      <c r="DR17" s="686"/>
      <c r="DS17" s="686"/>
      <c r="DT17" s="686"/>
      <c r="DU17" s="686"/>
      <c r="DV17" s="686"/>
      <c r="DW17" s="686"/>
      <c r="DX17" s="686"/>
      <c r="DY17" s="686"/>
      <c r="DZ17" s="686"/>
      <c r="EA17" s="686"/>
      <c r="EB17" s="686"/>
      <c r="EC17" s="695"/>
    </row>
    <row r="18" spans="2:133" ht="11.25" customHeight="1" x14ac:dyDescent="0.15">
      <c r="B18" s="682" t="s">
        <v>276</v>
      </c>
      <c r="C18" s="683"/>
      <c r="D18" s="683"/>
      <c r="E18" s="683"/>
      <c r="F18" s="683"/>
      <c r="G18" s="683"/>
      <c r="H18" s="683"/>
      <c r="I18" s="683"/>
      <c r="J18" s="683"/>
      <c r="K18" s="683"/>
      <c r="L18" s="683"/>
      <c r="M18" s="683"/>
      <c r="N18" s="683"/>
      <c r="O18" s="683"/>
      <c r="P18" s="683"/>
      <c r="Q18" s="684"/>
      <c r="R18" s="685">
        <v>26575</v>
      </c>
      <c r="S18" s="686"/>
      <c r="T18" s="686"/>
      <c r="U18" s="686"/>
      <c r="V18" s="686"/>
      <c r="W18" s="686"/>
      <c r="X18" s="686"/>
      <c r="Y18" s="687"/>
      <c r="Z18" s="688">
        <v>0.3</v>
      </c>
      <c r="AA18" s="688"/>
      <c r="AB18" s="688"/>
      <c r="AC18" s="688"/>
      <c r="AD18" s="689">
        <v>26575</v>
      </c>
      <c r="AE18" s="689"/>
      <c r="AF18" s="689"/>
      <c r="AG18" s="689"/>
      <c r="AH18" s="689"/>
      <c r="AI18" s="689"/>
      <c r="AJ18" s="689"/>
      <c r="AK18" s="689"/>
      <c r="AL18" s="690">
        <v>0.6</v>
      </c>
      <c r="AM18" s="691"/>
      <c r="AN18" s="691"/>
      <c r="AO18" s="692"/>
      <c r="AP18" s="682" t="s">
        <v>277</v>
      </c>
      <c r="AQ18" s="683"/>
      <c r="AR18" s="683"/>
      <c r="AS18" s="683"/>
      <c r="AT18" s="683"/>
      <c r="AU18" s="683"/>
      <c r="AV18" s="683"/>
      <c r="AW18" s="683"/>
      <c r="AX18" s="683"/>
      <c r="AY18" s="683"/>
      <c r="AZ18" s="683"/>
      <c r="BA18" s="683"/>
      <c r="BB18" s="683"/>
      <c r="BC18" s="683"/>
      <c r="BD18" s="683"/>
      <c r="BE18" s="683"/>
      <c r="BF18" s="684"/>
      <c r="BG18" s="685" t="s">
        <v>139</v>
      </c>
      <c r="BH18" s="686"/>
      <c r="BI18" s="686"/>
      <c r="BJ18" s="686"/>
      <c r="BK18" s="686"/>
      <c r="BL18" s="686"/>
      <c r="BM18" s="686"/>
      <c r="BN18" s="687"/>
      <c r="BO18" s="688" t="s">
        <v>139</v>
      </c>
      <c r="BP18" s="688"/>
      <c r="BQ18" s="688"/>
      <c r="BR18" s="688"/>
      <c r="BS18" s="694" t="s">
        <v>139</v>
      </c>
      <c r="BT18" s="686"/>
      <c r="BU18" s="686"/>
      <c r="BV18" s="686"/>
      <c r="BW18" s="686"/>
      <c r="BX18" s="686"/>
      <c r="BY18" s="686"/>
      <c r="BZ18" s="686"/>
      <c r="CA18" s="686"/>
      <c r="CB18" s="695"/>
      <c r="CD18" s="700" t="s">
        <v>278</v>
      </c>
      <c r="CE18" s="701"/>
      <c r="CF18" s="701"/>
      <c r="CG18" s="701"/>
      <c r="CH18" s="701"/>
      <c r="CI18" s="701"/>
      <c r="CJ18" s="701"/>
      <c r="CK18" s="701"/>
      <c r="CL18" s="701"/>
      <c r="CM18" s="701"/>
      <c r="CN18" s="701"/>
      <c r="CO18" s="701"/>
      <c r="CP18" s="701"/>
      <c r="CQ18" s="702"/>
      <c r="CR18" s="685" t="s">
        <v>139</v>
      </c>
      <c r="CS18" s="686"/>
      <c r="CT18" s="686"/>
      <c r="CU18" s="686"/>
      <c r="CV18" s="686"/>
      <c r="CW18" s="686"/>
      <c r="CX18" s="686"/>
      <c r="CY18" s="687"/>
      <c r="CZ18" s="688" t="s">
        <v>139</v>
      </c>
      <c r="DA18" s="688"/>
      <c r="DB18" s="688"/>
      <c r="DC18" s="688"/>
      <c r="DD18" s="694" t="s">
        <v>139</v>
      </c>
      <c r="DE18" s="686"/>
      <c r="DF18" s="686"/>
      <c r="DG18" s="686"/>
      <c r="DH18" s="686"/>
      <c r="DI18" s="686"/>
      <c r="DJ18" s="686"/>
      <c r="DK18" s="686"/>
      <c r="DL18" s="686"/>
      <c r="DM18" s="686"/>
      <c r="DN18" s="686"/>
      <c r="DO18" s="686"/>
      <c r="DP18" s="687"/>
      <c r="DQ18" s="694" t="s">
        <v>139</v>
      </c>
      <c r="DR18" s="686"/>
      <c r="DS18" s="686"/>
      <c r="DT18" s="686"/>
      <c r="DU18" s="686"/>
      <c r="DV18" s="686"/>
      <c r="DW18" s="686"/>
      <c r="DX18" s="686"/>
      <c r="DY18" s="686"/>
      <c r="DZ18" s="686"/>
      <c r="EA18" s="686"/>
      <c r="EB18" s="686"/>
      <c r="EC18" s="695"/>
    </row>
    <row r="19" spans="2:133" ht="11.25" customHeight="1" x14ac:dyDescent="0.15">
      <c r="B19" s="682" t="s">
        <v>279</v>
      </c>
      <c r="C19" s="683"/>
      <c r="D19" s="683"/>
      <c r="E19" s="683"/>
      <c r="F19" s="683"/>
      <c r="G19" s="683"/>
      <c r="H19" s="683"/>
      <c r="I19" s="683"/>
      <c r="J19" s="683"/>
      <c r="K19" s="683"/>
      <c r="L19" s="683"/>
      <c r="M19" s="683"/>
      <c r="N19" s="683"/>
      <c r="O19" s="683"/>
      <c r="P19" s="683"/>
      <c r="Q19" s="684"/>
      <c r="R19" s="685">
        <v>21872</v>
      </c>
      <c r="S19" s="686"/>
      <c r="T19" s="686"/>
      <c r="U19" s="686"/>
      <c r="V19" s="686"/>
      <c r="W19" s="686"/>
      <c r="X19" s="686"/>
      <c r="Y19" s="687"/>
      <c r="Z19" s="688">
        <v>0.3</v>
      </c>
      <c r="AA19" s="688"/>
      <c r="AB19" s="688"/>
      <c r="AC19" s="688"/>
      <c r="AD19" s="689">
        <v>21872</v>
      </c>
      <c r="AE19" s="689"/>
      <c r="AF19" s="689"/>
      <c r="AG19" s="689"/>
      <c r="AH19" s="689"/>
      <c r="AI19" s="689"/>
      <c r="AJ19" s="689"/>
      <c r="AK19" s="689"/>
      <c r="AL19" s="690">
        <v>0.5</v>
      </c>
      <c r="AM19" s="691"/>
      <c r="AN19" s="691"/>
      <c r="AO19" s="692"/>
      <c r="AP19" s="682" t="s">
        <v>280</v>
      </c>
      <c r="AQ19" s="683"/>
      <c r="AR19" s="683"/>
      <c r="AS19" s="683"/>
      <c r="AT19" s="683"/>
      <c r="AU19" s="683"/>
      <c r="AV19" s="683"/>
      <c r="AW19" s="683"/>
      <c r="AX19" s="683"/>
      <c r="AY19" s="683"/>
      <c r="AZ19" s="683"/>
      <c r="BA19" s="683"/>
      <c r="BB19" s="683"/>
      <c r="BC19" s="683"/>
      <c r="BD19" s="683"/>
      <c r="BE19" s="683"/>
      <c r="BF19" s="684"/>
      <c r="BG19" s="685">
        <v>24055</v>
      </c>
      <c r="BH19" s="686"/>
      <c r="BI19" s="686"/>
      <c r="BJ19" s="686"/>
      <c r="BK19" s="686"/>
      <c r="BL19" s="686"/>
      <c r="BM19" s="686"/>
      <c r="BN19" s="687"/>
      <c r="BO19" s="688">
        <v>1.1000000000000001</v>
      </c>
      <c r="BP19" s="688"/>
      <c r="BQ19" s="688"/>
      <c r="BR19" s="688"/>
      <c r="BS19" s="694" t="s">
        <v>139</v>
      </c>
      <c r="BT19" s="686"/>
      <c r="BU19" s="686"/>
      <c r="BV19" s="686"/>
      <c r="BW19" s="686"/>
      <c r="BX19" s="686"/>
      <c r="BY19" s="686"/>
      <c r="BZ19" s="686"/>
      <c r="CA19" s="686"/>
      <c r="CB19" s="695"/>
      <c r="CD19" s="700" t="s">
        <v>281</v>
      </c>
      <c r="CE19" s="701"/>
      <c r="CF19" s="701"/>
      <c r="CG19" s="701"/>
      <c r="CH19" s="701"/>
      <c r="CI19" s="701"/>
      <c r="CJ19" s="701"/>
      <c r="CK19" s="701"/>
      <c r="CL19" s="701"/>
      <c r="CM19" s="701"/>
      <c r="CN19" s="701"/>
      <c r="CO19" s="701"/>
      <c r="CP19" s="701"/>
      <c r="CQ19" s="702"/>
      <c r="CR19" s="685" t="s">
        <v>139</v>
      </c>
      <c r="CS19" s="686"/>
      <c r="CT19" s="686"/>
      <c r="CU19" s="686"/>
      <c r="CV19" s="686"/>
      <c r="CW19" s="686"/>
      <c r="CX19" s="686"/>
      <c r="CY19" s="687"/>
      <c r="CZ19" s="688" t="s">
        <v>139</v>
      </c>
      <c r="DA19" s="688"/>
      <c r="DB19" s="688"/>
      <c r="DC19" s="688"/>
      <c r="DD19" s="694" t="s">
        <v>139</v>
      </c>
      <c r="DE19" s="686"/>
      <c r="DF19" s="686"/>
      <c r="DG19" s="686"/>
      <c r="DH19" s="686"/>
      <c r="DI19" s="686"/>
      <c r="DJ19" s="686"/>
      <c r="DK19" s="686"/>
      <c r="DL19" s="686"/>
      <c r="DM19" s="686"/>
      <c r="DN19" s="686"/>
      <c r="DO19" s="686"/>
      <c r="DP19" s="687"/>
      <c r="DQ19" s="694" t="s">
        <v>139</v>
      </c>
      <c r="DR19" s="686"/>
      <c r="DS19" s="686"/>
      <c r="DT19" s="686"/>
      <c r="DU19" s="686"/>
      <c r="DV19" s="686"/>
      <c r="DW19" s="686"/>
      <c r="DX19" s="686"/>
      <c r="DY19" s="686"/>
      <c r="DZ19" s="686"/>
      <c r="EA19" s="686"/>
      <c r="EB19" s="686"/>
      <c r="EC19" s="695"/>
    </row>
    <row r="20" spans="2:133" ht="11.25" customHeight="1" x14ac:dyDescent="0.15">
      <c r="B20" s="682" t="s">
        <v>282</v>
      </c>
      <c r="C20" s="683"/>
      <c r="D20" s="683"/>
      <c r="E20" s="683"/>
      <c r="F20" s="683"/>
      <c r="G20" s="683"/>
      <c r="H20" s="683"/>
      <c r="I20" s="683"/>
      <c r="J20" s="683"/>
      <c r="K20" s="683"/>
      <c r="L20" s="683"/>
      <c r="M20" s="683"/>
      <c r="N20" s="683"/>
      <c r="O20" s="683"/>
      <c r="P20" s="683"/>
      <c r="Q20" s="684"/>
      <c r="R20" s="685">
        <v>2487</v>
      </c>
      <c r="S20" s="686"/>
      <c r="T20" s="686"/>
      <c r="U20" s="686"/>
      <c r="V20" s="686"/>
      <c r="W20" s="686"/>
      <c r="X20" s="686"/>
      <c r="Y20" s="687"/>
      <c r="Z20" s="688">
        <v>0</v>
      </c>
      <c r="AA20" s="688"/>
      <c r="AB20" s="688"/>
      <c r="AC20" s="688"/>
      <c r="AD20" s="689">
        <v>2487</v>
      </c>
      <c r="AE20" s="689"/>
      <c r="AF20" s="689"/>
      <c r="AG20" s="689"/>
      <c r="AH20" s="689"/>
      <c r="AI20" s="689"/>
      <c r="AJ20" s="689"/>
      <c r="AK20" s="689"/>
      <c r="AL20" s="690">
        <v>0.1</v>
      </c>
      <c r="AM20" s="691"/>
      <c r="AN20" s="691"/>
      <c r="AO20" s="692"/>
      <c r="AP20" s="682" t="s">
        <v>283</v>
      </c>
      <c r="AQ20" s="683"/>
      <c r="AR20" s="683"/>
      <c r="AS20" s="683"/>
      <c r="AT20" s="683"/>
      <c r="AU20" s="683"/>
      <c r="AV20" s="683"/>
      <c r="AW20" s="683"/>
      <c r="AX20" s="683"/>
      <c r="AY20" s="683"/>
      <c r="AZ20" s="683"/>
      <c r="BA20" s="683"/>
      <c r="BB20" s="683"/>
      <c r="BC20" s="683"/>
      <c r="BD20" s="683"/>
      <c r="BE20" s="683"/>
      <c r="BF20" s="684"/>
      <c r="BG20" s="685">
        <v>24055</v>
      </c>
      <c r="BH20" s="686"/>
      <c r="BI20" s="686"/>
      <c r="BJ20" s="686"/>
      <c r="BK20" s="686"/>
      <c r="BL20" s="686"/>
      <c r="BM20" s="686"/>
      <c r="BN20" s="687"/>
      <c r="BO20" s="688">
        <v>1.1000000000000001</v>
      </c>
      <c r="BP20" s="688"/>
      <c r="BQ20" s="688"/>
      <c r="BR20" s="688"/>
      <c r="BS20" s="694" t="s">
        <v>139</v>
      </c>
      <c r="BT20" s="686"/>
      <c r="BU20" s="686"/>
      <c r="BV20" s="686"/>
      <c r="BW20" s="686"/>
      <c r="BX20" s="686"/>
      <c r="BY20" s="686"/>
      <c r="BZ20" s="686"/>
      <c r="CA20" s="686"/>
      <c r="CB20" s="695"/>
      <c r="CD20" s="700" t="s">
        <v>284</v>
      </c>
      <c r="CE20" s="701"/>
      <c r="CF20" s="701"/>
      <c r="CG20" s="701"/>
      <c r="CH20" s="701"/>
      <c r="CI20" s="701"/>
      <c r="CJ20" s="701"/>
      <c r="CK20" s="701"/>
      <c r="CL20" s="701"/>
      <c r="CM20" s="701"/>
      <c r="CN20" s="701"/>
      <c r="CO20" s="701"/>
      <c r="CP20" s="701"/>
      <c r="CQ20" s="702"/>
      <c r="CR20" s="685">
        <v>8067857</v>
      </c>
      <c r="CS20" s="686"/>
      <c r="CT20" s="686"/>
      <c r="CU20" s="686"/>
      <c r="CV20" s="686"/>
      <c r="CW20" s="686"/>
      <c r="CX20" s="686"/>
      <c r="CY20" s="687"/>
      <c r="CZ20" s="688">
        <v>100</v>
      </c>
      <c r="DA20" s="688"/>
      <c r="DB20" s="688"/>
      <c r="DC20" s="688"/>
      <c r="DD20" s="694">
        <v>845097</v>
      </c>
      <c r="DE20" s="686"/>
      <c r="DF20" s="686"/>
      <c r="DG20" s="686"/>
      <c r="DH20" s="686"/>
      <c r="DI20" s="686"/>
      <c r="DJ20" s="686"/>
      <c r="DK20" s="686"/>
      <c r="DL20" s="686"/>
      <c r="DM20" s="686"/>
      <c r="DN20" s="686"/>
      <c r="DO20" s="686"/>
      <c r="DP20" s="687"/>
      <c r="DQ20" s="694">
        <v>5089732</v>
      </c>
      <c r="DR20" s="686"/>
      <c r="DS20" s="686"/>
      <c r="DT20" s="686"/>
      <c r="DU20" s="686"/>
      <c r="DV20" s="686"/>
      <c r="DW20" s="686"/>
      <c r="DX20" s="686"/>
      <c r="DY20" s="686"/>
      <c r="DZ20" s="686"/>
      <c r="EA20" s="686"/>
      <c r="EB20" s="686"/>
      <c r="EC20" s="695"/>
    </row>
    <row r="21" spans="2:133" ht="11.25" customHeight="1" x14ac:dyDescent="0.15">
      <c r="B21" s="682" t="s">
        <v>285</v>
      </c>
      <c r="C21" s="683"/>
      <c r="D21" s="683"/>
      <c r="E21" s="683"/>
      <c r="F21" s="683"/>
      <c r="G21" s="683"/>
      <c r="H21" s="683"/>
      <c r="I21" s="683"/>
      <c r="J21" s="683"/>
      <c r="K21" s="683"/>
      <c r="L21" s="683"/>
      <c r="M21" s="683"/>
      <c r="N21" s="683"/>
      <c r="O21" s="683"/>
      <c r="P21" s="683"/>
      <c r="Q21" s="684"/>
      <c r="R21" s="685">
        <v>2216</v>
      </c>
      <c r="S21" s="686"/>
      <c r="T21" s="686"/>
      <c r="U21" s="686"/>
      <c r="V21" s="686"/>
      <c r="W21" s="686"/>
      <c r="X21" s="686"/>
      <c r="Y21" s="687"/>
      <c r="Z21" s="688">
        <v>0</v>
      </c>
      <c r="AA21" s="688"/>
      <c r="AB21" s="688"/>
      <c r="AC21" s="688"/>
      <c r="AD21" s="689">
        <v>2216</v>
      </c>
      <c r="AE21" s="689"/>
      <c r="AF21" s="689"/>
      <c r="AG21" s="689"/>
      <c r="AH21" s="689"/>
      <c r="AI21" s="689"/>
      <c r="AJ21" s="689"/>
      <c r="AK21" s="689"/>
      <c r="AL21" s="690">
        <v>0.1</v>
      </c>
      <c r="AM21" s="691"/>
      <c r="AN21" s="691"/>
      <c r="AO21" s="692"/>
      <c r="AP21" s="704" t="s">
        <v>286</v>
      </c>
      <c r="AQ21" s="705"/>
      <c r="AR21" s="705"/>
      <c r="AS21" s="705"/>
      <c r="AT21" s="705"/>
      <c r="AU21" s="705"/>
      <c r="AV21" s="705"/>
      <c r="AW21" s="705"/>
      <c r="AX21" s="705"/>
      <c r="AY21" s="705"/>
      <c r="AZ21" s="705"/>
      <c r="BA21" s="705"/>
      <c r="BB21" s="705"/>
      <c r="BC21" s="705"/>
      <c r="BD21" s="705"/>
      <c r="BE21" s="705"/>
      <c r="BF21" s="706"/>
      <c r="BG21" s="685">
        <v>24055</v>
      </c>
      <c r="BH21" s="686"/>
      <c r="BI21" s="686"/>
      <c r="BJ21" s="686"/>
      <c r="BK21" s="686"/>
      <c r="BL21" s="686"/>
      <c r="BM21" s="686"/>
      <c r="BN21" s="687"/>
      <c r="BO21" s="688">
        <v>1.1000000000000001</v>
      </c>
      <c r="BP21" s="688"/>
      <c r="BQ21" s="688"/>
      <c r="BR21" s="688"/>
      <c r="BS21" s="694" t="s">
        <v>252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287</v>
      </c>
      <c r="C22" s="683"/>
      <c r="D22" s="683"/>
      <c r="E22" s="683"/>
      <c r="F22" s="683"/>
      <c r="G22" s="683"/>
      <c r="H22" s="683"/>
      <c r="I22" s="683"/>
      <c r="J22" s="683"/>
      <c r="K22" s="683"/>
      <c r="L22" s="683"/>
      <c r="M22" s="683"/>
      <c r="N22" s="683"/>
      <c r="O22" s="683"/>
      <c r="P22" s="683"/>
      <c r="Q22" s="684"/>
      <c r="R22" s="685">
        <v>1828398</v>
      </c>
      <c r="S22" s="686"/>
      <c r="T22" s="686"/>
      <c r="U22" s="686"/>
      <c r="V22" s="686"/>
      <c r="W22" s="686"/>
      <c r="X22" s="686"/>
      <c r="Y22" s="687"/>
      <c r="Z22" s="688">
        <v>21.3</v>
      </c>
      <c r="AA22" s="688"/>
      <c r="AB22" s="688"/>
      <c r="AC22" s="688"/>
      <c r="AD22" s="689">
        <v>1630884</v>
      </c>
      <c r="AE22" s="689"/>
      <c r="AF22" s="689"/>
      <c r="AG22" s="689"/>
      <c r="AH22" s="689"/>
      <c r="AI22" s="689"/>
      <c r="AJ22" s="689"/>
      <c r="AK22" s="689"/>
      <c r="AL22" s="690">
        <v>37.700000000000003</v>
      </c>
      <c r="AM22" s="691"/>
      <c r="AN22" s="691"/>
      <c r="AO22" s="692"/>
      <c r="AP22" s="704" t="s">
        <v>288</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139</v>
      </c>
      <c r="BP22" s="688"/>
      <c r="BQ22" s="688"/>
      <c r="BR22" s="688"/>
      <c r="BS22" s="694" t="s">
        <v>139</v>
      </c>
      <c r="BT22" s="686"/>
      <c r="BU22" s="686"/>
      <c r="BV22" s="686"/>
      <c r="BW22" s="686"/>
      <c r="BX22" s="686"/>
      <c r="BY22" s="686"/>
      <c r="BZ22" s="686"/>
      <c r="CA22" s="686"/>
      <c r="CB22" s="695"/>
      <c r="CD22" s="667" t="s">
        <v>289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290</v>
      </c>
      <c r="C23" s="683"/>
      <c r="D23" s="683"/>
      <c r="E23" s="683"/>
      <c r="F23" s="683"/>
      <c r="G23" s="683"/>
      <c r="H23" s="683"/>
      <c r="I23" s="683"/>
      <c r="J23" s="683"/>
      <c r="K23" s="683"/>
      <c r="L23" s="683"/>
      <c r="M23" s="683"/>
      <c r="N23" s="683"/>
      <c r="O23" s="683"/>
      <c r="P23" s="683"/>
      <c r="Q23" s="684"/>
      <c r="R23" s="685">
        <v>1630884</v>
      </c>
      <c r="S23" s="686"/>
      <c r="T23" s="686"/>
      <c r="U23" s="686"/>
      <c r="V23" s="686"/>
      <c r="W23" s="686"/>
      <c r="X23" s="686"/>
      <c r="Y23" s="687"/>
      <c r="Z23" s="688">
        <v>19</v>
      </c>
      <c r="AA23" s="688"/>
      <c r="AB23" s="688"/>
      <c r="AC23" s="688"/>
      <c r="AD23" s="689">
        <v>1630884</v>
      </c>
      <c r="AE23" s="689"/>
      <c r="AF23" s="689"/>
      <c r="AG23" s="689"/>
      <c r="AH23" s="689"/>
      <c r="AI23" s="689"/>
      <c r="AJ23" s="689"/>
      <c r="AK23" s="689"/>
      <c r="AL23" s="690">
        <v>37.700000000000003</v>
      </c>
      <c r="AM23" s="691"/>
      <c r="AN23" s="691"/>
      <c r="AO23" s="692"/>
      <c r="AP23" s="704" t="s">
        <v>291</v>
      </c>
      <c r="AQ23" s="705"/>
      <c r="AR23" s="705"/>
      <c r="AS23" s="705"/>
      <c r="AT23" s="705"/>
      <c r="AU23" s="705"/>
      <c r="AV23" s="705"/>
      <c r="AW23" s="705"/>
      <c r="AX23" s="705"/>
      <c r="AY23" s="705"/>
      <c r="AZ23" s="705"/>
      <c r="BA23" s="705"/>
      <c r="BB23" s="705"/>
      <c r="BC23" s="705"/>
      <c r="BD23" s="705"/>
      <c r="BE23" s="705"/>
      <c r="BF23" s="706"/>
      <c r="BG23" s="685" t="s">
        <v>139</v>
      </c>
      <c r="BH23" s="686"/>
      <c r="BI23" s="686"/>
      <c r="BJ23" s="686"/>
      <c r="BK23" s="686"/>
      <c r="BL23" s="686"/>
      <c r="BM23" s="686"/>
      <c r="BN23" s="687"/>
      <c r="BO23" s="688" t="s">
        <v>139</v>
      </c>
      <c r="BP23" s="688"/>
      <c r="BQ23" s="688"/>
      <c r="BR23" s="688"/>
      <c r="BS23" s="694" t="s">
        <v>252</v>
      </c>
      <c r="BT23" s="686"/>
      <c r="BU23" s="686"/>
      <c r="BV23" s="686"/>
      <c r="BW23" s="686"/>
      <c r="BX23" s="686"/>
      <c r="BY23" s="686"/>
      <c r="BZ23" s="686"/>
      <c r="CA23" s="686"/>
      <c r="CB23" s="695"/>
      <c r="CD23" s="667" t="s">
        <v>230</v>
      </c>
      <c r="CE23" s="668"/>
      <c r="CF23" s="668"/>
      <c r="CG23" s="668"/>
      <c r="CH23" s="668"/>
      <c r="CI23" s="668"/>
      <c r="CJ23" s="668"/>
      <c r="CK23" s="668"/>
      <c r="CL23" s="668"/>
      <c r="CM23" s="668"/>
      <c r="CN23" s="668"/>
      <c r="CO23" s="668"/>
      <c r="CP23" s="668"/>
      <c r="CQ23" s="669"/>
      <c r="CR23" s="667" t="s">
        <v>292</v>
      </c>
      <c r="CS23" s="668"/>
      <c r="CT23" s="668"/>
      <c r="CU23" s="668"/>
      <c r="CV23" s="668"/>
      <c r="CW23" s="668"/>
      <c r="CX23" s="668"/>
      <c r="CY23" s="669"/>
      <c r="CZ23" s="667" t="s">
        <v>293</v>
      </c>
      <c r="DA23" s="668"/>
      <c r="DB23" s="668"/>
      <c r="DC23" s="669"/>
      <c r="DD23" s="667" t="s">
        <v>294</v>
      </c>
      <c r="DE23" s="668"/>
      <c r="DF23" s="668"/>
      <c r="DG23" s="668"/>
      <c r="DH23" s="668"/>
      <c r="DI23" s="668"/>
      <c r="DJ23" s="668"/>
      <c r="DK23" s="669"/>
      <c r="DL23" s="716" t="s">
        <v>295</v>
      </c>
      <c r="DM23" s="717"/>
      <c r="DN23" s="717"/>
      <c r="DO23" s="717"/>
      <c r="DP23" s="717"/>
      <c r="DQ23" s="717"/>
      <c r="DR23" s="717"/>
      <c r="DS23" s="717"/>
      <c r="DT23" s="717"/>
      <c r="DU23" s="717"/>
      <c r="DV23" s="718"/>
      <c r="DW23" s="667" t="s">
        <v>296</v>
      </c>
      <c r="DX23" s="668"/>
      <c r="DY23" s="668"/>
      <c r="DZ23" s="668"/>
      <c r="EA23" s="668"/>
      <c r="EB23" s="668"/>
      <c r="EC23" s="669"/>
    </row>
    <row r="24" spans="2:133" ht="11.25" customHeight="1" x14ac:dyDescent="0.15">
      <c r="B24" s="682" t="s">
        <v>297</v>
      </c>
      <c r="C24" s="683"/>
      <c r="D24" s="683"/>
      <c r="E24" s="683"/>
      <c r="F24" s="683"/>
      <c r="G24" s="683"/>
      <c r="H24" s="683"/>
      <c r="I24" s="683"/>
      <c r="J24" s="683"/>
      <c r="K24" s="683"/>
      <c r="L24" s="683"/>
      <c r="M24" s="683"/>
      <c r="N24" s="683"/>
      <c r="O24" s="683"/>
      <c r="P24" s="683"/>
      <c r="Q24" s="684"/>
      <c r="R24" s="685">
        <v>197408</v>
      </c>
      <c r="S24" s="686"/>
      <c r="T24" s="686"/>
      <c r="U24" s="686"/>
      <c r="V24" s="686"/>
      <c r="W24" s="686"/>
      <c r="X24" s="686"/>
      <c r="Y24" s="687"/>
      <c r="Z24" s="688">
        <v>2.2999999999999998</v>
      </c>
      <c r="AA24" s="688"/>
      <c r="AB24" s="688"/>
      <c r="AC24" s="688"/>
      <c r="AD24" s="689" t="s">
        <v>139</v>
      </c>
      <c r="AE24" s="689"/>
      <c r="AF24" s="689"/>
      <c r="AG24" s="689"/>
      <c r="AH24" s="689"/>
      <c r="AI24" s="689"/>
      <c r="AJ24" s="689"/>
      <c r="AK24" s="689"/>
      <c r="AL24" s="690" t="s">
        <v>139</v>
      </c>
      <c r="AM24" s="691"/>
      <c r="AN24" s="691"/>
      <c r="AO24" s="692"/>
      <c r="AP24" s="704" t="s">
        <v>298</v>
      </c>
      <c r="AQ24" s="705"/>
      <c r="AR24" s="705"/>
      <c r="AS24" s="705"/>
      <c r="AT24" s="705"/>
      <c r="AU24" s="705"/>
      <c r="AV24" s="705"/>
      <c r="AW24" s="705"/>
      <c r="AX24" s="705"/>
      <c r="AY24" s="705"/>
      <c r="AZ24" s="705"/>
      <c r="BA24" s="705"/>
      <c r="BB24" s="705"/>
      <c r="BC24" s="705"/>
      <c r="BD24" s="705"/>
      <c r="BE24" s="705"/>
      <c r="BF24" s="706"/>
      <c r="BG24" s="685" t="s">
        <v>139</v>
      </c>
      <c r="BH24" s="686"/>
      <c r="BI24" s="686"/>
      <c r="BJ24" s="686"/>
      <c r="BK24" s="686"/>
      <c r="BL24" s="686"/>
      <c r="BM24" s="686"/>
      <c r="BN24" s="687"/>
      <c r="BO24" s="688" t="s">
        <v>252</v>
      </c>
      <c r="BP24" s="688"/>
      <c r="BQ24" s="688"/>
      <c r="BR24" s="688"/>
      <c r="BS24" s="694" t="s">
        <v>139</v>
      </c>
      <c r="BT24" s="686"/>
      <c r="BU24" s="686"/>
      <c r="BV24" s="686"/>
      <c r="BW24" s="686"/>
      <c r="BX24" s="686"/>
      <c r="BY24" s="686"/>
      <c r="BZ24" s="686"/>
      <c r="CA24" s="686"/>
      <c r="CB24" s="695"/>
      <c r="CD24" s="696" t="s">
        <v>299</v>
      </c>
      <c r="CE24" s="697"/>
      <c r="CF24" s="697"/>
      <c r="CG24" s="697"/>
      <c r="CH24" s="697"/>
      <c r="CI24" s="697"/>
      <c r="CJ24" s="697"/>
      <c r="CK24" s="697"/>
      <c r="CL24" s="697"/>
      <c r="CM24" s="697"/>
      <c r="CN24" s="697"/>
      <c r="CO24" s="697"/>
      <c r="CP24" s="697"/>
      <c r="CQ24" s="698"/>
      <c r="CR24" s="674">
        <v>2990376</v>
      </c>
      <c r="CS24" s="675"/>
      <c r="CT24" s="675"/>
      <c r="CU24" s="675"/>
      <c r="CV24" s="675"/>
      <c r="CW24" s="675"/>
      <c r="CX24" s="675"/>
      <c r="CY24" s="676"/>
      <c r="CZ24" s="679">
        <v>37.1</v>
      </c>
      <c r="DA24" s="680"/>
      <c r="DB24" s="680"/>
      <c r="DC24" s="699"/>
      <c r="DD24" s="724">
        <v>2221474</v>
      </c>
      <c r="DE24" s="675"/>
      <c r="DF24" s="675"/>
      <c r="DG24" s="675"/>
      <c r="DH24" s="675"/>
      <c r="DI24" s="675"/>
      <c r="DJ24" s="675"/>
      <c r="DK24" s="676"/>
      <c r="DL24" s="724">
        <v>1632453</v>
      </c>
      <c r="DM24" s="675"/>
      <c r="DN24" s="675"/>
      <c r="DO24" s="675"/>
      <c r="DP24" s="675"/>
      <c r="DQ24" s="675"/>
      <c r="DR24" s="675"/>
      <c r="DS24" s="675"/>
      <c r="DT24" s="675"/>
      <c r="DU24" s="675"/>
      <c r="DV24" s="676"/>
      <c r="DW24" s="679">
        <v>35.700000000000003</v>
      </c>
      <c r="DX24" s="680"/>
      <c r="DY24" s="680"/>
      <c r="DZ24" s="680"/>
      <c r="EA24" s="680"/>
      <c r="EB24" s="680"/>
      <c r="EC24" s="681"/>
    </row>
    <row r="25" spans="2:133" ht="11.25" customHeight="1" x14ac:dyDescent="0.15">
      <c r="B25" s="682" t="s">
        <v>300</v>
      </c>
      <c r="C25" s="683"/>
      <c r="D25" s="683"/>
      <c r="E25" s="683"/>
      <c r="F25" s="683"/>
      <c r="G25" s="683"/>
      <c r="H25" s="683"/>
      <c r="I25" s="683"/>
      <c r="J25" s="683"/>
      <c r="K25" s="683"/>
      <c r="L25" s="683"/>
      <c r="M25" s="683"/>
      <c r="N25" s="683"/>
      <c r="O25" s="683"/>
      <c r="P25" s="683"/>
      <c r="Q25" s="684"/>
      <c r="R25" s="685">
        <v>106</v>
      </c>
      <c r="S25" s="686"/>
      <c r="T25" s="686"/>
      <c r="U25" s="686"/>
      <c r="V25" s="686"/>
      <c r="W25" s="686"/>
      <c r="X25" s="686"/>
      <c r="Y25" s="687"/>
      <c r="Z25" s="688">
        <v>0</v>
      </c>
      <c r="AA25" s="688"/>
      <c r="AB25" s="688"/>
      <c r="AC25" s="688"/>
      <c r="AD25" s="689" t="s">
        <v>139</v>
      </c>
      <c r="AE25" s="689"/>
      <c r="AF25" s="689"/>
      <c r="AG25" s="689"/>
      <c r="AH25" s="689"/>
      <c r="AI25" s="689"/>
      <c r="AJ25" s="689"/>
      <c r="AK25" s="689"/>
      <c r="AL25" s="690" t="s">
        <v>139</v>
      </c>
      <c r="AM25" s="691"/>
      <c r="AN25" s="691"/>
      <c r="AO25" s="692"/>
      <c r="AP25" s="704" t="s">
        <v>301</v>
      </c>
      <c r="AQ25" s="705"/>
      <c r="AR25" s="705"/>
      <c r="AS25" s="705"/>
      <c r="AT25" s="705"/>
      <c r="AU25" s="705"/>
      <c r="AV25" s="705"/>
      <c r="AW25" s="705"/>
      <c r="AX25" s="705"/>
      <c r="AY25" s="705"/>
      <c r="AZ25" s="705"/>
      <c r="BA25" s="705"/>
      <c r="BB25" s="705"/>
      <c r="BC25" s="705"/>
      <c r="BD25" s="705"/>
      <c r="BE25" s="705"/>
      <c r="BF25" s="706"/>
      <c r="BG25" s="685" t="s">
        <v>139</v>
      </c>
      <c r="BH25" s="686"/>
      <c r="BI25" s="686"/>
      <c r="BJ25" s="686"/>
      <c r="BK25" s="686"/>
      <c r="BL25" s="686"/>
      <c r="BM25" s="686"/>
      <c r="BN25" s="687"/>
      <c r="BO25" s="688" t="s">
        <v>139</v>
      </c>
      <c r="BP25" s="688"/>
      <c r="BQ25" s="688"/>
      <c r="BR25" s="688"/>
      <c r="BS25" s="694" t="s">
        <v>252</v>
      </c>
      <c r="BT25" s="686"/>
      <c r="BU25" s="686"/>
      <c r="BV25" s="686"/>
      <c r="BW25" s="686"/>
      <c r="BX25" s="686"/>
      <c r="BY25" s="686"/>
      <c r="BZ25" s="686"/>
      <c r="CA25" s="686"/>
      <c r="CB25" s="695"/>
      <c r="CD25" s="700" t="s">
        <v>302</v>
      </c>
      <c r="CE25" s="701"/>
      <c r="CF25" s="701"/>
      <c r="CG25" s="701"/>
      <c r="CH25" s="701"/>
      <c r="CI25" s="701"/>
      <c r="CJ25" s="701"/>
      <c r="CK25" s="701"/>
      <c r="CL25" s="701"/>
      <c r="CM25" s="701"/>
      <c r="CN25" s="701"/>
      <c r="CO25" s="701"/>
      <c r="CP25" s="701"/>
      <c r="CQ25" s="702"/>
      <c r="CR25" s="685">
        <v>1679426</v>
      </c>
      <c r="CS25" s="721"/>
      <c r="CT25" s="721"/>
      <c r="CU25" s="721"/>
      <c r="CV25" s="721"/>
      <c r="CW25" s="721"/>
      <c r="CX25" s="721"/>
      <c r="CY25" s="722"/>
      <c r="CZ25" s="690">
        <v>20.8</v>
      </c>
      <c r="DA25" s="719"/>
      <c r="DB25" s="719"/>
      <c r="DC25" s="723"/>
      <c r="DD25" s="694">
        <v>1498960</v>
      </c>
      <c r="DE25" s="721"/>
      <c r="DF25" s="721"/>
      <c r="DG25" s="721"/>
      <c r="DH25" s="721"/>
      <c r="DI25" s="721"/>
      <c r="DJ25" s="721"/>
      <c r="DK25" s="722"/>
      <c r="DL25" s="694">
        <v>927499</v>
      </c>
      <c r="DM25" s="721"/>
      <c r="DN25" s="721"/>
      <c r="DO25" s="721"/>
      <c r="DP25" s="721"/>
      <c r="DQ25" s="721"/>
      <c r="DR25" s="721"/>
      <c r="DS25" s="721"/>
      <c r="DT25" s="721"/>
      <c r="DU25" s="721"/>
      <c r="DV25" s="722"/>
      <c r="DW25" s="690">
        <v>20.3</v>
      </c>
      <c r="DX25" s="719"/>
      <c r="DY25" s="719"/>
      <c r="DZ25" s="719"/>
      <c r="EA25" s="719"/>
      <c r="EB25" s="719"/>
      <c r="EC25" s="720"/>
    </row>
    <row r="26" spans="2:133" ht="11.25" customHeight="1" x14ac:dyDescent="0.15">
      <c r="B26" s="682" t="s">
        <v>303</v>
      </c>
      <c r="C26" s="683"/>
      <c r="D26" s="683"/>
      <c r="E26" s="683"/>
      <c r="F26" s="683"/>
      <c r="G26" s="683"/>
      <c r="H26" s="683"/>
      <c r="I26" s="683"/>
      <c r="J26" s="683"/>
      <c r="K26" s="683"/>
      <c r="L26" s="683"/>
      <c r="M26" s="683"/>
      <c r="N26" s="683"/>
      <c r="O26" s="683"/>
      <c r="P26" s="683"/>
      <c r="Q26" s="684"/>
      <c r="R26" s="685">
        <v>4480253</v>
      </c>
      <c r="S26" s="686"/>
      <c r="T26" s="686"/>
      <c r="U26" s="686"/>
      <c r="V26" s="686"/>
      <c r="W26" s="686"/>
      <c r="X26" s="686"/>
      <c r="Y26" s="687"/>
      <c r="Z26" s="688">
        <v>52.2</v>
      </c>
      <c r="AA26" s="688"/>
      <c r="AB26" s="688"/>
      <c r="AC26" s="688"/>
      <c r="AD26" s="689">
        <v>4282739</v>
      </c>
      <c r="AE26" s="689"/>
      <c r="AF26" s="689"/>
      <c r="AG26" s="689"/>
      <c r="AH26" s="689"/>
      <c r="AI26" s="689"/>
      <c r="AJ26" s="689"/>
      <c r="AK26" s="689"/>
      <c r="AL26" s="690">
        <v>99</v>
      </c>
      <c r="AM26" s="691"/>
      <c r="AN26" s="691"/>
      <c r="AO26" s="692"/>
      <c r="AP26" s="704" t="s">
        <v>304</v>
      </c>
      <c r="AQ26" s="725"/>
      <c r="AR26" s="725"/>
      <c r="AS26" s="725"/>
      <c r="AT26" s="725"/>
      <c r="AU26" s="725"/>
      <c r="AV26" s="725"/>
      <c r="AW26" s="725"/>
      <c r="AX26" s="725"/>
      <c r="AY26" s="725"/>
      <c r="AZ26" s="725"/>
      <c r="BA26" s="725"/>
      <c r="BB26" s="725"/>
      <c r="BC26" s="725"/>
      <c r="BD26" s="725"/>
      <c r="BE26" s="725"/>
      <c r="BF26" s="706"/>
      <c r="BG26" s="685" t="s">
        <v>139</v>
      </c>
      <c r="BH26" s="686"/>
      <c r="BI26" s="686"/>
      <c r="BJ26" s="686"/>
      <c r="BK26" s="686"/>
      <c r="BL26" s="686"/>
      <c r="BM26" s="686"/>
      <c r="BN26" s="687"/>
      <c r="BO26" s="688" t="s">
        <v>139</v>
      </c>
      <c r="BP26" s="688"/>
      <c r="BQ26" s="688"/>
      <c r="BR26" s="688"/>
      <c r="BS26" s="694" t="s">
        <v>139</v>
      </c>
      <c r="BT26" s="686"/>
      <c r="BU26" s="686"/>
      <c r="BV26" s="686"/>
      <c r="BW26" s="686"/>
      <c r="BX26" s="686"/>
      <c r="BY26" s="686"/>
      <c r="BZ26" s="686"/>
      <c r="CA26" s="686"/>
      <c r="CB26" s="695"/>
      <c r="CD26" s="700" t="s">
        <v>305</v>
      </c>
      <c r="CE26" s="701"/>
      <c r="CF26" s="701"/>
      <c r="CG26" s="701"/>
      <c r="CH26" s="701"/>
      <c r="CI26" s="701"/>
      <c r="CJ26" s="701"/>
      <c r="CK26" s="701"/>
      <c r="CL26" s="701"/>
      <c r="CM26" s="701"/>
      <c r="CN26" s="701"/>
      <c r="CO26" s="701"/>
      <c r="CP26" s="701"/>
      <c r="CQ26" s="702"/>
      <c r="CR26" s="685">
        <v>701651</v>
      </c>
      <c r="CS26" s="686"/>
      <c r="CT26" s="686"/>
      <c r="CU26" s="686"/>
      <c r="CV26" s="686"/>
      <c r="CW26" s="686"/>
      <c r="CX26" s="686"/>
      <c r="CY26" s="687"/>
      <c r="CZ26" s="690">
        <v>8.6999999999999993</v>
      </c>
      <c r="DA26" s="719"/>
      <c r="DB26" s="719"/>
      <c r="DC26" s="723"/>
      <c r="DD26" s="694">
        <v>565255</v>
      </c>
      <c r="DE26" s="686"/>
      <c r="DF26" s="686"/>
      <c r="DG26" s="686"/>
      <c r="DH26" s="686"/>
      <c r="DI26" s="686"/>
      <c r="DJ26" s="686"/>
      <c r="DK26" s="687"/>
      <c r="DL26" s="694" t="s">
        <v>139</v>
      </c>
      <c r="DM26" s="686"/>
      <c r="DN26" s="686"/>
      <c r="DO26" s="686"/>
      <c r="DP26" s="686"/>
      <c r="DQ26" s="686"/>
      <c r="DR26" s="686"/>
      <c r="DS26" s="686"/>
      <c r="DT26" s="686"/>
      <c r="DU26" s="686"/>
      <c r="DV26" s="687"/>
      <c r="DW26" s="690" t="s">
        <v>139</v>
      </c>
      <c r="DX26" s="719"/>
      <c r="DY26" s="719"/>
      <c r="DZ26" s="719"/>
      <c r="EA26" s="719"/>
      <c r="EB26" s="719"/>
      <c r="EC26" s="720"/>
    </row>
    <row r="27" spans="2:133" ht="11.25" customHeight="1" x14ac:dyDescent="0.15">
      <c r="B27" s="682" t="s">
        <v>306</v>
      </c>
      <c r="C27" s="683"/>
      <c r="D27" s="683"/>
      <c r="E27" s="683"/>
      <c r="F27" s="683"/>
      <c r="G27" s="683"/>
      <c r="H27" s="683"/>
      <c r="I27" s="683"/>
      <c r="J27" s="683"/>
      <c r="K27" s="683"/>
      <c r="L27" s="683"/>
      <c r="M27" s="683"/>
      <c r="N27" s="683"/>
      <c r="O27" s="683"/>
      <c r="P27" s="683"/>
      <c r="Q27" s="684"/>
      <c r="R27" s="685">
        <v>1209</v>
      </c>
      <c r="S27" s="686"/>
      <c r="T27" s="686"/>
      <c r="U27" s="686"/>
      <c r="V27" s="686"/>
      <c r="W27" s="686"/>
      <c r="X27" s="686"/>
      <c r="Y27" s="687"/>
      <c r="Z27" s="688">
        <v>0</v>
      </c>
      <c r="AA27" s="688"/>
      <c r="AB27" s="688"/>
      <c r="AC27" s="688"/>
      <c r="AD27" s="689">
        <v>1209</v>
      </c>
      <c r="AE27" s="689"/>
      <c r="AF27" s="689"/>
      <c r="AG27" s="689"/>
      <c r="AH27" s="689"/>
      <c r="AI27" s="689"/>
      <c r="AJ27" s="689"/>
      <c r="AK27" s="689"/>
      <c r="AL27" s="690">
        <v>0</v>
      </c>
      <c r="AM27" s="691"/>
      <c r="AN27" s="691"/>
      <c r="AO27" s="692"/>
      <c r="AP27" s="682" t="s">
        <v>307</v>
      </c>
      <c r="AQ27" s="683"/>
      <c r="AR27" s="683"/>
      <c r="AS27" s="683"/>
      <c r="AT27" s="683"/>
      <c r="AU27" s="683"/>
      <c r="AV27" s="683"/>
      <c r="AW27" s="683"/>
      <c r="AX27" s="683"/>
      <c r="AY27" s="683"/>
      <c r="AZ27" s="683"/>
      <c r="BA27" s="683"/>
      <c r="BB27" s="683"/>
      <c r="BC27" s="683"/>
      <c r="BD27" s="683"/>
      <c r="BE27" s="683"/>
      <c r="BF27" s="684"/>
      <c r="BG27" s="685">
        <v>2155205</v>
      </c>
      <c r="BH27" s="686"/>
      <c r="BI27" s="686"/>
      <c r="BJ27" s="686"/>
      <c r="BK27" s="686"/>
      <c r="BL27" s="686"/>
      <c r="BM27" s="686"/>
      <c r="BN27" s="687"/>
      <c r="BO27" s="688">
        <v>100</v>
      </c>
      <c r="BP27" s="688"/>
      <c r="BQ27" s="688"/>
      <c r="BR27" s="688"/>
      <c r="BS27" s="694" t="s">
        <v>252</v>
      </c>
      <c r="BT27" s="686"/>
      <c r="BU27" s="686"/>
      <c r="BV27" s="686"/>
      <c r="BW27" s="686"/>
      <c r="BX27" s="686"/>
      <c r="BY27" s="686"/>
      <c r="BZ27" s="686"/>
      <c r="CA27" s="686"/>
      <c r="CB27" s="695"/>
      <c r="CD27" s="700" t="s">
        <v>308</v>
      </c>
      <c r="CE27" s="701"/>
      <c r="CF27" s="701"/>
      <c r="CG27" s="701"/>
      <c r="CH27" s="701"/>
      <c r="CI27" s="701"/>
      <c r="CJ27" s="701"/>
      <c r="CK27" s="701"/>
      <c r="CL27" s="701"/>
      <c r="CM27" s="701"/>
      <c r="CN27" s="701"/>
      <c r="CO27" s="701"/>
      <c r="CP27" s="701"/>
      <c r="CQ27" s="702"/>
      <c r="CR27" s="685">
        <v>872894</v>
      </c>
      <c r="CS27" s="721"/>
      <c r="CT27" s="721"/>
      <c r="CU27" s="721"/>
      <c r="CV27" s="721"/>
      <c r="CW27" s="721"/>
      <c r="CX27" s="721"/>
      <c r="CY27" s="722"/>
      <c r="CZ27" s="690">
        <v>10.8</v>
      </c>
      <c r="DA27" s="719"/>
      <c r="DB27" s="719"/>
      <c r="DC27" s="723"/>
      <c r="DD27" s="694">
        <v>287541</v>
      </c>
      <c r="DE27" s="721"/>
      <c r="DF27" s="721"/>
      <c r="DG27" s="721"/>
      <c r="DH27" s="721"/>
      <c r="DI27" s="721"/>
      <c r="DJ27" s="721"/>
      <c r="DK27" s="722"/>
      <c r="DL27" s="694">
        <v>269981</v>
      </c>
      <c r="DM27" s="721"/>
      <c r="DN27" s="721"/>
      <c r="DO27" s="721"/>
      <c r="DP27" s="721"/>
      <c r="DQ27" s="721"/>
      <c r="DR27" s="721"/>
      <c r="DS27" s="721"/>
      <c r="DT27" s="721"/>
      <c r="DU27" s="721"/>
      <c r="DV27" s="722"/>
      <c r="DW27" s="690">
        <v>5.9</v>
      </c>
      <c r="DX27" s="719"/>
      <c r="DY27" s="719"/>
      <c r="DZ27" s="719"/>
      <c r="EA27" s="719"/>
      <c r="EB27" s="719"/>
      <c r="EC27" s="720"/>
    </row>
    <row r="28" spans="2:133" ht="11.25" customHeight="1" x14ac:dyDescent="0.15">
      <c r="B28" s="682" t="s">
        <v>309</v>
      </c>
      <c r="C28" s="683"/>
      <c r="D28" s="683"/>
      <c r="E28" s="683"/>
      <c r="F28" s="683"/>
      <c r="G28" s="683"/>
      <c r="H28" s="683"/>
      <c r="I28" s="683"/>
      <c r="J28" s="683"/>
      <c r="K28" s="683"/>
      <c r="L28" s="683"/>
      <c r="M28" s="683"/>
      <c r="N28" s="683"/>
      <c r="O28" s="683"/>
      <c r="P28" s="683"/>
      <c r="Q28" s="684"/>
      <c r="R28" s="685">
        <v>57251</v>
      </c>
      <c r="S28" s="686"/>
      <c r="T28" s="686"/>
      <c r="U28" s="686"/>
      <c r="V28" s="686"/>
      <c r="W28" s="686"/>
      <c r="X28" s="686"/>
      <c r="Y28" s="687"/>
      <c r="Z28" s="688">
        <v>0.7</v>
      </c>
      <c r="AA28" s="688"/>
      <c r="AB28" s="688"/>
      <c r="AC28" s="688"/>
      <c r="AD28" s="689" t="s">
        <v>139</v>
      </c>
      <c r="AE28" s="689"/>
      <c r="AF28" s="689"/>
      <c r="AG28" s="689"/>
      <c r="AH28" s="689"/>
      <c r="AI28" s="689"/>
      <c r="AJ28" s="689"/>
      <c r="AK28" s="689"/>
      <c r="AL28" s="690" t="s">
        <v>139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310</v>
      </c>
      <c r="CE28" s="701"/>
      <c r="CF28" s="701"/>
      <c r="CG28" s="701"/>
      <c r="CH28" s="701"/>
      <c r="CI28" s="701"/>
      <c r="CJ28" s="701"/>
      <c r="CK28" s="701"/>
      <c r="CL28" s="701"/>
      <c r="CM28" s="701"/>
      <c r="CN28" s="701"/>
      <c r="CO28" s="701"/>
      <c r="CP28" s="701"/>
      <c r="CQ28" s="702"/>
      <c r="CR28" s="685">
        <v>438056</v>
      </c>
      <c r="CS28" s="686"/>
      <c r="CT28" s="686"/>
      <c r="CU28" s="686"/>
      <c r="CV28" s="686"/>
      <c r="CW28" s="686"/>
      <c r="CX28" s="686"/>
      <c r="CY28" s="687"/>
      <c r="CZ28" s="690">
        <v>5.4</v>
      </c>
      <c r="DA28" s="719"/>
      <c r="DB28" s="719"/>
      <c r="DC28" s="723"/>
      <c r="DD28" s="694">
        <v>434973</v>
      </c>
      <c r="DE28" s="686"/>
      <c r="DF28" s="686"/>
      <c r="DG28" s="686"/>
      <c r="DH28" s="686"/>
      <c r="DI28" s="686"/>
      <c r="DJ28" s="686"/>
      <c r="DK28" s="687"/>
      <c r="DL28" s="694">
        <v>434973</v>
      </c>
      <c r="DM28" s="686"/>
      <c r="DN28" s="686"/>
      <c r="DO28" s="686"/>
      <c r="DP28" s="686"/>
      <c r="DQ28" s="686"/>
      <c r="DR28" s="686"/>
      <c r="DS28" s="686"/>
      <c r="DT28" s="686"/>
      <c r="DU28" s="686"/>
      <c r="DV28" s="687"/>
      <c r="DW28" s="690">
        <v>9.5</v>
      </c>
      <c r="DX28" s="719"/>
      <c r="DY28" s="719"/>
      <c r="DZ28" s="719"/>
      <c r="EA28" s="719"/>
      <c r="EB28" s="719"/>
      <c r="EC28" s="720"/>
    </row>
    <row r="29" spans="2:133" ht="11.25" customHeight="1" x14ac:dyDescent="0.15">
      <c r="B29" s="682" t="s">
        <v>311</v>
      </c>
      <c r="C29" s="683"/>
      <c r="D29" s="683"/>
      <c r="E29" s="683"/>
      <c r="F29" s="683"/>
      <c r="G29" s="683"/>
      <c r="H29" s="683"/>
      <c r="I29" s="683"/>
      <c r="J29" s="683"/>
      <c r="K29" s="683"/>
      <c r="L29" s="683"/>
      <c r="M29" s="683"/>
      <c r="N29" s="683"/>
      <c r="O29" s="683"/>
      <c r="P29" s="683"/>
      <c r="Q29" s="684"/>
      <c r="R29" s="685">
        <v>62741</v>
      </c>
      <c r="S29" s="686"/>
      <c r="T29" s="686"/>
      <c r="U29" s="686"/>
      <c r="V29" s="686"/>
      <c r="W29" s="686"/>
      <c r="X29" s="686"/>
      <c r="Y29" s="687"/>
      <c r="Z29" s="688">
        <v>0.7</v>
      </c>
      <c r="AA29" s="688"/>
      <c r="AB29" s="688"/>
      <c r="AC29" s="688"/>
      <c r="AD29" s="689">
        <v>6563</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312</v>
      </c>
      <c r="CE29" s="730"/>
      <c r="CF29" s="700" t="s">
        <v>313</v>
      </c>
      <c r="CG29" s="701"/>
      <c r="CH29" s="701"/>
      <c r="CI29" s="701"/>
      <c r="CJ29" s="701"/>
      <c r="CK29" s="701"/>
      <c r="CL29" s="701"/>
      <c r="CM29" s="701"/>
      <c r="CN29" s="701"/>
      <c r="CO29" s="701"/>
      <c r="CP29" s="701"/>
      <c r="CQ29" s="702"/>
      <c r="CR29" s="685">
        <v>438056</v>
      </c>
      <c r="CS29" s="721"/>
      <c r="CT29" s="721"/>
      <c r="CU29" s="721"/>
      <c r="CV29" s="721"/>
      <c r="CW29" s="721"/>
      <c r="CX29" s="721"/>
      <c r="CY29" s="722"/>
      <c r="CZ29" s="690">
        <v>5.4</v>
      </c>
      <c r="DA29" s="719"/>
      <c r="DB29" s="719"/>
      <c r="DC29" s="723"/>
      <c r="DD29" s="694">
        <v>434973</v>
      </c>
      <c r="DE29" s="721"/>
      <c r="DF29" s="721"/>
      <c r="DG29" s="721"/>
      <c r="DH29" s="721"/>
      <c r="DI29" s="721"/>
      <c r="DJ29" s="721"/>
      <c r="DK29" s="722"/>
      <c r="DL29" s="694">
        <v>434973</v>
      </c>
      <c r="DM29" s="721"/>
      <c r="DN29" s="721"/>
      <c r="DO29" s="721"/>
      <c r="DP29" s="721"/>
      <c r="DQ29" s="721"/>
      <c r="DR29" s="721"/>
      <c r="DS29" s="721"/>
      <c r="DT29" s="721"/>
      <c r="DU29" s="721"/>
      <c r="DV29" s="722"/>
      <c r="DW29" s="690">
        <v>9.5</v>
      </c>
      <c r="DX29" s="719"/>
      <c r="DY29" s="719"/>
      <c r="DZ29" s="719"/>
      <c r="EA29" s="719"/>
      <c r="EB29" s="719"/>
      <c r="EC29" s="720"/>
    </row>
    <row r="30" spans="2:133" ht="11.25" customHeight="1" x14ac:dyDescent="0.15">
      <c r="B30" s="682" t="s">
        <v>314</v>
      </c>
      <c r="C30" s="683"/>
      <c r="D30" s="683"/>
      <c r="E30" s="683"/>
      <c r="F30" s="683"/>
      <c r="G30" s="683"/>
      <c r="H30" s="683"/>
      <c r="I30" s="683"/>
      <c r="J30" s="683"/>
      <c r="K30" s="683"/>
      <c r="L30" s="683"/>
      <c r="M30" s="683"/>
      <c r="N30" s="683"/>
      <c r="O30" s="683"/>
      <c r="P30" s="683"/>
      <c r="Q30" s="684"/>
      <c r="R30" s="685">
        <v>22916</v>
      </c>
      <c r="S30" s="686"/>
      <c r="T30" s="686"/>
      <c r="U30" s="686"/>
      <c r="V30" s="686"/>
      <c r="W30" s="686"/>
      <c r="X30" s="686"/>
      <c r="Y30" s="687"/>
      <c r="Z30" s="688">
        <v>0.3</v>
      </c>
      <c r="AA30" s="688"/>
      <c r="AB30" s="688"/>
      <c r="AC30" s="688"/>
      <c r="AD30" s="689" t="s">
        <v>139</v>
      </c>
      <c r="AE30" s="689"/>
      <c r="AF30" s="689"/>
      <c r="AG30" s="689"/>
      <c r="AH30" s="689"/>
      <c r="AI30" s="689"/>
      <c r="AJ30" s="689"/>
      <c r="AK30" s="689"/>
      <c r="AL30" s="690" t="s">
        <v>139</v>
      </c>
      <c r="AM30" s="691"/>
      <c r="AN30" s="691"/>
      <c r="AO30" s="692"/>
      <c r="AP30" s="664" t="s">
        <v>230</v>
      </c>
      <c r="AQ30" s="665"/>
      <c r="AR30" s="665"/>
      <c r="AS30" s="665"/>
      <c r="AT30" s="665"/>
      <c r="AU30" s="665"/>
      <c r="AV30" s="665"/>
      <c r="AW30" s="665"/>
      <c r="AX30" s="665"/>
      <c r="AY30" s="665"/>
      <c r="AZ30" s="665"/>
      <c r="BA30" s="665"/>
      <c r="BB30" s="665"/>
      <c r="BC30" s="665"/>
      <c r="BD30" s="665"/>
      <c r="BE30" s="665"/>
      <c r="BF30" s="666"/>
      <c r="BG30" s="664" t="s">
        <v>315</v>
      </c>
      <c r="BH30" s="738"/>
      <c r="BI30" s="738"/>
      <c r="BJ30" s="738"/>
      <c r="BK30" s="738"/>
      <c r="BL30" s="738"/>
      <c r="BM30" s="738"/>
      <c r="BN30" s="738"/>
      <c r="BO30" s="738"/>
      <c r="BP30" s="738"/>
      <c r="BQ30" s="739"/>
      <c r="BR30" s="664" t="s">
        <v>316</v>
      </c>
      <c r="BS30" s="738"/>
      <c r="BT30" s="738"/>
      <c r="BU30" s="738"/>
      <c r="BV30" s="738"/>
      <c r="BW30" s="738"/>
      <c r="BX30" s="738"/>
      <c r="BY30" s="738"/>
      <c r="BZ30" s="738"/>
      <c r="CA30" s="738"/>
      <c r="CB30" s="739"/>
      <c r="CD30" s="731"/>
      <c r="CE30" s="732"/>
      <c r="CF30" s="700" t="s">
        <v>317</v>
      </c>
      <c r="CG30" s="701"/>
      <c r="CH30" s="701"/>
      <c r="CI30" s="701"/>
      <c r="CJ30" s="701"/>
      <c r="CK30" s="701"/>
      <c r="CL30" s="701"/>
      <c r="CM30" s="701"/>
      <c r="CN30" s="701"/>
      <c r="CO30" s="701"/>
      <c r="CP30" s="701"/>
      <c r="CQ30" s="702"/>
      <c r="CR30" s="685">
        <v>415195</v>
      </c>
      <c r="CS30" s="686"/>
      <c r="CT30" s="686"/>
      <c r="CU30" s="686"/>
      <c r="CV30" s="686"/>
      <c r="CW30" s="686"/>
      <c r="CX30" s="686"/>
      <c r="CY30" s="687"/>
      <c r="CZ30" s="690">
        <v>5.0999999999999996</v>
      </c>
      <c r="DA30" s="719"/>
      <c r="DB30" s="719"/>
      <c r="DC30" s="723"/>
      <c r="DD30" s="694">
        <v>412112</v>
      </c>
      <c r="DE30" s="686"/>
      <c r="DF30" s="686"/>
      <c r="DG30" s="686"/>
      <c r="DH30" s="686"/>
      <c r="DI30" s="686"/>
      <c r="DJ30" s="686"/>
      <c r="DK30" s="687"/>
      <c r="DL30" s="694">
        <v>412112</v>
      </c>
      <c r="DM30" s="686"/>
      <c r="DN30" s="686"/>
      <c r="DO30" s="686"/>
      <c r="DP30" s="686"/>
      <c r="DQ30" s="686"/>
      <c r="DR30" s="686"/>
      <c r="DS30" s="686"/>
      <c r="DT30" s="686"/>
      <c r="DU30" s="686"/>
      <c r="DV30" s="687"/>
      <c r="DW30" s="690">
        <v>9</v>
      </c>
      <c r="DX30" s="719"/>
      <c r="DY30" s="719"/>
      <c r="DZ30" s="719"/>
      <c r="EA30" s="719"/>
      <c r="EB30" s="719"/>
      <c r="EC30" s="720"/>
    </row>
    <row r="31" spans="2:133" ht="11.25" customHeight="1" x14ac:dyDescent="0.15">
      <c r="B31" s="682" t="s">
        <v>318</v>
      </c>
      <c r="C31" s="683"/>
      <c r="D31" s="683"/>
      <c r="E31" s="683"/>
      <c r="F31" s="683"/>
      <c r="G31" s="683"/>
      <c r="H31" s="683"/>
      <c r="I31" s="683"/>
      <c r="J31" s="683"/>
      <c r="K31" s="683"/>
      <c r="L31" s="683"/>
      <c r="M31" s="683"/>
      <c r="N31" s="683"/>
      <c r="O31" s="683"/>
      <c r="P31" s="683"/>
      <c r="Q31" s="684"/>
      <c r="R31" s="685">
        <v>2437835</v>
      </c>
      <c r="S31" s="686"/>
      <c r="T31" s="686"/>
      <c r="U31" s="686"/>
      <c r="V31" s="686"/>
      <c r="W31" s="686"/>
      <c r="X31" s="686"/>
      <c r="Y31" s="687"/>
      <c r="Z31" s="688">
        <v>28.4</v>
      </c>
      <c r="AA31" s="688"/>
      <c r="AB31" s="688"/>
      <c r="AC31" s="688"/>
      <c r="AD31" s="689" t="s">
        <v>139</v>
      </c>
      <c r="AE31" s="689"/>
      <c r="AF31" s="689"/>
      <c r="AG31" s="689"/>
      <c r="AH31" s="689"/>
      <c r="AI31" s="689"/>
      <c r="AJ31" s="689"/>
      <c r="AK31" s="689"/>
      <c r="AL31" s="690" t="s">
        <v>252</v>
      </c>
      <c r="AM31" s="691"/>
      <c r="AN31" s="691"/>
      <c r="AO31" s="692"/>
      <c r="AP31" s="742" t="s">
        <v>319</v>
      </c>
      <c r="AQ31" s="743"/>
      <c r="AR31" s="743"/>
      <c r="AS31" s="743"/>
      <c r="AT31" s="748" t="s">
        <v>320</v>
      </c>
      <c r="AU31" s="231"/>
      <c r="AV31" s="231"/>
      <c r="AW31" s="231"/>
      <c r="AX31" s="671" t="s">
        <v>193</v>
      </c>
      <c r="AY31" s="672"/>
      <c r="AZ31" s="672"/>
      <c r="BA31" s="672"/>
      <c r="BB31" s="672"/>
      <c r="BC31" s="672"/>
      <c r="BD31" s="672"/>
      <c r="BE31" s="672"/>
      <c r="BF31" s="673"/>
      <c r="BG31" s="753">
        <v>98.9</v>
      </c>
      <c r="BH31" s="740"/>
      <c r="BI31" s="740"/>
      <c r="BJ31" s="740"/>
      <c r="BK31" s="740"/>
      <c r="BL31" s="740"/>
      <c r="BM31" s="680">
        <v>97</v>
      </c>
      <c r="BN31" s="740"/>
      <c r="BO31" s="740"/>
      <c r="BP31" s="740"/>
      <c r="BQ31" s="741"/>
      <c r="BR31" s="753">
        <v>99.1</v>
      </c>
      <c r="BS31" s="740"/>
      <c r="BT31" s="740"/>
      <c r="BU31" s="740"/>
      <c r="BV31" s="740"/>
      <c r="BW31" s="740"/>
      <c r="BX31" s="680">
        <v>96.9</v>
      </c>
      <c r="BY31" s="740"/>
      <c r="BZ31" s="740"/>
      <c r="CA31" s="740"/>
      <c r="CB31" s="741"/>
      <c r="CD31" s="731"/>
      <c r="CE31" s="732"/>
      <c r="CF31" s="700" t="s">
        <v>321</v>
      </c>
      <c r="CG31" s="701"/>
      <c r="CH31" s="701"/>
      <c r="CI31" s="701"/>
      <c r="CJ31" s="701"/>
      <c r="CK31" s="701"/>
      <c r="CL31" s="701"/>
      <c r="CM31" s="701"/>
      <c r="CN31" s="701"/>
      <c r="CO31" s="701"/>
      <c r="CP31" s="701"/>
      <c r="CQ31" s="702"/>
      <c r="CR31" s="685">
        <v>22861</v>
      </c>
      <c r="CS31" s="721"/>
      <c r="CT31" s="721"/>
      <c r="CU31" s="721"/>
      <c r="CV31" s="721"/>
      <c r="CW31" s="721"/>
      <c r="CX31" s="721"/>
      <c r="CY31" s="722"/>
      <c r="CZ31" s="690">
        <v>0.3</v>
      </c>
      <c r="DA31" s="719"/>
      <c r="DB31" s="719"/>
      <c r="DC31" s="723"/>
      <c r="DD31" s="694">
        <v>22861</v>
      </c>
      <c r="DE31" s="721"/>
      <c r="DF31" s="721"/>
      <c r="DG31" s="721"/>
      <c r="DH31" s="721"/>
      <c r="DI31" s="721"/>
      <c r="DJ31" s="721"/>
      <c r="DK31" s="722"/>
      <c r="DL31" s="694">
        <v>22861</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5" t="s">
        <v>322</v>
      </c>
      <c r="C32" s="736"/>
      <c r="D32" s="736"/>
      <c r="E32" s="736"/>
      <c r="F32" s="736"/>
      <c r="G32" s="736"/>
      <c r="H32" s="736"/>
      <c r="I32" s="736"/>
      <c r="J32" s="736"/>
      <c r="K32" s="736"/>
      <c r="L32" s="736"/>
      <c r="M32" s="736"/>
      <c r="N32" s="736"/>
      <c r="O32" s="736"/>
      <c r="P32" s="736"/>
      <c r="Q32" s="737"/>
      <c r="R32" s="685" t="s">
        <v>139</v>
      </c>
      <c r="S32" s="686"/>
      <c r="T32" s="686"/>
      <c r="U32" s="686"/>
      <c r="V32" s="686"/>
      <c r="W32" s="686"/>
      <c r="X32" s="686"/>
      <c r="Y32" s="687"/>
      <c r="Z32" s="688" t="s">
        <v>139</v>
      </c>
      <c r="AA32" s="688"/>
      <c r="AB32" s="688"/>
      <c r="AC32" s="688"/>
      <c r="AD32" s="689" t="s">
        <v>139</v>
      </c>
      <c r="AE32" s="689"/>
      <c r="AF32" s="689"/>
      <c r="AG32" s="689"/>
      <c r="AH32" s="689"/>
      <c r="AI32" s="689"/>
      <c r="AJ32" s="689"/>
      <c r="AK32" s="689"/>
      <c r="AL32" s="690" t="s">
        <v>252</v>
      </c>
      <c r="AM32" s="691"/>
      <c r="AN32" s="691"/>
      <c r="AO32" s="692"/>
      <c r="AP32" s="744"/>
      <c r="AQ32" s="745"/>
      <c r="AR32" s="745"/>
      <c r="AS32" s="745"/>
      <c r="AT32" s="749"/>
      <c r="AU32" s="230" t="s">
        <v>323</v>
      </c>
      <c r="AV32" s="230"/>
      <c r="AW32" s="230"/>
      <c r="AX32" s="682" t="s">
        <v>324</v>
      </c>
      <c r="AY32" s="683"/>
      <c r="AZ32" s="683"/>
      <c r="BA32" s="683"/>
      <c r="BB32" s="683"/>
      <c r="BC32" s="683"/>
      <c r="BD32" s="683"/>
      <c r="BE32" s="683"/>
      <c r="BF32" s="684"/>
      <c r="BG32" s="754">
        <v>99.1</v>
      </c>
      <c r="BH32" s="721"/>
      <c r="BI32" s="721"/>
      <c r="BJ32" s="721"/>
      <c r="BK32" s="721"/>
      <c r="BL32" s="721"/>
      <c r="BM32" s="691">
        <v>97.5</v>
      </c>
      <c r="BN32" s="751"/>
      <c r="BO32" s="751"/>
      <c r="BP32" s="751"/>
      <c r="BQ32" s="752"/>
      <c r="BR32" s="754">
        <v>99.2</v>
      </c>
      <c r="BS32" s="721"/>
      <c r="BT32" s="721"/>
      <c r="BU32" s="721"/>
      <c r="BV32" s="721"/>
      <c r="BW32" s="721"/>
      <c r="BX32" s="691">
        <v>97.9</v>
      </c>
      <c r="BY32" s="751"/>
      <c r="BZ32" s="751"/>
      <c r="CA32" s="751"/>
      <c r="CB32" s="752"/>
      <c r="CD32" s="733"/>
      <c r="CE32" s="734"/>
      <c r="CF32" s="700" t="s">
        <v>325</v>
      </c>
      <c r="CG32" s="701"/>
      <c r="CH32" s="701"/>
      <c r="CI32" s="701"/>
      <c r="CJ32" s="701"/>
      <c r="CK32" s="701"/>
      <c r="CL32" s="701"/>
      <c r="CM32" s="701"/>
      <c r="CN32" s="701"/>
      <c r="CO32" s="701"/>
      <c r="CP32" s="701"/>
      <c r="CQ32" s="702"/>
      <c r="CR32" s="685" t="s">
        <v>139</v>
      </c>
      <c r="CS32" s="686"/>
      <c r="CT32" s="686"/>
      <c r="CU32" s="686"/>
      <c r="CV32" s="686"/>
      <c r="CW32" s="686"/>
      <c r="CX32" s="686"/>
      <c r="CY32" s="687"/>
      <c r="CZ32" s="690" t="s">
        <v>139</v>
      </c>
      <c r="DA32" s="719"/>
      <c r="DB32" s="719"/>
      <c r="DC32" s="723"/>
      <c r="DD32" s="694" t="s">
        <v>252</v>
      </c>
      <c r="DE32" s="686"/>
      <c r="DF32" s="686"/>
      <c r="DG32" s="686"/>
      <c r="DH32" s="686"/>
      <c r="DI32" s="686"/>
      <c r="DJ32" s="686"/>
      <c r="DK32" s="687"/>
      <c r="DL32" s="694" t="s">
        <v>139</v>
      </c>
      <c r="DM32" s="686"/>
      <c r="DN32" s="686"/>
      <c r="DO32" s="686"/>
      <c r="DP32" s="686"/>
      <c r="DQ32" s="686"/>
      <c r="DR32" s="686"/>
      <c r="DS32" s="686"/>
      <c r="DT32" s="686"/>
      <c r="DU32" s="686"/>
      <c r="DV32" s="687"/>
      <c r="DW32" s="690" t="s">
        <v>139</v>
      </c>
      <c r="DX32" s="719"/>
      <c r="DY32" s="719"/>
      <c r="DZ32" s="719"/>
      <c r="EA32" s="719"/>
      <c r="EB32" s="719"/>
      <c r="EC32" s="720"/>
    </row>
    <row r="33" spans="2:133" ht="11.25" customHeight="1" x14ac:dyDescent="0.15">
      <c r="B33" s="682" t="s">
        <v>326</v>
      </c>
      <c r="C33" s="683"/>
      <c r="D33" s="683"/>
      <c r="E33" s="683"/>
      <c r="F33" s="683"/>
      <c r="G33" s="683"/>
      <c r="H33" s="683"/>
      <c r="I33" s="683"/>
      <c r="J33" s="683"/>
      <c r="K33" s="683"/>
      <c r="L33" s="683"/>
      <c r="M33" s="683"/>
      <c r="N33" s="683"/>
      <c r="O33" s="683"/>
      <c r="P33" s="683"/>
      <c r="Q33" s="684"/>
      <c r="R33" s="685">
        <v>342269</v>
      </c>
      <c r="S33" s="686"/>
      <c r="T33" s="686"/>
      <c r="U33" s="686"/>
      <c r="V33" s="686"/>
      <c r="W33" s="686"/>
      <c r="X33" s="686"/>
      <c r="Y33" s="687"/>
      <c r="Z33" s="688">
        <v>4</v>
      </c>
      <c r="AA33" s="688"/>
      <c r="AB33" s="688"/>
      <c r="AC33" s="688"/>
      <c r="AD33" s="689" t="s">
        <v>252</v>
      </c>
      <c r="AE33" s="689"/>
      <c r="AF33" s="689"/>
      <c r="AG33" s="689"/>
      <c r="AH33" s="689"/>
      <c r="AI33" s="689"/>
      <c r="AJ33" s="689"/>
      <c r="AK33" s="689"/>
      <c r="AL33" s="690" t="s">
        <v>139</v>
      </c>
      <c r="AM33" s="691"/>
      <c r="AN33" s="691"/>
      <c r="AO33" s="692"/>
      <c r="AP33" s="746"/>
      <c r="AQ33" s="747"/>
      <c r="AR33" s="747"/>
      <c r="AS33" s="747"/>
      <c r="AT33" s="750"/>
      <c r="AU33" s="232"/>
      <c r="AV33" s="232"/>
      <c r="AW33" s="232"/>
      <c r="AX33" s="726" t="s">
        <v>327</v>
      </c>
      <c r="AY33" s="727"/>
      <c r="AZ33" s="727"/>
      <c r="BA33" s="727"/>
      <c r="BB33" s="727"/>
      <c r="BC33" s="727"/>
      <c r="BD33" s="727"/>
      <c r="BE33" s="727"/>
      <c r="BF33" s="728"/>
      <c r="BG33" s="755">
        <v>98.7</v>
      </c>
      <c r="BH33" s="756"/>
      <c r="BI33" s="756"/>
      <c r="BJ33" s="756"/>
      <c r="BK33" s="756"/>
      <c r="BL33" s="756"/>
      <c r="BM33" s="757">
        <v>96.2</v>
      </c>
      <c r="BN33" s="756"/>
      <c r="BO33" s="756"/>
      <c r="BP33" s="756"/>
      <c r="BQ33" s="758"/>
      <c r="BR33" s="755">
        <v>98.9</v>
      </c>
      <c r="BS33" s="756"/>
      <c r="BT33" s="756"/>
      <c r="BU33" s="756"/>
      <c r="BV33" s="756"/>
      <c r="BW33" s="756"/>
      <c r="BX33" s="757">
        <v>95.7</v>
      </c>
      <c r="BY33" s="756"/>
      <c r="BZ33" s="756"/>
      <c r="CA33" s="756"/>
      <c r="CB33" s="758"/>
      <c r="CD33" s="700" t="s">
        <v>328</v>
      </c>
      <c r="CE33" s="701"/>
      <c r="CF33" s="701"/>
      <c r="CG33" s="701"/>
      <c r="CH33" s="701"/>
      <c r="CI33" s="701"/>
      <c r="CJ33" s="701"/>
      <c r="CK33" s="701"/>
      <c r="CL33" s="701"/>
      <c r="CM33" s="701"/>
      <c r="CN33" s="701"/>
      <c r="CO33" s="701"/>
      <c r="CP33" s="701"/>
      <c r="CQ33" s="702"/>
      <c r="CR33" s="685">
        <v>4232384</v>
      </c>
      <c r="CS33" s="721"/>
      <c r="CT33" s="721"/>
      <c r="CU33" s="721"/>
      <c r="CV33" s="721"/>
      <c r="CW33" s="721"/>
      <c r="CX33" s="721"/>
      <c r="CY33" s="722"/>
      <c r="CZ33" s="690">
        <v>52.5</v>
      </c>
      <c r="DA33" s="719"/>
      <c r="DB33" s="719"/>
      <c r="DC33" s="723"/>
      <c r="DD33" s="694">
        <v>2354971</v>
      </c>
      <c r="DE33" s="721"/>
      <c r="DF33" s="721"/>
      <c r="DG33" s="721"/>
      <c r="DH33" s="721"/>
      <c r="DI33" s="721"/>
      <c r="DJ33" s="721"/>
      <c r="DK33" s="722"/>
      <c r="DL33" s="694">
        <v>1676527</v>
      </c>
      <c r="DM33" s="721"/>
      <c r="DN33" s="721"/>
      <c r="DO33" s="721"/>
      <c r="DP33" s="721"/>
      <c r="DQ33" s="721"/>
      <c r="DR33" s="721"/>
      <c r="DS33" s="721"/>
      <c r="DT33" s="721"/>
      <c r="DU33" s="721"/>
      <c r="DV33" s="722"/>
      <c r="DW33" s="690">
        <v>36.700000000000003</v>
      </c>
      <c r="DX33" s="719"/>
      <c r="DY33" s="719"/>
      <c r="DZ33" s="719"/>
      <c r="EA33" s="719"/>
      <c r="EB33" s="719"/>
      <c r="EC33" s="720"/>
    </row>
    <row r="34" spans="2:133" ht="11.25" customHeight="1" x14ac:dyDescent="0.15">
      <c r="B34" s="682" t="s">
        <v>329</v>
      </c>
      <c r="C34" s="683"/>
      <c r="D34" s="683"/>
      <c r="E34" s="683"/>
      <c r="F34" s="683"/>
      <c r="G34" s="683"/>
      <c r="H34" s="683"/>
      <c r="I34" s="683"/>
      <c r="J34" s="683"/>
      <c r="K34" s="683"/>
      <c r="L34" s="683"/>
      <c r="M34" s="683"/>
      <c r="N34" s="683"/>
      <c r="O34" s="683"/>
      <c r="P34" s="683"/>
      <c r="Q34" s="684"/>
      <c r="R34" s="685">
        <v>38961</v>
      </c>
      <c r="S34" s="686"/>
      <c r="T34" s="686"/>
      <c r="U34" s="686"/>
      <c r="V34" s="686"/>
      <c r="W34" s="686"/>
      <c r="X34" s="686"/>
      <c r="Y34" s="687"/>
      <c r="Z34" s="688">
        <v>0.5</v>
      </c>
      <c r="AA34" s="688"/>
      <c r="AB34" s="688"/>
      <c r="AC34" s="688"/>
      <c r="AD34" s="689">
        <v>32832</v>
      </c>
      <c r="AE34" s="689"/>
      <c r="AF34" s="689"/>
      <c r="AG34" s="689"/>
      <c r="AH34" s="689"/>
      <c r="AI34" s="689"/>
      <c r="AJ34" s="689"/>
      <c r="AK34" s="689"/>
      <c r="AL34" s="690">
        <v>0.8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330</v>
      </c>
      <c r="CE34" s="701"/>
      <c r="CF34" s="701"/>
      <c r="CG34" s="701"/>
      <c r="CH34" s="701"/>
      <c r="CI34" s="701"/>
      <c r="CJ34" s="701"/>
      <c r="CK34" s="701"/>
      <c r="CL34" s="701"/>
      <c r="CM34" s="701"/>
      <c r="CN34" s="701"/>
      <c r="CO34" s="701"/>
      <c r="CP34" s="701"/>
      <c r="CQ34" s="702"/>
      <c r="CR34" s="685">
        <v>1044239</v>
      </c>
      <c r="CS34" s="686"/>
      <c r="CT34" s="686"/>
      <c r="CU34" s="686"/>
      <c r="CV34" s="686"/>
      <c r="CW34" s="686"/>
      <c r="CX34" s="686"/>
      <c r="CY34" s="687"/>
      <c r="CZ34" s="690">
        <v>12.9</v>
      </c>
      <c r="DA34" s="719"/>
      <c r="DB34" s="719"/>
      <c r="DC34" s="723"/>
      <c r="DD34" s="694">
        <v>913830</v>
      </c>
      <c r="DE34" s="686"/>
      <c r="DF34" s="686"/>
      <c r="DG34" s="686"/>
      <c r="DH34" s="686"/>
      <c r="DI34" s="686"/>
      <c r="DJ34" s="686"/>
      <c r="DK34" s="687"/>
      <c r="DL34" s="694">
        <v>656979</v>
      </c>
      <c r="DM34" s="686"/>
      <c r="DN34" s="686"/>
      <c r="DO34" s="686"/>
      <c r="DP34" s="686"/>
      <c r="DQ34" s="686"/>
      <c r="DR34" s="686"/>
      <c r="DS34" s="686"/>
      <c r="DT34" s="686"/>
      <c r="DU34" s="686"/>
      <c r="DV34" s="687"/>
      <c r="DW34" s="690">
        <v>14.4</v>
      </c>
      <c r="DX34" s="719"/>
      <c r="DY34" s="719"/>
      <c r="DZ34" s="719"/>
      <c r="EA34" s="719"/>
      <c r="EB34" s="719"/>
      <c r="EC34" s="720"/>
    </row>
    <row r="35" spans="2:133" ht="11.25" customHeight="1" x14ac:dyDescent="0.15">
      <c r="B35" s="682" t="s">
        <v>331</v>
      </c>
      <c r="C35" s="683"/>
      <c r="D35" s="683"/>
      <c r="E35" s="683"/>
      <c r="F35" s="683"/>
      <c r="G35" s="683"/>
      <c r="H35" s="683"/>
      <c r="I35" s="683"/>
      <c r="J35" s="683"/>
      <c r="K35" s="683"/>
      <c r="L35" s="683"/>
      <c r="M35" s="683"/>
      <c r="N35" s="683"/>
      <c r="O35" s="683"/>
      <c r="P35" s="683"/>
      <c r="Q35" s="684"/>
      <c r="R35" s="685">
        <v>161775</v>
      </c>
      <c r="S35" s="686"/>
      <c r="T35" s="686"/>
      <c r="U35" s="686"/>
      <c r="V35" s="686"/>
      <c r="W35" s="686"/>
      <c r="X35" s="686"/>
      <c r="Y35" s="687"/>
      <c r="Z35" s="688">
        <v>1.9</v>
      </c>
      <c r="AA35" s="688"/>
      <c r="AB35" s="688"/>
      <c r="AC35" s="688"/>
      <c r="AD35" s="689" t="s">
        <v>139</v>
      </c>
      <c r="AE35" s="689"/>
      <c r="AF35" s="689"/>
      <c r="AG35" s="689"/>
      <c r="AH35" s="689"/>
      <c r="AI35" s="689"/>
      <c r="AJ35" s="689"/>
      <c r="AK35" s="689"/>
      <c r="AL35" s="690" t="s">
        <v>139</v>
      </c>
      <c r="AM35" s="691"/>
      <c r="AN35" s="691"/>
      <c r="AO35" s="692"/>
      <c r="AP35" s="235"/>
      <c r="AQ35" s="664" t="s">
        <v>332</v>
      </c>
      <c r="AR35" s="665"/>
      <c r="AS35" s="665"/>
      <c r="AT35" s="665"/>
      <c r="AU35" s="665"/>
      <c r="AV35" s="665"/>
      <c r="AW35" s="665"/>
      <c r="AX35" s="665"/>
      <c r="AY35" s="665"/>
      <c r="AZ35" s="665"/>
      <c r="BA35" s="665"/>
      <c r="BB35" s="665"/>
      <c r="BC35" s="665"/>
      <c r="BD35" s="665"/>
      <c r="BE35" s="665"/>
      <c r="BF35" s="666"/>
      <c r="BG35" s="664" t="s">
        <v>333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334</v>
      </c>
      <c r="CE35" s="701"/>
      <c r="CF35" s="701"/>
      <c r="CG35" s="701"/>
      <c r="CH35" s="701"/>
      <c r="CI35" s="701"/>
      <c r="CJ35" s="701"/>
      <c r="CK35" s="701"/>
      <c r="CL35" s="701"/>
      <c r="CM35" s="701"/>
      <c r="CN35" s="701"/>
      <c r="CO35" s="701"/>
      <c r="CP35" s="701"/>
      <c r="CQ35" s="702"/>
      <c r="CR35" s="685">
        <v>30601</v>
      </c>
      <c r="CS35" s="721"/>
      <c r="CT35" s="721"/>
      <c r="CU35" s="721"/>
      <c r="CV35" s="721"/>
      <c r="CW35" s="721"/>
      <c r="CX35" s="721"/>
      <c r="CY35" s="722"/>
      <c r="CZ35" s="690">
        <v>0.4</v>
      </c>
      <c r="DA35" s="719"/>
      <c r="DB35" s="719"/>
      <c r="DC35" s="723"/>
      <c r="DD35" s="694">
        <v>27972</v>
      </c>
      <c r="DE35" s="721"/>
      <c r="DF35" s="721"/>
      <c r="DG35" s="721"/>
      <c r="DH35" s="721"/>
      <c r="DI35" s="721"/>
      <c r="DJ35" s="721"/>
      <c r="DK35" s="722"/>
      <c r="DL35" s="694">
        <v>17827</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15">
      <c r="B36" s="682" t="s">
        <v>335</v>
      </c>
      <c r="C36" s="683"/>
      <c r="D36" s="683"/>
      <c r="E36" s="683"/>
      <c r="F36" s="683"/>
      <c r="G36" s="683"/>
      <c r="H36" s="683"/>
      <c r="I36" s="683"/>
      <c r="J36" s="683"/>
      <c r="K36" s="683"/>
      <c r="L36" s="683"/>
      <c r="M36" s="683"/>
      <c r="N36" s="683"/>
      <c r="O36" s="683"/>
      <c r="P36" s="683"/>
      <c r="Q36" s="684"/>
      <c r="R36" s="685">
        <v>1014</v>
      </c>
      <c r="S36" s="686"/>
      <c r="T36" s="686"/>
      <c r="U36" s="686"/>
      <c r="V36" s="686"/>
      <c r="W36" s="686"/>
      <c r="X36" s="686"/>
      <c r="Y36" s="687"/>
      <c r="Z36" s="688">
        <v>0</v>
      </c>
      <c r="AA36" s="688"/>
      <c r="AB36" s="688"/>
      <c r="AC36" s="688"/>
      <c r="AD36" s="689" t="s">
        <v>139</v>
      </c>
      <c r="AE36" s="689"/>
      <c r="AF36" s="689"/>
      <c r="AG36" s="689"/>
      <c r="AH36" s="689"/>
      <c r="AI36" s="689"/>
      <c r="AJ36" s="689"/>
      <c r="AK36" s="689"/>
      <c r="AL36" s="690" t="s">
        <v>139</v>
      </c>
      <c r="AM36" s="691"/>
      <c r="AN36" s="691"/>
      <c r="AO36" s="692"/>
      <c r="AP36" s="235"/>
      <c r="AQ36" s="759" t="s">
        <v>336</v>
      </c>
      <c r="AR36" s="760"/>
      <c r="AS36" s="760"/>
      <c r="AT36" s="760"/>
      <c r="AU36" s="760"/>
      <c r="AV36" s="760"/>
      <c r="AW36" s="760"/>
      <c r="AX36" s="760"/>
      <c r="AY36" s="761"/>
      <c r="AZ36" s="674">
        <v>770553</v>
      </c>
      <c r="BA36" s="675"/>
      <c r="BB36" s="675"/>
      <c r="BC36" s="675"/>
      <c r="BD36" s="675"/>
      <c r="BE36" s="675"/>
      <c r="BF36" s="762"/>
      <c r="BG36" s="696" t="s">
        <v>337</v>
      </c>
      <c r="BH36" s="697"/>
      <c r="BI36" s="697"/>
      <c r="BJ36" s="697"/>
      <c r="BK36" s="697"/>
      <c r="BL36" s="697"/>
      <c r="BM36" s="697"/>
      <c r="BN36" s="697"/>
      <c r="BO36" s="697"/>
      <c r="BP36" s="697"/>
      <c r="BQ36" s="697"/>
      <c r="BR36" s="697"/>
      <c r="BS36" s="697"/>
      <c r="BT36" s="697"/>
      <c r="BU36" s="698"/>
      <c r="BV36" s="674">
        <v>4805</v>
      </c>
      <c r="BW36" s="675"/>
      <c r="BX36" s="675"/>
      <c r="BY36" s="675"/>
      <c r="BZ36" s="675"/>
      <c r="CA36" s="675"/>
      <c r="CB36" s="762"/>
      <c r="CD36" s="700" t="s">
        <v>338</v>
      </c>
      <c r="CE36" s="701"/>
      <c r="CF36" s="701"/>
      <c r="CG36" s="701"/>
      <c r="CH36" s="701"/>
      <c r="CI36" s="701"/>
      <c r="CJ36" s="701"/>
      <c r="CK36" s="701"/>
      <c r="CL36" s="701"/>
      <c r="CM36" s="701"/>
      <c r="CN36" s="701"/>
      <c r="CO36" s="701"/>
      <c r="CP36" s="701"/>
      <c r="CQ36" s="702"/>
      <c r="CR36" s="685">
        <v>2365046</v>
      </c>
      <c r="CS36" s="686"/>
      <c r="CT36" s="686"/>
      <c r="CU36" s="686"/>
      <c r="CV36" s="686"/>
      <c r="CW36" s="686"/>
      <c r="CX36" s="686"/>
      <c r="CY36" s="687"/>
      <c r="CZ36" s="690">
        <v>29.3</v>
      </c>
      <c r="DA36" s="719"/>
      <c r="DB36" s="719"/>
      <c r="DC36" s="723"/>
      <c r="DD36" s="694">
        <v>701898</v>
      </c>
      <c r="DE36" s="686"/>
      <c r="DF36" s="686"/>
      <c r="DG36" s="686"/>
      <c r="DH36" s="686"/>
      <c r="DI36" s="686"/>
      <c r="DJ36" s="686"/>
      <c r="DK36" s="687"/>
      <c r="DL36" s="694">
        <v>543452</v>
      </c>
      <c r="DM36" s="686"/>
      <c r="DN36" s="686"/>
      <c r="DO36" s="686"/>
      <c r="DP36" s="686"/>
      <c r="DQ36" s="686"/>
      <c r="DR36" s="686"/>
      <c r="DS36" s="686"/>
      <c r="DT36" s="686"/>
      <c r="DU36" s="686"/>
      <c r="DV36" s="687"/>
      <c r="DW36" s="690">
        <v>11.9</v>
      </c>
      <c r="DX36" s="719"/>
      <c r="DY36" s="719"/>
      <c r="DZ36" s="719"/>
      <c r="EA36" s="719"/>
      <c r="EB36" s="719"/>
      <c r="EC36" s="720"/>
    </row>
    <row r="37" spans="2:133" ht="11.25" customHeight="1" x14ac:dyDescent="0.15">
      <c r="B37" s="682" t="s">
        <v>339</v>
      </c>
      <c r="C37" s="683"/>
      <c r="D37" s="683"/>
      <c r="E37" s="683"/>
      <c r="F37" s="683"/>
      <c r="G37" s="683"/>
      <c r="H37" s="683"/>
      <c r="I37" s="683"/>
      <c r="J37" s="683"/>
      <c r="K37" s="683"/>
      <c r="L37" s="683"/>
      <c r="M37" s="683"/>
      <c r="N37" s="683"/>
      <c r="O37" s="683"/>
      <c r="P37" s="683"/>
      <c r="Q37" s="684"/>
      <c r="R37" s="685">
        <v>404705</v>
      </c>
      <c r="S37" s="686"/>
      <c r="T37" s="686"/>
      <c r="U37" s="686"/>
      <c r="V37" s="686"/>
      <c r="W37" s="686"/>
      <c r="X37" s="686"/>
      <c r="Y37" s="687"/>
      <c r="Z37" s="688">
        <v>4.7</v>
      </c>
      <c r="AA37" s="688"/>
      <c r="AB37" s="688"/>
      <c r="AC37" s="688"/>
      <c r="AD37" s="689" t="s">
        <v>139</v>
      </c>
      <c r="AE37" s="689"/>
      <c r="AF37" s="689"/>
      <c r="AG37" s="689"/>
      <c r="AH37" s="689"/>
      <c r="AI37" s="689"/>
      <c r="AJ37" s="689"/>
      <c r="AK37" s="689"/>
      <c r="AL37" s="690" t="s">
        <v>139</v>
      </c>
      <c r="AM37" s="691"/>
      <c r="AN37" s="691"/>
      <c r="AO37" s="692"/>
      <c r="AQ37" s="763" t="s">
        <v>340</v>
      </c>
      <c r="AR37" s="764"/>
      <c r="AS37" s="764"/>
      <c r="AT37" s="764"/>
      <c r="AU37" s="764"/>
      <c r="AV37" s="764"/>
      <c r="AW37" s="764"/>
      <c r="AX37" s="764"/>
      <c r="AY37" s="765"/>
      <c r="AZ37" s="685">
        <v>370000</v>
      </c>
      <c r="BA37" s="686"/>
      <c r="BB37" s="686"/>
      <c r="BC37" s="686"/>
      <c r="BD37" s="721"/>
      <c r="BE37" s="721"/>
      <c r="BF37" s="752"/>
      <c r="BG37" s="700" t="s">
        <v>341</v>
      </c>
      <c r="BH37" s="701"/>
      <c r="BI37" s="701"/>
      <c r="BJ37" s="701"/>
      <c r="BK37" s="701"/>
      <c r="BL37" s="701"/>
      <c r="BM37" s="701"/>
      <c r="BN37" s="701"/>
      <c r="BO37" s="701"/>
      <c r="BP37" s="701"/>
      <c r="BQ37" s="701"/>
      <c r="BR37" s="701"/>
      <c r="BS37" s="701"/>
      <c r="BT37" s="701"/>
      <c r="BU37" s="702"/>
      <c r="BV37" s="685">
        <v>4805</v>
      </c>
      <c r="BW37" s="686"/>
      <c r="BX37" s="686"/>
      <c r="BY37" s="686"/>
      <c r="BZ37" s="686"/>
      <c r="CA37" s="686"/>
      <c r="CB37" s="695"/>
      <c r="CD37" s="700" t="s">
        <v>342</v>
      </c>
      <c r="CE37" s="701"/>
      <c r="CF37" s="701"/>
      <c r="CG37" s="701"/>
      <c r="CH37" s="701"/>
      <c r="CI37" s="701"/>
      <c r="CJ37" s="701"/>
      <c r="CK37" s="701"/>
      <c r="CL37" s="701"/>
      <c r="CM37" s="701"/>
      <c r="CN37" s="701"/>
      <c r="CO37" s="701"/>
      <c r="CP37" s="701"/>
      <c r="CQ37" s="702"/>
      <c r="CR37" s="685">
        <v>348566</v>
      </c>
      <c r="CS37" s="721"/>
      <c r="CT37" s="721"/>
      <c r="CU37" s="721"/>
      <c r="CV37" s="721"/>
      <c r="CW37" s="721"/>
      <c r="CX37" s="721"/>
      <c r="CY37" s="722"/>
      <c r="CZ37" s="690">
        <v>4.3</v>
      </c>
      <c r="DA37" s="719"/>
      <c r="DB37" s="719"/>
      <c r="DC37" s="723"/>
      <c r="DD37" s="694">
        <v>341483</v>
      </c>
      <c r="DE37" s="721"/>
      <c r="DF37" s="721"/>
      <c r="DG37" s="721"/>
      <c r="DH37" s="721"/>
      <c r="DI37" s="721"/>
      <c r="DJ37" s="721"/>
      <c r="DK37" s="722"/>
      <c r="DL37" s="694">
        <v>309497</v>
      </c>
      <c r="DM37" s="721"/>
      <c r="DN37" s="721"/>
      <c r="DO37" s="721"/>
      <c r="DP37" s="721"/>
      <c r="DQ37" s="721"/>
      <c r="DR37" s="721"/>
      <c r="DS37" s="721"/>
      <c r="DT37" s="721"/>
      <c r="DU37" s="721"/>
      <c r="DV37" s="722"/>
      <c r="DW37" s="690">
        <v>6.8</v>
      </c>
      <c r="DX37" s="719"/>
      <c r="DY37" s="719"/>
      <c r="DZ37" s="719"/>
      <c r="EA37" s="719"/>
      <c r="EB37" s="719"/>
      <c r="EC37" s="720"/>
    </row>
    <row r="38" spans="2:133" ht="11.25" customHeight="1" x14ac:dyDescent="0.15">
      <c r="B38" s="682" t="s">
        <v>343</v>
      </c>
      <c r="C38" s="683"/>
      <c r="D38" s="683"/>
      <c r="E38" s="683"/>
      <c r="F38" s="683"/>
      <c r="G38" s="683"/>
      <c r="H38" s="683"/>
      <c r="I38" s="683"/>
      <c r="J38" s="683"/>
      <c r="K38" s="683"/>
      <c r="L38" s="683"/>
      <c r="M38" s="683"/>
      <c r="N38" s="683"/>
      <c r="O38" s="683"/>
      <c r="P38" s="683"/>
      <c r="Q38" s="684"/>
      <c r="R38" s="685">
        <v>50138</v>
      </c>
      <c r="S38" s="686"/>
      <c r="T38" s="686"/>
      <c r="U38" s="686"/>
      <c r="V38" s="686"/>
      <c r="W38" s="686"/>
      <c r="X38" s="686"/>
      <c r="Y38" s="687"/>
      <c r="Z38" s="688">
        <v>0.6</v>
      </c>
      <c r="AA38" s="688"/>
      <c r="AB38" s="688"/>
      <c r="AC38" s="688"/>
      <c r="AD38" s="689">
        <v>2205</v>
      </c>
      <c r="AE38" s="689"/>
      <c r="AF38" s="689"/>
      <c r="AG38" s="689"/>
      <c r="AH38" s="689"/>
      <c r="AI38" s="689"/>
      <c r="AJ38" s="689"/>
      <c r="AK38" s="689"/>
      <c r="AL38" s="690">
        <v>0.1</v>
      </c>
      <c r="AM38" s="691"/>
      <c r="AN38" s="691"/>
      <c r="AO38" s="692"/>
      <c r="AQ38" s="763" t="s">
        <v>344</v>
      </c>
      <c r="AR38" s="764"/>
      <c r="AS38" s="764"/>
      <c r="AT38" s="764"/>
      <c r="AU38" s="764"/>
      <c r="AV38" s="764"/>
      <c r="AW38" s="764"/>
      <c r="AX38" s="764"/>
      <c r="AY38" s="765"/>
      <c r="AZ38" s="685" t="s">
        <v>252</v>
      </c>
      <c r="BA38" s="686"/>
      <c r="BB38" s="686"/>
      <c r="BC38" s="686"/>
      <c r="BD38" s="721"/>
      <c r="BE38" s="721"/>
      <c r="BF38" s="752"/>
      <c r="BG38" s="700" t="s">
        <v>345</v>
      </c>
      <c r="BH38" s="701"/>
      <c r="BI38" s="701"/>
      <c r="BJ38" s="701"/>
      <c r="BK38" s="701"/>
      <c r="BL38" s="701"/>
      <c r="BM38" s="701"/>
      <c r="BN38" s="701"/>
      <c r="BO38" s="701"/>
      <c r="BP38" s="701"/>
      <c r="BQ38" s="701"/>
      <c r="BR38" s="701"/>
      <c r="BS38" s="701"/>
      <c r="BT38" s="701"/>
      <c r="BU38" s="702"/>
      <c r="BV38" s="685">
        <v>1788</v>
      </c>
      <c r="BW38" s="686"/>
      <c r="BX38" s="686"/>
      <c r="BY38" s="686"/>
      <c r="BZ38" s="686"/>
      <c r="CA38" s="686"/>
      <c r="CB38" s="695"/>
      <c r="CD38" s="700" t="s">
        <v>346</v>
      </c>
      <c r="CE38" s="701"/>
      <c r="CF38" s="701"/>
      <c r="CG38" s="701"/>
      <c r="CH38" s="701"/>
      <c r="CI38" s="701"/>
      <c r="CJ38" s="701"/>
      <c r="CK38" s="701"/>
      <c r="CL38" s="701"/>
      <c r="CM38" s="701"/>
      <c r="CN38" s="701"/>
      <c r="CO38" s="701"/>
      <c r="CP38" s="701"/>
      <c r="CQ38" s="702"/>
      <c r="CR38" s="685">
        <v>400553</v>
      </c>
      <c r="CS38" s="686"/>
      <c r="CT38" s="686"/>
      <c r="CU38" s="686"/>
      <c r="CV38" s="686"/>
      <c r="CW38" s="686"/>
      <c r="CX38" s="686"/>
      <c r="CY38" s="687"/>
      <c r="CZ38" s="690">
        <v>5</v>
      </c>
      <c r="DA38" s="719"/>
      <c r="DB38" s="719"/>
      <c r="DC38" s="723"/>
      <c r="DD38" s="694">
        <v>321269</v>
      </c>
      <c r="DE38" s="686"/>
      <c r="DF38" s="686"/>
      <c r="DG38" s="686"/>
      <c r="DH38" s="686"/>
      <c r="DI38" s="686"/>
      <c r="DJ38" s="686"/>
      <c r="DK38" s="687"/>
      <c r="DL38" s="694">
        <v>317629</v>
      </c>
      <c r="DM38" s="686"/>
      <c r="DN38" s="686"/>
      <c r="DO38" s="686"/>
      <c r="DP38" s="686"/>
      <c r="DQ38" s="686"/>
      <c r="DR38" s="686"/>
      <c r="DS38" s="686"/>
      <c r="DT38" s="686"/>
      <c r="DU38" s="686"/>
      <c r="DV38" s="687"/>
      <c r="DW38" s="690">
        <v>6.9</v>
      </c>
      <c r="DX38" s="719"/>
      <c r="DY38" s="719"/>
      <c r="DZ38" s="719"/>
      <c r="EA38" s="719"/>
      <c r="EB38" s="719"/>
      <c r="EC38" s="720"/>
    </row>
    <row r="39" spans="2:133" ht="11.25" customHeight="1" x14ac:dyDescent="0.15">
      <c r="B39" s="682" t="s">
        <v>347</v>
      </c>
      <c r="C39" s="683"/>
      <c r="D39" s="683"/>
      <c r="E39" s="683"/>
      <c r="F39" s="683"/>
      <c r="G39" s="683"/>
      <c r="H39" s="683"/>
      <c r="I39" s="683"/>
      <c r="J39" s="683"/>
      <c r="K39" s="683"/>
      <c r="L39" s="683"/>
      <c r="M39" s="683"/>
      <c r="N39" s="683"/>
      <c r="O39" s="683"/>
      <c r="P39" s="683"/>
      <c r="Q39" s="684"/>
      <c r="R39" s="685">
        <v>519872</v>
      </c>
      <c r="S39" s="686"/>
      <c r="T39" s="686"/>
      <c r="U39" s="686"/>
      <c r="V39" s="686"/>
      <c r="W39" s="686"/>
      <c r="X39" s="686"/>
      <c r="Y39" s="687"/>
      <c r="Z39" s="688">
        <v>6.1</v>
      </c>
      <c r="AA39" s="688"/>
      <c r="AB39" s="688"/>
      <c r="AC39" s="688"/>
      <c r="AD39" s="689" t="s">
        <v>139</v>
      </c>
      <c r="AE39" s="689"/>
      <c r="AF39" s="689"/>
      <c r="AG39" s="689"/>
      <c r="AH39" s="689"/>
      <c r="AI39" s="689"/>
      <c r="AJ39" s="689"/>
      <c r="AK39" s="689"/>
      <c r="AL39" s="690" t="s">
        <v>139</v>
      </c>
      <c r="AM39" s="691"/>
      <c r="AN39" s="691"/>
      <c r="AO39" s="692"/>
      <c r="AQ39" s="763" t="s">
        <v>348</v>
      </c>
      <c r="AR39" s="764"/>
      <c r="AS39" s="764"/>
      <c r="AT39" s="764"/>
      <c r="AU39" s="764"/>
      <c r="AV39" s="764"/>
      <c r="AW39" s="764"/>
      <c r="AX39" s="764"/>
      <c r="AY39" s="765"/>
      <c r="AZ39" s="685" t="s">
        <v>139</v>
      </c>
      <c r="BA39" s="686"/>
      <c r="BB39" s="686"/>
      <c r="BC39" s="686"/>
      <c r="BD39" s="721"/>
      <c r="BE39" s="721"/>
      <c r="BF39" s="752"/>
      <c r="BG39" s="700" t="s">
        <v>349</v>
      </c>
      <c r="BH39" s="701"/>
      <c r="BI39" s="701"/>
      <c r="BJ39" s="701"/>
      <c r="BK39" s="701"/>
      <c r="BL39" s="701"/>
      <c r="BM39" s="701"/>
      <c r="BN39" s="701"/>
      <c r="BO39" s="701"/>
      <c r="BP39" s="701"/>
      <c r="BQ39" s="701"/>
      <c r="BR39" s="701"/>
      <c r="BS39" s="701"/>
      <c r="BT39" s="701"/>
      <c r="BU39" s="702"/>
      <c r="BV39" s="685">
        <v>2796</v>
      </c>
      <c r="BW39" s="686"/>
      <c r="BX39" s="686"/>
      <c r="BY39" s="686"/>
      <c r="BZ39" s="686"/>
      <c r="CA39" s="686"/>
      <c r="CB39" s="695"/>
      <c r="CD39" s="700" t="s">
        <v>350</v>
      </c>
      <c r="CE39" s="701"/>
      <c r="CF39" s="701"/>
      <c r="CG39" s="701"/>
      <c r="CH39" s="701"/>
      <c r="CI39" s="701"/>
      <c r="CJ39" s="701"/>
      <c r="CK39" s="701"/>
      <c r="CL39" s="701"/>
      <c r="CM39" s="701"/>
      <c r="CN39" s="701"/>
      <c r="CO39" s="701"/>
      <c r="CP39" s="701"/>
      <c r="CQ39" s="702"/>
      <c r="CR39" s="685">
        <v>1908</v>
      </c>
      <c r="CS39" s="721"/>
      <c r="CT39" s="721"/>
      <c r="CU39" s="721"/>
      <c r="CV39" s="721"/>
      <c r="CW39" s="721"/>
      <c r="CX39" s="721"/>
      <c r="CY39" s="722"/>
      <c r="CZ39" s="690">
        <v>0</v>
      </c>
      <c r="DA39" s="719"/>
      <c r="DB39" s="719"/>
      <c r="DC39" s="723"/>
      <c r="DD39" s="694">
        <v>2</v>
      </c>
      <c r="DE39" s="721"/>
      <c r="DF39" s="721"/>
      <c r="DG39" s="721"/>
      <c r="DH39" s="721"/>
      <c r="DI39" s="721"/>
      <c r="DJ39" s="721"/>
      <c r="DK39" s="722"/>
      <c r="DL39" s="694" t="s">
        <v>252</v>
      </c>
      <c r="DM39" s="721"/>
      <c r="DN39" s="721"/>
      <c r="DO39" s="721"/>
      <c r="DP39" s="721"/>
      <c r="DQ39" s="721"/>
      <c r="DR39" s="721"/>
      <c r="DS39" s="721"/>
      <c r="DT39" s="721"/>
      <c r="DU39" s="721"/>
      <c r="DV39" s="722"/>
      <c r="DW39" s="690" t="s">
        <v>139</v>
      </c>
      <c r="DX39" s="719"/>
      <c r="DY39" s="719"/>
      <c r="DZ39" s="719"/>
      <c r="EA39" s="719"/>
      <c r="EB39" s="719"/>
      <c r="EC39" s="720"/>
    </row>
    <row r="40" spans="2:133" ht="11.25" customHeight="1" x14ac:dyDescent="0.15">
      <c r="B40" s="682" t="s">
        <v>351</v>
      </c>
      <c r="C40" s="683"/>
      <c r="D40" s="683"/>
      <c r="E40" s="683"/>
      <c r="F40" s="683"/>
      <c r="G40" s="683"/>
      <c r="H40" s="683"/>
      <c r="I40" s="683"/>
      <c r="J40" s="683"/>
      <c r="K40" s="683"/>
      <c r="L40" s="683"/>
      <c r="M40" s="683"/>
      <c r="N40" s="683"/>
      <c r="O40" s="683"/>
      <c r="P40" s="683"/>
      <c r="Q40" s="684"/>
      <c r="R40" s="685" t="s">
        <v>139</v>
      </c>
      <c r="S40" s="686"/>
      <c r="T40" s="686"/>
      <c r="U40" s="686"/>
      <c r="V40" s="686"/>
      <c r="W40" s="686"/>
      <c r="X40" s="686"/>
      <c r="Y40" s="687"/>
      <c r="Z40" s="688" t="s">
        <v>139</v>
      </c>
      <c r="AA40" s="688"/>
      <c r="AB40" s="688"/>
      <c r="AC40" s="688"/>
      <c r="AD40" s="689" t="s">
        <v>139</v>
      </c>
      <c r="AE40" s="689"/>
      <c r="AF40" s="689"/>
      <c r="AG40" s="689"/>
      <c r="AH40" s="689"/>
      <c r="AI40" s="689"/>
      <c r="AJ40" s="689"/>
      <c r="AK40" s="689"/>
      <c r="AL40" s="690" t="s">
        <v>139</v>
      </c>
      <c r="AM40" s="691"/>
      <c r="AN40" s="691"/>
      <c r="AO40" s="692"/>
      <c r="AQ40" s="763" t="s">
        <v>352</v>
      </c>
      <c r="AR40" s="764"/>
      <c r="AS40" s="764"/>
      <c r="AT40" s="764"/>
      <c r="AU40" s="764"/>
      <c r="AV40" s="764"/>
      <c r="AW40" s="764"/>
      <c r="AX40" s="764"/>
      <c r="AY40" s="765"/>
      <c r="AZ40" s="685" t="s">
        <v>139</v>
      </c>
      <c r="BA40" s="686"/>
      <c r="BB40" s="686"/>
      <c r="BC40" s="686"/>
      <c r="BD40" s="721"/>
      <c r="BE40" s="721"/>
      <c r="BF40" s="752"/>
      <c r="BG40" s="772" t="s">
        <v>353</v>
      </c>
      <c r="BH40" s="773"/>
      <c r="BI40" s="773"/>
      <c r="BJ40" s="773"/>
      <c r="BK40" s="773"/>
      <c r="BL40" s="236"/>
      <c r="BM40" s="701" t="s">
        <v>354</v>
      </c>
      <c r="BN40" s="701"/>
      <c r="BO40" s="701"/>
      <c r="BP40" s="701"/>
      <c r="BQ40" s="701"/>
      <c r="BR40" s="701"/>
      <c r="BS40" s="701"/>
      <c r="BT40" s="701"/>
      <c r="BU40" s="702"/>
      <c r="BV40" s="685">
        <v>98</v>
      </c>
      <c r="BW40" s="686"/>
      <c r="BX40" s="686"/>
      <c r="BY40" s="686"/>
      <c r="BZ40" s="686"/>
      <c r="CA40" s="686"/>
      <c r="CB40" s="695"/>
      <c r="CD40" s="700" t="s">
        <v>355</v>
      </c>
      <c r="CE40" s="701"/>
      <c r="CF40" s="701"/>
      <c r="CG40" s="701"/>
      <c r="CH40" s="701"/>
      <c r="CI40" s="701"/>
      <c r="CJ40" s="701"/>
      <c r="CK40" s="701"/>
      <c r="CL40" s="701"/>
      <c r="CM40" s="701"/>
      <c r="CN40" s="701"/>
      <c r="CO40" s="701"/>
      <c r="CP40" s="701"/>
      <c r="CQ40" s="702"/>
      <c r="CR40" s="685">
        <v>390037</v>
      </c>
      <c r="CS40" s="686"/>
      <c r="CT40" s="686"/>
      <c r="CU40" s="686"/>
      <c r="CV40" s="686"/>
      <c r="CW40" s="686"/>
      <c r="CX40" s="686"/>
      <c r="CY40" s="687"/>
      <c r="CZ40" s="690">
        <v>4.8</v>
      </c>
      <c r="DA40" s="719"/>
      <c r="DB40" s="719"/>
      <c r="DC40" s="723"/>
      <c r="DD40" s="694">
        <v>390000</v>
      </c>
      <c r="DE40" s="686"/>
      <c r="DF40" s="686"/>
      <c r="DG40" s="686"/>
      <c r="DH40" s="686"/>
      <c r="DI40" s="686"/>
      <c r="DJ40" s="686"/>
      <c r="DK40" s="687"/>
      <c r="DL40" s="694">
        <v>140640</v>
      </c>
      <c r="DM40" s="686"/>
      <c r="DN40" s="686"/>
      <c r="DO40" s="686"/>
      <c r="DP40" s="686"/>
      <c r="DQ40" s="686"/>
      <c r="DR40" s="686"/>
      <c r="DS40" s="686"/>
      <c r="DT40" s="686"/>
      <c r="DU40" s="686"/>
      <c r="DV40" s="687"/>
      <c r="DW40" s="690">
        <v>3.1</v>
      </c>
      <c r="DX40" s="719"/>
      <c r="DY40" s="719"/>
      <c r="DZ40" s="719"/>
      <c r="EA40" s="719"/>
      <c r="EB40" s="719"/>
      <c r="EC40" s="720"/>
    </row>
    <row r="41" spans="2:133" ht="11.25" customHeight="1" x14ac:dyDescent="0.15">
      <c r="B41" s="682" t="s">
        <v>356</v>
      </c>
      <c r="C41" s="683"/>
      <c r="D41" s="683"/>
      <c r="E41" s="683"/>
      <c r="F41" s="683"/>
      <c r="G41" s="683"/>
      <c r="H41" s="683"/>
      <c r="I41" s="683"/>
      <c r="J41" s="683"/>
      <c r="K41" s="683"/>
      <c r="L41" s="683"/>
      <c r="M41" s="683"/>
      <c r="N41" s="683"/>
      <c r="O41" s="683"/>
      <c r="P41" s="683"/>
      <c r="Q41" s="684"/>
      <c r="R41" s="685" t="s">
        <v>139</v>
      </c>
      <c r="S41" s="686"/>
      <c r="T41" s="686"/>
      <c r="U41" s="686"/>
      <c r="V41" s="686"/>
      <c r="W41" s="686"/>
      <c r="X41" s="686"/>
      <c r="Y41" s="687"/>
      <c r="Z41" s="688" t="s">
        <v>139</v>
      </c>
      <c r="AA41" s="688"/>
      <c r="AB41" s="688"/>
      <c r="AC41" s="688"/>
      <c r="AD41" s="689" t="s">
        <v>139</v>
      </c>
      <c r="AE41" s="689"/>
      <c r="AF41" s="689"/>
      <c r="AG41" s="689"/>
      <c r="AH41" s="689"/>
      <c r="AI41" s="689"/>
      <c r="AJ41" s="689"/>
      <c r="AK41" s="689"/>
      <c r="AL41" s="690" t="s">
        <v>139</v>
      </c>
      <c r="AM41" s="691"/>
      <c r="AN41" s="691"/>
      <c r="AO41" s="692"/>
      <c r="AQ41" s="763" t="s">
        <v>357</v>
      </c>
      <c r="AR41" s="764"/>
      <c r="AS41" s="764"/>
      <c r="AT41" s="764"/>
      <c r="AU41" s="764"/>
      <c r="AV41" s="764"/>
      <c r="AW41" s="764"/>
      <c r="AX41" s="764"/>
      <c r="AY41" s="765"/>
      <c r="AZ41" s="685">
        <v>80309</v>
      </c>
      <c r="BA41" s="686"/>
      <c r="BB41" s="686"/>
      <c r="BC41" s="686"/>
      <c r="BD41" s="721"/>
      <c r="BE41" s="721"/>
      <c r="BF41" s="752"/>
      <c r="BG41" s="772"/>
      <c r="BH41" s="773"/>
      <c r="BI41" s="773"/>
      <c r="BJ41" s="773"/>
      <c r="BK41" s="773"/>
      <c r="BL41" s="236"/>
      <c r="BM41" s="701" t="s">
        <v>358</v>
      </c>
      <c r="BN41" s="701"/>
      <c r="BO41" s="701"/>
      <c r="BP41" s="701"/>
      <c r="BQ41" s="701"/>
      <c r="BR41" s="701"/>
      <c r="BS41" s="701"/>
      <c r="BT41" s="701"/>
      <c r="BU41" s="702"/>
      <c r="BV41" s="685">
        <v>1</v>
      </c>
      <c r="BW41" s="686"/>
      <c r="BX41" s="686"/>
      <c r="BY41" s="686"/>
      <c r="BZ41" s="686"/>
      <c r="CA41" s="686"/>
      <c r="CB41" s="695"/>
      <c r="CD41" s="700" t="s">
        <v>359</v>
      </c>
      <c r="CE41" s="701"/>
      <c r="CF41" s="701"/>
      <c r="CG41" s="701"/>
      <c r="CH41" s="701"/>
      <c r="CI41" s="701"/>
      <c r="CJ41" s="701"/>
      <c r="CK41" s="701"/>
      <c r="CL41" s="701"/>
      <c r="CM41" s="701"/>
      <c r="CN41" s="701"/>
      <c r="CO41" s="701"/>
      <c r="CP41" s="701"/>
      <c r="CQ41" s="702"/>
      <c r="CR41" s="685" t="s">
        <v>139</v>
      </c>
      <c r="CS41" s="721"/>
      <c r="CT41" s="721"/>
      <c r="CU41" s="721"/>
      <c r="CV41" s="721"/>
      <c r="CW41" s="721"/>
      <c r="CX41" s="721"/>
      <c r="CY41" s="722"/>
      <c r="CZ41" s="690" t="s">
        <v>139</v>
      </c>
      <c r="DA41" s="719"/>
      <c r="DB41" s="719"/>
      <c r="DC41" s="723"/>
      <c r="DD41" s="694" t="s">
        <v>139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360</v>
      </c>
      <c r="C42" s="683"/>
      <c r="D42" s="683"/>
      <c r="E42" s="683"/>
      <c r="F42" s="683"/>
      <c r="G42" s="683"/>
      <c r="H42" s="683"/>
      <c r="I42" s="683"/>
      <c r="J42" s="683"/>
      <c r="K42" s="683"/>
      <c r="L42" s="683"/>
      <c r="M42" s="683"/>
      <c r="N42" s="683"/>
      <c r="O42" s="683"/>
      <c r="P42" s="683"/>
      <c r="Q42" s="684"/>
      <c r="R42" s="685">
        <v>248472</v>
      </c>
      <c r="S42" s="686"/>
      <c r="T42" s="686"/>
      <c r="U42" s="686"/>
      <c r="V42" s="686"/>
      <c r="W42" s="686"/>
      <c r="X42" s="686"/>
      <c r="Y42" s="687"/>
      <c r="Z42" s="688">
        <v>2.9</v>
      </c>
      <c r="AA42" s="688"/>
      <c r="AB42" s="688"/>
      <c r="AC42" s="688"/>
      <c r="AD42" s="689" t="s">
        <v>139</v>
      </c>
      <c r="AE42" s="689"/>
      <c r="AF42" s="689"/>
      <c r="AG42" s="689"/>
      <c r="AH42" s="689"/>
      <c r="AI42" s="689"/>
      <c r="AJ42" s="689"/>
      <c r="AK42" s="689"/>
      <c r="AL42" s="690" t="s">
        <v>139</v>
      </c>
      <c r="AM42" s="691"/>
      <c r="AN42" s="691"/>
      <c r="AO42" s="692"/>
      <c r="AQ42" s="784" t="s">
        <v>361</v>
      </c>
      <c r="AR42" s="785"/>
      <c r="AS42" s="785"/>
      <c r="AT42" s="785"/>
      <c r="AU42" s="785"/>
      <c r="AV42" s="785"/>
      <c r="AW42" s="785"/>
      <c r="AX42" s="785"/>
      <c r="AY42" s="786"/>
      <c r="AZ42" s="776">
        <v>320244</v>
      </c>
      <c r="BA42" s="777"/>
      <c r="BB42" s="777"/>
      <c r="BC42" s="777"/>
      <c r="BD42" s="756"/>
      <c r="BE42" s="756"/>
      <c r="BF42" s="758"/>
      <c r="BG42" s="774"/>
      <c r="BH42" s="775"/>
      <c r="BI42" s="775"/>
      <c r="BJ42" s="775"/>
      <c r="BK42" s="775"/>
      <c r="BL42" s="237"/>
      <c r="BM42" s="711" t="s">
        <v>362</v>
      </c>
      <c r="BN42" s="711"/>
      <c r="BO42" s="711"/>
      <c r="BP42" s="711"/>
      <c r="BQ42" s="711"/>
      <c r="BR42" s="711"/>
      <c r="BS42" s="711"/>
      <c r="BT42" s="711"/>
      <c r="BU42" s="712"/>
      <c r="BV42" s="776">
        <v>266</v>
      </c>
      <c r="BW42" s="777"/>
      <c r="BX42" s="777"/>
      <c r="BY42" s="777"/>
      <c r="BZ42" s="777"/>
      <c r="CA42" s="777"/>
      <c r="CB42" s="783"/>
      <c r="CD42" s="682" t="s">
        <v>363</v>
      </c>
      <c r="CE42" s="683"/>
      <c r="CF42" s="683"/>
      <c r="CG42" s="683"/>
      <c r="CH42" s="683"/>
      <c r="CI42" s="683"/>
      <c r="CJ42" s="683"/>
      <c r="CK42" s="683"/>
      <c r="CL42" s="683"/>
      <c r="CM42" s="683"/>
      <c r="CN42" s="683"/>
      <c r="CO42" s="683"/>
      <c r="CP42" s="683"/>
      <c r="CQ42" s="684"/>
      <c r="CR42" s="685">
        <v>845097</v>
      </c>
      <c r="CS42" s="686"/>
      <c r="CT42" s="686"/>
      <c r="CU42" s="686"/>
      <c r="CV42" s="686"/>
      <c r="CW42" s="686"/>
      <c r="CX42" s="686"/>
      <c r="CY42" s="687"/>
      <c r="CZ42" s="690">
        <v>10.5</v>
      </c>
      <c r="DA42" s="691"/>
      <c r="DB42" s="691"/>
      <c r="DC42" s="703"/>
      <c r="DD42" s="694">
        <v>513287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364</v>
      </c>
      <c r="C43" s="727"/>
      <c r="D43" s="727"/>
      <c r="E43" s="727"/>
      <c r="F43" s="727"/>
      <c r="G43" s="727"/>
      <c r="H43" s="727"/>
      <c r="I43" s="727"/>
      <c r="J43" s="727"/>
      <c r="K43" s="727"/>
      <c r="L43" s="727"/>
      <c r="M43" s="727"/>
      <c r="N43" s="727"/>
      <c r="O43" s="727"/>
      <c r="P43" s="727"/>
      <c r="Q43" s="728"/>
      <c r="R43" s="776">
        <v>8580939</v>
      </c>
      <c r="S43" s="777"/>
      <c r="T43" s="777"/>
      <c r="U43" s="777"/>
      <c r="V43" s="777"/>
      <c r="W43" s="777"/>
      <c r="X43" s="777"/>
      <c r="Y43" s="778"/>
      <c r="Z43" s="779">
        <v>100</v>
      </c>
      <c r="AA43" s="779"/>
      <c r="AB43" s="779"/>
      <c r="AC43" s="779"/>
      <c r="AD43" s="780">
        <v>4325548</v>
      </c>
      <c r="AE43" s="780"/>
      <c r="AF43" s="780"/>
      <c r="AG43" s="780"/>
      <c r="AH43" s="780"/>
      <c r="AI43" s="780"/>
      <c r="AJ43" s="780"/>
      <c r="AK43" s="780"/>
      <c r="AL43" s="781">
        <v>100</v>
      </c>
      <c r="AM43" s="757"/>
      <c r="AN43" s="757"/>
      <c r="AO43" s="782"/>
      <c r="BV43" s="238"/>
      <c r="BW43" s="238"/>
      <c r="BX43" s="238"/>
      <c r="BY43" s="238"/>
      <c r="BZ43" s="238"/>
      <c r="CA43" s="238"/>
      <c r="CB43" s="238"/>
      <c r="CD43" s="682" t="s">
        <v>365</v>
      </c>
      <c r="CE43" s="683"/>
      <c r="CF43" s="683"/>
      <c r="CG43" s="683"/>
      <c r="CH43" s="683"/>
      <c r="CI43" s="683"/>
      <c r="CJ43" s="683"/>
      <c r="CK43" s="683"/>
      <c r="CL43" s="683"/>
      <c r="CM43" s="683"/>
      <c r="CN43" s="683"/>
      <c r="CO43" s="683"/>
      <c r="CP43" s="683"/>
      <c r="CQ43" s="684"/>
      <c r="CR43" s="685">
        <v>17827</v>
      </c>
      <c r="CS43" s="721"/>
      <c r="CT43" s="721"/>
      <c r="CU43" s="721"/>
      <c r="CV43" s="721"/>
      <c r="CW43" s="721"/>
      <c r="CX43" s="721"/>
      <c r="CY43" s="722"/>
      <c r="CZ43" s="690">
        <v>0.2</v>
      </c>
      <c r="DA43" s="719"/>
      <c r="DB43" s="719"/>
      <c r="DC43" s="723"/>
      <c r="DD43" s="694">
        <v>17827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312</v>
      </c>
      <c r="CE44" s="798"/>
      <c r="CF44" s="682" t="s">
        <v>366</v>
      </c>
      <c r="CG44" s="683"/>
      <c r="CH44" s="683"/>
      <c r="CI44" s="683"/>
      <c r="CJ44" s="683"/>
      <c r="CK44" s="683"/>
      <c r="CL44" s="683"/>
      <c r="CM44" s="683"/>
      <c r="CN44" s="683"/>
      <c r="CO44" s="683"/>
      <c r="CP44" s="683"/>
      <c r="CQ44" s="684"/>
      <c r="CR44" s="685">
        <v>845097</v>
      </c>
      <c r="CS44" s="686"/>
      <c r="CT44" s="686"/>
      <c r="CU44" s="686"/>
      <c r="CV44" s="686"/>
      <c r="CW44" s="686"/>
      <c r="CX44" s="686"/>
      <c r="CY44" s="687"/>
      <c r="CZ44" s="690">
        <v>10.5</v>
      </c>
      <c r="DA44" s="691"/>
      <c r="DB44" s="691"/>
      <c r="DC44" s="703"/>
      <c r="DD44" s="694">
        <v>513287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368</v>
      </c>
      <c r="CG45" s="683"/>
      <c r="CH45" s="683"/>
      <c r="CI45" s="683"/>
      <c r="CJ45" s="683"/>
      <c r="CK45" s="683"/>
      <c r="CL45" s="683"/>
      <c r="CM45" s="683"/>
      <c r="CN45" s="683"/>
      <c r="CO45" s="683"/>
      <c r="CP45" s="683"/>
      <c r="CQ45" s="684"/>
      <c r="CR45" s="685">
        <v>119699</v>
      </c>
      <c r="CS45" s="721"/>
      <c r="CT45" s="721"/>
      <c r="CU45" s="721"/>
      <c r="CV45" s="721"/>
      <c r="CW45" s="721"/>
      <c r="CX45" s="721"/>
      <c r="CY45" s="722"/>
      <c r="CZ45" s="690">
        <v>1.5</v>
      </c>
      <c r="DA45" s="719"/>
      <c r="DB45" s="719"/>
      <c r="DC45" s="723"/>
      <c r="DD45" s="694">
        <v>49699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370</v>
      </c>
      <c r="CG46" s="683"/>
      <c r="CH46" s="683"/>
      <c r="CI46" s="683"/>
      <c r="CJ46" s="683"/>
      <c r="CK46" s="683"/>
      <c r="CL46" s="683"/>
      <c r="CM46" s="683"/>
      <c r="CN46" s="683"/>
      <c r="CO46" s="683"/>
      <c r="CP46" s="683"/>
      <c r="CQ46" s="684"/>
      <c r="CR46" s="685">
        <v>723992</v>
      </c>
      <c r="CS46" s="686"/>
      <c r="CT46" s="686"/>
      <c r="CU46" s="686"/>
      <c r="CV46" s="686"/>
      <c r="CW46" s="686"/>
      <c r="CX46" s="686"/>
      <c r="CY46" s="687"/>
      <c r="CZ46" s="690">
        <v>9</v>
      </c>
      <c r="DA46" s="691"/>
      <c r="DB46" s="691"/>
      <c r="DC46" s="703"/>
      <c r="DD46" s="694">
        <v>462604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371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372</v>
      </c>
      <c r="CG47" s="683"/>
      <c r="CH47" s="683"/>
      <c r="CI47" s="683"/>
      <c r="CJ47" s="683"/>
      <c r="CK47" s="683"/>
      <c r="CL47" s="683"/>
      <c r="CM47" s="683"/>
      <c r="CN47" s="683"/>
      <c r="CO47" s="683"/>
      <c r="CP47" s="683"/>
      <c r="CQ47" s="684"/>
      <c r="CR47" s="685" t="s">
        <v>139</v>
      </c>
      <c r="CS47" s="721"/>
      <c r="CT47" s="721"/>
      <c r="CU47" s="721"/>
      <c r="CV47" s="721"/>
      <c r="CW47" s="721"/>
      <c r="CX47" s="721"/>
      <c r="CY47" s="722"/>
      <c r="CZ47" s="690" t="s">
        <v>252</v>
      </c>
      <c r="DA47" s="719"/>
      <c r="DB47" s="719"/>
      <c r="DC47" s="723"/>
      <c r="DD47" s="694" t="s">
        <v>139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373</v>
      </c>
      <c r="CG48" s="683"/>
      <c r="CH48" s="683"/>
      <c r="CI48" s="683"/>
      <c r="CJ48" s="683"/>
      <c r="CK48" s="683"/>
      <c r="CL48" s="683"/>
      <c r="CM48" s="683"/>
      <c r="CN48" s="683"/>
      <c r="CO48" s="683"/>
      <c r="CP48" s="683"/>
      <c r="CQ48" s="684"/>
      <c r="CR48" s="685" t="s">
        <v>139</v>
      </c>
      <c r="CS48" s="686"/>
      <c r="CT48" s="686"/>
      <c r="CU48" s="686"/>
      <c r="CV48" s="686"/>
      <c r="CW48" s="686"/>
      <c r="CX48" s="686"/>
      <c r="CY48" s="687"/>
      <c r="CZ48" s="690" t="s">
        <v>139</v>
      </c>
      <c r="DA48" s="691"/>
      <c r="DB48" s="691"/>
      <c r="DC48" s="703"/>
      <c r="DD48" s="694" t="s">
        <v>252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374</v>
      </c>
      <c r="CE49" s="727"/>
      <c r="CF49" s="727"/>
      <c r="CG49" s="727"/>
      <c r="CH49" s="727"/>
      <c r="CI49" s="727"/>
      <c r="CJ49" s="727"/>
      <c r="CK49" s="727"/>
      <c r="CL49" s="727"/>
      <c r="CM49" s="727"/>
      <c r="CN49" s="727"/>
      <c r="CO49" s="727"/>
      <c r="CP49" s="727"/>
      <c r="CQ49" s="728"/>
      <c r="CR49" s="776">
        <v>8067857</v>
      </c>
      <c r="CS49" s="756"/>
      <c r="CT49" s="756"/>
      <c r="CU49" s="756"/>
      <c r="CV49" s="756"/>
      <c r="CW49" s="756"/>
      <c r="CX49" s="756"/>
      <c r="CY49" s="787"/>
      <c r="CZ49" s="781">
        <v>100</v>
      </c>
      <c r="DA49" s="788"/>
      <c r="DB49" s="788"/>
      <c r="DC49" s="789"/>
      <c r="DD49" s="790">
        <v>5089732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J4d/rgZN1DnA9XBIhKd2Jj3npKImZO7qASCbdF2Ez1SpOgoRNeR83rd4jJLHO6chzUxKGf3uMt6kmFXOLFmzOQ==" saltValue="KSAvZlbRSPmvoQG6puvlT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376</v>
      </c>
      <c r="DK2" s="833"/>
      <c r="DL2" s="833"/>
      <c r="DM2" s="833"/>
      <c r="DN2" s="833"/>
      <c r="DO2" s="834"/>
      <c r="DP2" s="251"/>
      <c r="DQ2" s="832" t="s">
        <v>377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380</v>
      </c>
      <c r="B5" s="827"/>
      <c r="C5" s="827"/>
      <c r="D5" s="827"/>
      <c r="E5" s="827"/>
      <c r="F5" s="827"/>
      <c r="G5" s="827"/>
      <c r="H5" s="827"/>
      <c r="I5" s="827"/>
      <c r="J5" s="827"/>
      <c r="K5" s="827"/>
      <c r="L5" s="827"/>
      <c r="M5" s="827"/>
      <c r="N5" s="827"/>
      <c r="O5" s="827"/>
      <c r="P5" s="828"/>
      <c r="Q5" s="803" t="s">
        <v>381</v>
      </c>
      <c r="R5" s="804"/>
      <c r="S5" s="804"/>
      <c r="T5" s="804"/>
      <c r="U5" s="805"/>
      <c r="V5" s="803" t="s">
        <v>382</v>
      </c>
      <c r="W5" s="804"/>
      <c r="X5" s="804"/>
      <c r="Y5" s="804"/>
      <c r="Z5" s="805"/>
      <c r="AA5" s="803" t="s">
        <v>383</v>
      </c>
      <c r="AB5" s="804"/>
      <c r="AC5" s="804"/>
      <c r="AD5" s="804"/>
      <c r="AE5" s="804"/>
      <c r="AF5" s="836" t="s">
        <v>384</v>
      </c>
      <c r="AG5" s="804"/>
      <c r="AH5" s="804"/>
      <c r="AI5" s="804"/>
      <c r="AJ5" s="815"/>
      <c r="AK5" s="804" t="s">
        <v>385</v>
      </c>
      <c r="AL5" s="804"/>
      <c r="AM5" s="804"/>
      <c r="AN5" s="804"/>
      <c r="AO5" s="805"/>
      <c r="AP5" s="803" t="s">
        <v>386</v>
      </c>
      <c r="AQ5" s="804"/>
      <c r="AR5" s="804"/>
      <c r="AS5" s="804"/>
      <c r="AT5" s="805"/>
      <c r="AU5" s="803" t="s">
        <v>387</v>
      </c>
      <c r="AV5" s="804"/>
      <c r="AW5" s="804"/>
      <c r="AX5" s="804"/>
      <c r="AY5" s="815"/>
      <c r="AZ5" s="258"/>
      <c r="BA5" s="258"/>
      <c r="BB5" s="258"/>
      <c r="BC5" s="258"/>
      <c r="BD5" s="258"/>
      <c r="BE5" s="259"/>
      <c r="BF5" s="259"/>
      <c r="BG5" s="259"/>
      <c r="BH5" s="259"/>
      <c r="BI5" s="259"/>
      <c r="BJ5" s="259"/>
      <c r="BK5" s="259"/>
      <c r="BL5" s="259"/>
      <c r="BM5" s="259"/>
      <c r="BN5" s="259"/>
      <c r="BO5" s="259"/>
      <c r="BP5" s="259"/>
      <c r="BQ5" s="826" t="s">
        <v>388</v>
      </c>
      <c r="BR5" s="827"/>
      <c r="BS5" s="827"/>
      <c r="BT5" s="827"/>
      <c r="BU5" s="827"/>
      <c r="BV5" s="827"/>
      <c r="BW5" s="827"/>
      <c r="BX5" s="827"/>
      <c r="BY5" s="827"/>
      <c r="BZ5" s="827"/>
      <c r="CA5" s="827"/>
      <c r="CB5" s="827"/>
      <c r="CC5" s="827"/>
      <c r="CD5" s="827"/>
      <c r="CE5" s="827"/>
      <c r="CF5" s="827"/>
      <c r="CG5" s="828"/>
      <c r="CH5" s="803" t="s">
        <v>389</v>
      </c>
      <c r="CI5" s="804"/>
      <c r="CJ5" s="804"/>
      <c r="CK5" s="804"/>
      <c r="CL5" s="805"/>
      <c r="CM5" s="803" t="s">
        <v>390</v>
      </c>
      <c r="CN5" s="804"/>
      <c r="CO5" s="804"/>
      <c r="CP5" s="804"/>
      <c r="CQ5" s="805"/>
      <c r="CR5" s="803" t="s">
        <v>391</v>
      </c>
      <c r="CS5" s="804"/>
      <c r="CT5" s="804"/>
      <c r="CU5" s="804"/>
      <c r="CV5" s="805"/>
      <c r="CW5" s="803" t="s">
        <v>392</v>
      </c>
      <c r="CX5" s="804"/>
      <c r="CY5" s="804"/>
      <c r="CZ5" s="804"/>
      <c r="DA5" s="805"/>
      <c r="DB5" s="803" t="s">
        <v>393</v>
      </c>
      <c r="DC5" s="804"/>
      <c r="DD5" s="804"/>
      <c r="DE5" s="804"/>
      <c r="DF5" s="805"/>
      <c r="DG5" s="809" t="s">
        <v>394</v>
      </c>
      <c r="DH5" s="810"/>
      <c r="DI5" s="810"/>
      <c r="DJ5" s="810"/>
      <c r="DK5" s="811"/>
      <c r="DL5" s="809" t="s">
        <v>395</v>
      </c>
      <c r="DM5" s="810"/>
      <c r="DN5" s="810"/>
      <c r="DO5" s="810"/>
      <c r="DP5" s="811"/>
      <c r="DQ5" s="803" t="s">
        <v>396</v>
      </c>
      <c r="DR5" s="804"/>
      <c r="DS5" s="804"/>
      <c r="DT5" s="804"/>
      <c r="DU5" s="805"/>
      <c r="DV5" s="803" t="s">
        <v>387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397</v>
      </c>
      <c r="C7" s="818"/>
      <c r="D7" s="818"/>
      <c r="E7" s="818"/>
      <c r="F7" s="818"/>
      <c r="G7" s="818"/>
      <c r="H7" s="818"/>
      <c r="I7" s="818"/>
      <c r="J7" s="818"/>
      <c r="K7" s="818"/>
      <c r="L7" s="818"/>
      <c r="M7" s="818"/>
      <c r="N7" s="818"/>
      <c r="O7" s="818"/>
      <c r="P7" s="819"/>
      <c r="Q7" s="820">
        <v>8581</v>
      </c>
      <c r="R7" s="821"/>
      <c r="S7" s="821"/>
      <c r="T7" s="821"/>
      <c r="U7" s="821"/>
      <c r="V7" s="821">
        <v>8068</v>
      </c>
      <c r="W7" s="821"/>
      <c r="X7" s="821"/>
      <c r="Y7" s="821"/>
      <c r="Z7" s="821"/>
      <c r="AA7" s="821">
        <v>513</v>
      </c>
      <c r="AB7" s="821"/>
      <c r="AC7" s="821"/>
      <c r="AD7" s="821"/>
      <c r="AE7" s="822"/>
      <c r="AF7" s="823">
        <v>477</v>
      </c>
      <c r="AG7" s="824"/>
      <c r="AH7" s="824"/>
      <c r="AI7" s="824"/>
      <c r="AJ7" s="825"/>
      <c r="AK7" s="860">
        <v>1</v>
      </c>
      <c r="AL7" s="861"/>
      <c r="AM7" s="861"/>
      <c r="AN7" s="861"/>
      <c r="AO7" s="861"/>
      <c r="AP7" s="861">
        <v>5555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611</v>
      </c>
      <c r="BT7" s="865"/>
      <c r="BU7" s="865"/>
      <c r="BV7" s="865"/>
      <c r="BW7" s="865"/>
      <c r="BX7" s="865"/>
      <c r="BY7" s="865"/>
      <c r="BZ7" s="865"/>
      <c r="CA7" s="865"/>
      <c r="CB7" s="865"/>
      <c r="CC7" s="865"/>
      <c r="CD7" s="865"/>
      <c r="CE7" s="865"/>
      <c r="CF7" s="865"/>
      <c r="CG7" s="866"/>
      <c r="CH7" s="857">
        <v>-8</v>
      </c>
      <c r="CI7" s="858"/>
      <c r="CJ7" s="858"/>
      <c r="CK7" s="858"/>
      <c r="CL7" s="859"/>
      <c r="CM7" s="857">
        <v>0</v>
      </c>
      <c r="CN7" s="858"/>
      <c r="CO7" s="858"/>
      <c r="CP7" s="858"/>
      <c r="CQ7" s="859"/>
      <c r="CR7" s="857">
        <v>5</v>
      </c>
      <c r="CS7" s="858"/>
      <c r="CT7" s="858"/>
      <c r="CU7" s="858"/>
      <c r="CV7" s="859"/>
      <c r="CW7" s="857">
        <v>50</v>
      </c>
      <c r="CX7" s="858"/>
      <c r="CY7" s="858"/>
      <c r="CZ7" s="858"/>
      <c r="DA7" s="859"/>
      <c r="DB7" s="857" t="s">
        <v>610</v>
      </c>
      <c r="DC7" s="858"/>
      <c r="DD7" s="858"/>
      <c r="DE7" s="858"/>
      <c r="DF7" s="859"/>
      <c r="DG7" s="857" t="s">
        <v>610</v>
      </c>
      <c r="DH7" s="858"/>
      <c r="DI7" s="858"/>
      <c r="DJ7" s="858"/>
      <c r="DK7" s="859"/>
      <c r="DL7" s="857" t="s">
        <v>610</v>
      </c>
      <c r="DM7" s="858"/>
      <c r="DN7" s="858"/>
      <c r="DO7" s="858"/>
      <c r="DP7" s="859"/>
      <c r="DQ7" s="857" t="s">
        <v>610</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612</v>
      </c>
      <c r="BT8" s="855"/>
      <c r="BU8" s="855"/>
      <c r="BV8" s="855"/>
      <c r="BW8" s="855"/>
      <c r="BX8" s="855"/>
      <c r="BY8" s="855"/>
      <c r="BZ8" s="855"/>
      <c r="CA8" s="855"/>
      <c r="CB8" s="855"/>
      <c r="CC8" s="855"/>
      <c r="CD8" s="855"/>
      <c r="CE8" s="855"/>
      <c r="CF8" s="855"/>
      <c r="CG8" s="856"/>
      <c r="CH8" s="867">
        <v>2</v>
      </c>
      <c r="CI8" s="868"/>
      <c r="CJ8" s="868"/>
      <c r="CK8" s="868"/>
      <c r="CL8" s="869"/>
      <c r="CM8" s="867">
        <v>-588</v>
      </c>
      <c r="CN8" s="868"/>
      <c r="CO8" s="868"/>
      <c r="CP8" s="868"/>
      <c r="CQ8" s="869"/>
      <c r="CR8" s="867">
        <v>4</v>
      </c>
      <c r="CS8" s="868"/>
      <c r="CT8" s="868"/>
      <c r="CU8" s="868"/>
      <c r="CV8" s="869"/>
      <c r="CW8" s="867">
        <v>50</v>
      </c>
      <c r="CX8" s="868"/>
      <c r="CY8" s="868"/>
      <c r="CZ8" s="868"/>
      <c r="DA8" s="869"/>
      <c r="DB8" s="867" t="s">
        <v>610</v>
      </c>
      <c r="DC8" s="868"/>
      <c r="DD8" s="868"/>
      <c r="DE8" s="868"/>
      <c r="DF8" s="869"/>
      <c r="DG8" s="867">
        <v>663</v>
      </c>
      <c r="DH8" s="868"/>
      <c r="DI8" s="868"/>
      <c r="DJ8" s="868"/>
      <c r="DK8" s="869"/>
      <c r="DL8" s="867" t="s">
        <v>610</v>
      </c>
      <c r="DM8" s="868"/>
      <c r="DN8" s="868"/>
      <c r="DO8" s="868"/>
      <c r="DP8" s="869"/>
      <c r="DQ8" s="867">
        <v>613</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399</v>
      </c>
      <c r="B23" s="876" t="s">
        <v>400</v>
      </c>
      <c r="C23" s="877"/>
      <c r="D23" s="877"/>
      <c r="E23" s="877"/>
      <c r="F23" s="877"/>
      <c r="G23" s="877"/>
      <c r="H23" s="877"/>
      <c r="I23" s="877"/>
      <c r="J23" s="877"/>
      <c r="K23" s="877"/>
      <c r="L23" s="877"/>
      <c r="M23" s="877"/>
      <c r="N23" s="877"/>
      <c r="O23" s="877"/>
      <c r="P23" s="878"/>
      <c r="Q23" s="879">
        <f>Q7</f>
        <v>8581</v>
      </c>
      <c r="R23" s="880"/>
      <c r="S23" s="880"/>
      <c r="T23" s="880"/>
      <c r="U23" s="880"/>
      <c r="V23" s="880">
        <f t="shared" ref="V23" si="0">V7</f>
        <v>8068</v>
      </c>
      <c r="W23" s="880"/>
      <c r="X23" s="880"/>
      <c r="Y23" s="880"/>
      <c r="Z23" s="880"/>
      <c r="AA23" s="880">
        <f t="shared" ref="AA23" si="1">AA7</f>
        <v>513</v>
      </c>
      <c r="AB23" s="880"/>
      <c r="AC23" s="880"/>
      <c r="AD23" s="880"/>
      <c r="AE23" s="881"/>
      <c r="AF23" s="882">
        <v>477</v>
      </c>
      <c r="AG23" s="880"/>
      <c r="AH23" s="880"/>
      <c r="AI23" s="880"/>
      <c r="AJ23" s="883"/>
      <c r="AK23" s="884"/>
      <c r="AL23" s="885"/>
      <c r="AM23" s="885"/>
      <c r="AN23" s="885"/>
      <c r="AO23" s="885"/>
      <c r="AP23" s="880">
        <f>AP7</f>
        <v>5555</v>
      </c>
      <c r="AQ23" s="880"/>
      <c r="AR23" s="880"/>
      <c r="AS23" s="880"/>
      <c r="AT23" s="880"/>
      <c r="AU23" s="886"/>
      <c r="AV23" s="886"/>
      <c r="AW23" s="886"/>
      <c r="AX23" s="886"/>
      <c r="AY23" s="887"/>
      <c r="AZ23" s="895" t="s">
        <v>401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380</v>
      </c>
      <c r="B26" s="827"/>
      <c r="C26" s="827"/>
      <c r="D26" s="827"/>
      <c r="E26" s="827"/>
      <c r="F26" s="827"/>
      <c r="G26" s="827"/>
      <c r="H26" s="827"/>
      <c r="I26" s="827"/>
      <c r="J26" s="827"/>
      <c r="K26" s="827"/>
      <c r="L26" s="827"/>
      <c r="M26" s="827"/>
      <c r="N26" s="827"/>
      <c r="O26" s="827"/>
      <c r="P26" s="828"/>
      <c r="Q26" s="803" t="s">
        <v>404</v>
      </c>
      <c r="R26" s="804"/>
      <c r="S26" s="804"/>
      <c r="T26" s="804"/>
      <c r="U26" s="805"/>
      <c r="V26" s="803" t="s">
        <v>405</v>
      </c>
      <c r="W26" s="804"/>
      <c r="X26" s="804"/>
      <c r="Y26" s="804"/>
      <c r="Z26" s="805"/>
      <c r="AA26" s="803" t="s">
        <v>406</v>
      </c>
      <c r="AB26" s="804"/>
      <c r="AC26" s="804"/>
      <c r="AD26" s="804"/>
      <c r="AE26" s="804"/>
      <c r="AF26" s="898" t="s">
        <v>407</v>
      </c>
      <c r="AG26" s="899"/>
      <c r="AH26" s="899"/>
      <c r="AI26" s="899"/>
      <c r="AJ26" s="900"/>
      <c r="AK26" s="804" t="s">
        <v>408</v>
      </c>
      <c r="AL26" s="804"/>
      <c r="AM26" s="804"/>
      <c r="AN26" s="804"/>
      <c r="AO26" s="805"/>
      <c r="AP26" s="803" t="s">
        <v>409</v>
      </c>
      <c r="AQ26" s="804"/>
      <c r="AR26" s="804"/>
      <c r="AS26" s="804"/>
      <c r="AT26" s="805"/>
      <c r="AU26" s="803" t="s">
        <v>410</v>
      </c>
      <c r="AV26" s="804"/>
      <c r="AW26" s="804"/>
      <c r="AX26" s="804"/>
      <c r="AY26" s="805"/>
      <c r="AZ26" s="803" t="s">
        <v>411</v>
      </c>
      <c r="BA26" s="804"/>
      <c r="BB26" s="804"/>
      <c r="BC26" s="804"/>
      <c r="BD26" s="805"/>
      <c r="BE26" s="803" t="s">
        <v>387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412</v>
      </c>
      <c r="C28" s="818"/>
      <c r="D28" s="818"/>
      <c r="E28" s="818"/>
      <c r="F28" s="818"/>
      <c r="G28" s="818"/>
      <c r="H28" s="818"/>
      <c r="I28" s="818"/>
      <c r="J28" s="818"/>
      <c r="K28" s="818"/>
      <c r="L28" s="818"/>
      <c r="M28" s="818"/>
      <c r="N28" s="818"/>
      <c r="O28" s="818"/>
      <c r="P28" s="819"/>
      <c r="Q28" s="908">
        <v>1125</v>
      </c>
      <c r="R28" s="909"/>
      <c r="S28" s="909"/>
      <c r="T28" s="909"/>
      <c r="U28" s="909"/>
      <c r="V28" s="909">
        <v>1120</v>
      </c>
      <c r="W28" s="909"/>
      <c r="X28" s="909"/>
      <c r="Y28" s="909"/>
      <c r="Z28" s="909"/>
      <c r="AA28" s="909">
        <v>5</v>
      </c>
      <c r="AB28" s="909"/>
      <c r="AC28" s="909"/>
      <c r="AD28" s="909"/>
      <c r="AE28" s="910"/>
      <c r="AF28" s="911">
        <v>5</v>
      </c>
      <c r="AG28" s="909"/>
      <c r="AH28" s="909"/>
      <c r="AI28" s="909"/>
      <c r="AJ28" s="912"/>
      <c r="AK28" s="913">
        <v>80</v>
      </c>
      <c r="AL28" s="904"/>
      <c r="AM28" s="904"/>
      <c r="AN28" s="904"/>
      <c r="AO28" s="904"/>
      <c r="AP28" s="904" t="s">
        <v>597</v>
      </c>
      <c r="AQ28" s="904"/>
      <c r="AR28" s="904"/>
      <c r="AS28" s="904"/>
      <c r="AT28" s="904"/>
      <c r="AU28" s="904" t="s">
        <v>597</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413</v>
      </c>
      <c r="C29" s="842"/>
      <c r="D29" s="842"/>
      <c r="E29" s="842"/>
      <c r="F29" s="842"/>
      <c r="G29" s="842"/>
      <c r="H29" s="842"/>
      <c r="I29" s="842"/>
      <c r="J29" s="842"/>
      <c r="K29" s="842"/>
      <c r="L29" s="842"/>
      <c r="M29" s="842"/>
      <c r="N29" s="842"/>
      <c r="O29" s="842"/>
      <c r="P29" s="843"/>
      <c r="Q29" s="844">
        <v>1082</v>
      </c>
      <c r="R29" s="845"/>
      <c r="S29" s="845"/>
      <c r="T29" s="845"/>
      <c r="U29" s="845"/>
      <c r="V29" s="845">
        <v>1029</v>
      </c>
      <c r="W29" s="845"/>
      <c r="X29" s="845"/>
      <c r="Y29" s="845"/>
      <c r="Z29" s="845"/>
      <c r="AA29" s="845">
        <v>53</v>
      </c>
      <c r="AB29" s="845"/>
      <c r="AC29" s="845"/>
      <c r="AD29" s="845"/>
      <c r="AE29" s="846"/>
      <c r="AF29" s="847">
        <v>53</v>
      </c>
      <c r="AG29" s="848"/>
      <c r="AH29" s="848"/>
      <c r="AI29" s="848"/>
      <c r="AJ29" s="849"/>
      <c r="AK29" s="916">
        <v>162</v>
      </c>
      <c r="AL29" s="917"/>
      <c r="AM29" s="917"/>
      <c r="AN29" s="917"/>
      <c r="AO29" s="917"/>
      <c r="AP29" s="917" t="s">
        <v>597</v>
      </c>
      <c r="AQ29" s="917"/>
      <c r="AR29" s="917"/>
      <c r="AS29" s="917"/>
      <c r="AT29" s="917"/>
      <c r="AU29" s="917" t="s">
        <v>597</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414</v>
      </c>
      <c r="C30" s="842"/>
      <c r="D30" s="842"/>
      <c r="E30" s="842"/>
      <c r="F30" s="842"/>
      <c r="G30" s="842"/>
      <c r="H30" s="842"/>
      <c r="I30" s="842"/>
      <c r="J30" s="842"/>
      <c r="K30" s="842"/>
      <c r="L30" s="842"/>
      <c r="M30" s="842"/>
      <c r="N30" s="842"/>
      <c r="O30" s="842"/>
      <c r="P30" s="843"/>
      <c r="Q30" s="844">
        <v>149</v>
      </c>
      <c r="R30" s="845"/>
      <c r="S30" s="845"/>
      <c r="T30" s="845"/>
      <c r="U30" s="845"/>
      <c r="V30" s="845">
        <v>146</v>
      </c>
      <c r="W30" s="845"/>
      <c r="X30" s="845"/>
      <c r="Y30" s="845"/>
      <c r="Z30" s="845"/>
      <c r="AA30" s="845">
        <v>3</v>
      </c>
      <c r="AB30" s="845"/>
      <c r="AC30" s="845"/>
      <c r="AD30" s="845"/>
      <c r="AE30" s="846"/>
      <c r="AF30" s="847">
        <v>3</v>
      </c>
      <c r="AG30" s="848"/>
      <c r="AH30" s="848"/>
      <c r="AI30" s="848"/>
      <c r="AJ30" s="849"/>
      <c r="AK30" s="916">
        <v>30</v>
      </c>
      <c r="AL30" s="917"/>
      <c r="AM30" s="917"/>
      <c r="AN30" s="917"/>
      <c r="AO30" s="917"/>
      <c r="AP30" s="917" t="s">
        <v>597</v>
      </c>
      <c r="AQ30" s="917"/>
      <c r="AR30" s="917"/>
      <c r="AS30" s="917"/>
      <c r="AT30" s="917"/>
      <c r="AU30" s="917" t="s">
        <v>597</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415</v>
      </c>
      <c r="C31" s="842"/>
      <c r="D31" s="842"/>
      <c r="E31" s="842"/>
      <c r="F31" s="842"/>
      <c r="G31" s="842"/>
      <c r="H31" s="842"/>
      <c r="I31" s="842"/>
      <c r="J31" s="842"/>
      <c r="K31" s="842"/>
      <c r="L31" s="842"/>
      <c r="M31" s="842"/>
      <c r="N31" s="842"/>
      <c r="O31" s="842"/>
      <c r="P31" s="843"/>
      <c r="Q31" s="844">
        <v>262</v>
      </c>
      <c r="R31" s="845"/>
      <c r="S31" s="845"/>
      <c r="T31" s="845"/>
      <c r="U31" s="845"/>
      <c r="V31" s="845">
        <v>237</v>
      </c>
      <c r="W31" s="845"/>
      <c r="X31" s="845"/>
      <c r="Y31" s="845"/>
      <c r="Z31" s="845"/>
      <c r="AA31" s="845">
        <v>24</v>
      </c>
      <c r="AB31" s="845"/>
      <c r="AC31" s="845"/>
      <c r="AD31" s="845"/>
      <c r="AE31" s="846"/>
      <c r="AF31" s="847">
        <v>30</v>
      </c>
      <c r="AG31" s="848"/>
      <c r="AH31" s="848"/>
      <c r="AI31" s="848"/>
      <c r="AJ31" s="849"/>
      <c r="AK31" s="916" t="s">
        <v>597</v>
      </c>
      <c r="AL31" s="917"/>
      <c r="AM31" s="917"/>
      <c r="AN31" s="917"/>
      <c r="AO31" s="917"/>
      <c r="AP31" s="917">
        <v>212</v>
      </c>
      <c r="AQ31" s="917"/>
      <c r="AR31" s="917"/>
      <c r="AS31" s="917"/>
      <c r="AT31" s="917"/>
      <c r="AU31" s="917" t="s">
        <v>597</v>
      </c>
      <c r="AV31" s="917"/>
      <c r="AW31" s="917"/>
      <c r="AX31" s="917"/>
      <c r="AY31" s="917"/>
      <c r="AZ31" s="918"/>
      <c r="BA31" s="918"/>
      <c r="BB31" s="918"/>
      <c r="BC31" s="918"/>
      <c r="BD31" s="918"/>
      <c r="BE31" s="914" t="s">
        <v>416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417</v>
      </c>
      <c r="C32" s="842"/>
      <c r="D32" s="842"/>
      <c r="E32" s="842"/>
      <c r="F32" s="842"/>
      <c r="G32" s="842"/>
      <c r="H32" s="842"/>
      <c r="I32" s="842"/>
      <c r="J32" s="842"/>
      <c r="K32" s="842"/>
      <c r="L32" s="842"/>
      <c r="M32" s="842"/>
      <c r="N32" s="842"/>
      <c r="O32" s="842"/>
      <c r="P32" s="843"/>
      <c r="Q32" s="844">
        <v>583</v>
      </c>
      <c r="R32" s="845"/>
      <c r="S32" s="845"/>
      <c r="T32" s="845"/>
      <c r="U32" s="845"/>
      <c r="V32" s="845">
        <v>567</v>
      </c>
      <c r="W32" s="845"/>
      <c r="X32" s="845"/>
      <c r="Y32" s="845"/>
      <c r="Z32" s="845"/>
      <c r="AA32" s="845">
        <v>16</v>
      </c>
      <c r="AB32" s="845"/>
      <c r="AC32" s="845"/>
      <c r="AD32" s="845"/>
      <c r="AE32" s="846"/>
      <c r="AF32" s="847">
        <v>772</v>
      </c>
      <c r="AG32" s="848"/>
      <c r="AH32" s="848"/>
      <c r="AI32" s="848"/>
      <c r="AJ32" s="849"/>
      <c r="AK32" s="916">
        <v>130</v>
      </c>
      <c r="AL32" s="917"/>
      <c r="AM32" s="917"/>
      <c r="AN32" s="917"/>
      <c r="AO32" s="917"/>
      <c r="AP32" s="917">
        <v>4375</v>
      </c>
      <c r="AQ32" s="917"/>
      <c r="AR32" s="917"/>
      <c r="AS32" s="917"/>
      <c r="AT32" s="917"/>
      <c r="AU32" s="917">
        <v>2507</v>
      </c>
      <c r="AV32" s="917"/>
      <c r="AW32" s="917"/>
      <c r="AX32" s="917"/>
      <c r="AY32" s="917"/>
      <c r="AZ32" s="918"/>
      <c r="BA32" s="918"/>
      <c r="BB32" s="918"/>
      <c r="BC32" s="918"/>
      <c r="BD32" s="918"/>
      <c r="BE32" s="914" t="s">
        <v>418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399</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862</v>
      </c>
      <c r="AG63" s="928"/>
      <c r="AH63" s="928"/>
      <c r="AI63" s="928"/>
      <c r="AJ63" s="929"/>
      <c r="AK63" s="930"/>
      <c r="AL63" s="925"/>
      <c r="AM63" s="925"/>
      <c r="AN63" s="925"/>
      <c r="AO63" s="925"/>
      <c r="AP63" s="928">
        <f>SUM(AP31:AT32)</f>
        <v>4587</v>
      </c>
      <c r="AQ63" s="928"/>
      <c r="AR63" s="928"/>
      <c r="AS63" s="928"/>
      <c r="AT63" s="928"/>
      <c r="AU63" s="928">
        <f>AU32</f>
        <v>2507</v>
      </c>
      <c r="AV63" s="928"/>
      <c r="AW63" s="928"/>
      <c r="AX63" s="928"/>
      <c r="AY63" s="928"/>
      <c r="AZ63" s="932"/>
      <c r="BA63" s="932"/>
      <c r="BB63" s="932"/>
      <c r="BC63" s="932"/>
      <c r="BD63" s="932"/>
      <c r="BE63" s="933"/>
      <c r="BF63" s="933"/>
      <c r="BG63" s="933"/>
      <c r="BH63" s="933"/>
      <c r="BI63" s="934"/>
      <c r="BJ63" s="935" t="s">
        <v>401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422</v>
      </c>
      <c r="B66" s="827"/>
      <c r="C66" s="827"/>
      <c r="D66" s="827"/>
      <c r="E66" s="827"/>
      <c r="F66" s="827"/>
      <c r="G66" s="827"/>
      <c r="H66" s="827"/>
      <c r="I66" s="827"/>
      <c r="J66" s="827"/>
      <c r="K66" s="827"/>
      <c r="L66" s="827"/>
      <c r="M66" s="827"/>
      <c r="N66" s="827"/>
      <c r="O66" s="827"/>
      <c r="P66" s="828"/>
      <c r="Q66" s="803" t="s">
        <v>423</v>
      </c>
      <c r="R66" s="804"/>
      <c r="S66" s="804"/>
      <c r="T66" s="804"/>
      <c r="U66" s="805"/>
      <c r="V66" s="803" t="s">
        <v>424</v>
      </c>
      <c r="W66" s="804"/>
      <c r="X66" s="804"/>
      <c r="Y66" s="804"/>
      <c r="Z66" s="805"/>
      <c r="AA66" s="803" t="s">
        <v>425</v>
      </c>
      <c r="AB66" s="804"/>
      <c r="AC66" s="804"/>
      <c r="AD66" s="804"/>
      <c r="AE66" s="805"/>
      <c r="AF66" s="938" t="s">
        <v>426</v>
      </c>
      <c r="AG66" s="899"/>
      <c r="AH66" s="899"/>
      <c r="AI66" s="899"/>
      <c r="AJ66" s="939"/>
      <c r="AK66" s="803" t="s">
        <v>427</v>
      </c>
      <c r="AL66" s="827"/>
      <c r="AM66" s="827"/>
      <c r="AN66" s="827"/>
      <c r="AO66" s="828"/>
      <c r="AP66" s="803" t="s">
        <v>428</v>
      </c>
      <c r="AQ66" s="804"/>
      <c r="AR66" s="804"/>
      <c r="AS66" s="804"/>
      <c r="AT66" s="805"/>
      <c r="AU66" s="803" t="s">
        <v>429</v>
      </c>
      <c r="AV66" s="804"/>
      <c r="AW66" s="804"/>
      <c r="AX66" s="804"/>
      <c r="AY66" s="805"/>
      <c r="AZ66" s="803" t="s">
        <v>387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598</v>
      </c>
      <c r="C68" s="956"/>
      <c r="D68" s="956"/>
      <c r="E68" s="956"/>
      <c r="F68" s="956"/>
      <c r="G68" s="956"/>
      <c r="H68" s="956"/>
      <c r="I68" s="956"/>
      <c r="J68" s="956"/>
      <c r="K68" s="956"/>
      <c r="L68" s="956"/>
      <c r="M68" s="956"/>
      <c r="N68" s="956"/>
      <c r="O68" s="956"/>
      <c r="P68" s="957"/>
      <c r="Q68" s="958">
        <v>2404</v>
      </c>
      <c r="R68" s="952"/>
      <c r="S68" s="952"/>
      <c r="T68" s="952"/>
      <c r="U68" s="952"/>
      <c r="V68" s="952">
        <v>2313</v>
      </c>
      <c r="W68" s="952"/>
      <c r="X68" s="952"/>
      <c r="Y68" s="952"/>
      <c r="Z68" s="952"/>
      <c r="AA68" s="952">
        <v>91</v>
      </c>
      <c r="AB68" s="952"/>
      <c r="AC68" s="952"/>
      <c r="AD68" s="952"/>
      <c r="AE68" s="952"/>
      <c r="AF68" s="952">
        <v>101</v>
      </c>
      <c r="AG68" s="952"/>
      <c r="AH68" s="952"/>
      <c r="AI68" s="952"/>
      <c r="AJ68" s="952"/>
      <c r="AK68" s="952">
        <v>13</v>
      </c>
      <c r="AL68" s="952"/>
      <c r="AM68" s="952"/>
      <c r="AN68" s="952"/>
      <c r="AO68" s="952"/>
      <c r="AP68" s="952">
        <v>5906</v>
      </c>
      <c r="AQ68" s="952"/>
      <c r="AR68" s="952"/>
      <c r="AS68" s="952"/>
      <c r="AT68" s="952"/>
      <c r="AU68" s="952">
        <v>494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599</v>
      </c>
      <c r="C69" s="960"/>
      <c r="D69" s="960"/>
      <c r="E69" s="960"/>
      <c r="F69" s="960"/>
      <c r="G69" s="960"/>
      <c r="H69" s="960"/>
      <c r="I69" s="960"/>
      <c r="J69" s="960"/>
      <c r="K69" s="960"/>
      <c r="L69" s="960"/>
      <c r="M69" s="960"/>
      <c r="N69" s="960"/>
      <c r="O69" s="960"/>
      <c r="P69" s="961"/>
      <c r="Q69" s="962">
        <v>1877</v>
      </c>
      <c r="R69" s="917"/>
      <c r="S69" s="917"/>
      <c r="T69" s="917"/>
      <c r="U69" s="917"/>
      <c r="V69" s="917">
        <v>1859</v>
      </c>
      <c r="W69" s="917"/>
      <c r="X69" s="917"/>
      <c r="Y69" s="917"/>
      <c r="Z69" s="917"/>
      <c r="AA69" s="917">
        <v>18</v>
      </c>
      <c r="AB69" s="917"/>
      <c r="AC69" s="917"/>
      <c r="AD69" s="917"/>
      <c r="AE69" s="917"/>
      <c r="AF69" s="917">
        <v>18</v>
      </c>
      <c r="AG69" s="917"/>
      <c r="AH69" s="917"/>
      <c r="AI69" s="917"/>
      <c r="AJ69" s="917"/>
      <c r="AK69" s="917" t="s">
        <v>610</v>
      </c>
      <c r="AL69" s="917"/>
      <c r="AM69" s="917"/>
      <c r="AN69" s="917"/>
      <c r="AO69" s="917"/>
      <c r="AP69" s="917">
        <v>174</v>
      </c>
      <c r="AQ69" s="917"/>
      <c r="AR69" s="917"/>
      <c r="AS69" s="917"/>
      <c r="AT69" s="917"/>
      <c r="AU69" s="917">
        <v>15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615</v>
      </c>
      <c r="C70" s="960"/>
      <c r="D70" s="960"/>
      <c r="E70" s="960"/>
      <c r="F70" s="960"/>
      <c r="G70" s="960"/>
      <c r="H70" s="960"/>
      <c r="I70" s="960"/>
      <c r="J70" s="960"/>
      <c r="K70" s="960"/>
      <c r="L70" s="960"/>
      <c r="M70" s="960"/>
      <c r="N70" s="960"/>
      <c r="O70" s="960"/>
      <c r="P70" s="961"/>
      <c r="Q70" s="962">
        <v>11</v>
      </c>
      <c r="R70" s="917"/>
      <c r="S70" s="917"/>
      <c r="T70" s="917"/>
      <c r="U70" s="917"/>
      <c r="V70" s="917">
        <v>6</v>
      </c>
      <c r="W70" s="917"/>
      <c r="X70" s="917"/>
      <c r="Y70" s="917"/>
      <c r="Z70" s="917"/>
      <c r="AA70" s="917">
        <v>5</v>
      </c>
      <c r="AB70" s="917"/>
      <c r="AC70" s="917"/>
      <c r="AD70" s="917"/>
      <c r="AE70" s="917"/>
      <c r="AF70" s="917">
        <v>1</v>
      </c>
      <c r="AG70" s="917"/>
      <c r="AH70" s="917"/>
      <c r="AI70" s="917"/>
      <c r="AJ70" s="917"/>
      <c r="AK70" s="917" t="s">
        <v>532</v>
      </c>
      <c r="AL70" s="917"/>
      <c r="AM70" s="917"/>
      <c r="AN70" s="917"/>
      <c r="AO70" s="917"/>
      <c r="AP70" s="917" t="s">
        <v>532</v>
      </c>
      <c r="AQ70" s="917"/>
      <c r="AR70" s="917"/>
      <c r="AS70" s="917"/>
      <c r="AT70" s="917"/>
      <c r="AU70" s="917" t="s">
        <v>532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616</v>
      </c>
      <c r="C71" s="960"/>
      <c r="D71" s="960"/>
      <c r="E71" s="960"/>
      <c r="F71" s="960"/>
      <c r="G71" s="960"/>
      <c r="H71" s="960"/>
      <c r="I71" s="960"/>
      <c r="J71" s="960"/>
      <c r="K71" s="960"/>
      <c r="L71" s="960"/>
      <c r="M71" s="960"/>
      <c r="N71" s="960"/>
      <c r="O71" s="960"/>
      <c r="P71" s="961"/>
      <c r="Q71" s="962">
        <v>80</v>
      </c>
      <c r="R71" s="917"/>
      <c r="S71" s="917"/>
      <c r="T71" s="917"/>
      <c r="U71" s="917"/>
      <c r="V71" s="917">
        <v>71</v>
      </c>
      <c r="W71" s="917"/>
      <c r="X71" s="917"/>
      <c r="Y71" s="917"/>
      <c r="Z71" s="917"/>
      <c r="AA71" s="917">
        <v>9</v>
      </c>
      <c r="AB71" s="917"/>
      <c r="AC71" s="917"/>
      <c r="AD71" s="917"/>
      <c r="AE71" s="917"/>
      <c r="AF71" s="917">
        <v>2</v>
      </c>
      <c r="AG71" s="917"/>
      <c r="AH71" s="917"/>
      <c r="AI71" s="917"/>
      <c r="AJ71" s="917"/>
      <c r="AK71" s="917">
        <v>2</v>
      </c>
      <c r="AL71" s="917"/>
      <c r="AM71" s="917"/>
      <c r="AN71" s="917"/>
      <c r="AO71" s="917"/>
      <c r="AP71" s="917" t="s">
        <v>532</v>
      </c>
      <c r="AQ71" s="917"/>
      <c r="AR71" s="917"/>
      <c r="AS71" s="917"/>
      <c r="AT71" s="917"/>
      <c r="AU71" s="917" t="s">
        <v>532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600</v>
      </c>
      <c r="C72" s="960"/>
      <c r="D72" s="960"/>
      <c r="E72" s="960"/>
      <c r="F72" s="960"/>
      <c r="G72" s="960"/>
      <c r="H72" s="960"/>
      <c r="I72" s="960"/>
      <c r="J72" s="960"/>
      <c r="K72" s="960"/>
      <c r="L72" s="960"/>
      <c r="M72" s="960"/>
      <c r="N72" s="960"/>
      <c r="O72" s="960"/>
      <c r="P72" s="961"/>
      <c r="Q72" s="970">
        <v>920</v>
      </c>
      <c r="R72" s="966"/>
      <c r="S72" s="966"/>
      <c r="T72" s="966"/>
      <c r="U72" s="916"/>
      <c r="V72" s="965">
        <v>672</v>
      </c>
      <c r="W72" s="966"/>
      <c r="X72" s="966"/>
      <c r="Y72" s="966"/>
      <c r="Z72" s="916"/>
      <c r="AA72" s="965">
        <v>248</v>
      </c>
      <c r="AB72" s="966"/>
      <c r="AC72" s="966"/>
      <c r="AD72" s="966"/>
      <c r="AE72" s="916"/>
      <c r="AF72" s="965">
        <v>3092</v>
      </c>
      <c r="AG72" s="966"/>
      <c r="AH72" s="966"/>
      <c r="AI72" s="966"/>
      <c r="AJ72" s="916"/>
      <c r="AK72" s="965" t="s">
        <v>532</v>
      </c>
      <c r="AL72" s="966"/>
      <c r="AM72" s="966"/>
      <c r="AN72" s="966"/>
      <c r="AO72" s="916"/>
      <c r="AP72" s="965">
        <v>59</v>
      </c>
      <c r="AQ72" s="966"/>
      <c r="AR72" s="966"/>
      <c r="AS72" s="966"/>
      <c r="AT72" s="916"/>
      <c r="AU72" s="965" t="s">
        <v>532</v>
      </c>
      <c r="AV72" s="966"/>
      <c r="AW72" s="966"/>
      <c r="AX72" s="966"/>
      <c r="AY72" s="916"/>
      <c r="AZ72" s="967"/>
      <c r="BA72" s="968"/>
      <c r="BB72" s="968"/>
      <c r="BC72" s="968"/>
      <c r="BD72" s="969"/>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601</v>
      </c>
      <c r="C73" s="960"/>
      <c r="D73" s="960"/>
      <c r="E73" s="960"/>
      <c r="F73" s="960"/>
      <c r="G73" s="960"/>
      <c r="H73" s="960"/>
      <c r="I73" s="960"/>
      <c r="J73" s="960"/>
      <c r="K73" s="960"/>
      <c r="L73" s="960"/>
      <c r="M73" s="960"/>
      <c r="N73" s="960"/>
      <c r="O73" s="960"/>
      <c r="P73" s="961"/>
      <c r="Q73" s="970">
        <v>600</v>
      </c>
      <c r="R73" s="966"/>
      <c r="S73" s="966"/>
      <c r="T73" s="966"/>
      <c r="U73" s="916"/>
      <c r="V73" s="965">
        <v>537</v>
      </c>
      <c r="W73" s="966"/>
      <c r="X73" s="966"/>
      <c r="Y73" s="966"/>
      <c r="Z73" s="916"/>
      <c r="AA73" s="965">
        <v>63</v>
      </c>
      <c r="AB73" s="966"/>
      <c r="AC73" s="966"/>
      <c r="AD73" s="966"/>
      <c r="AE73" s="916"/>
      <c r="AF73" s="965">
        <v>63</v>
      </c>
      <c r="AG73" s="966"/>
      <c r="AH73" s="966"/>
      <c r="AI73" s="966"/>
      <c r="AJ73" s="916"/>
      <c r="AK73" s="965">
        <v>127</v>
      </c>
      <c r="AL73" s="966"/>
      <c r="AM73" s="966"/>
      <c r="AN73" s="966"/>
      <c r="AO73" s="916"/>
      <c r="AP73" s="965" t="s">
        <v>532</v>
      </c>
      <c r="AQ73" s="966"/>
      <c r="AR73" s="966"/>
      <c r="AS73" s="966"/>
      <c r="AT73" s="916"/>
      <c r="AU73" s="965" t="s">
        <v>532</v>
      </c>
      <c r="AV73" s="966"/>
      <c r="AW73" s="966"/>
      <c r="AX73" s="966"/>
      <c r="AY73" s="916"/>
      <c r="AZ73" s="967"/>
      <c r="BA73" s="968"/>
      <c r="BB73" s="968"/>
      <c r="BC73" s="968"/>
      <c r="BD73" s="969"/>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602</v>
      </c>
      <c r="C74" s="960"/>
      <c r="D74" s="960"/>
      <c r="E74" s="960"/>
      <c r="F74" s="960"/>
      <c r="G74" s="960"/>
      <c r="H74" s="960"/>
      <c r="I74" s="960"/>
      <c r="J74" s="960"/>
      <c r="K74" s="960"/>
      <c r="L74" s="960"/>
      <c r="M74" s="960"/>
      <c r="N74" s="960"/>
      <c r="O74" s="960"/>
      <c r="P74" s="961"/>
      <c r="Q74" s="970">
        <v>296986</v>
      </c>
      <c r="R74" s="966"/>
      <c r="S74" s="966"/>
      <c r="T74" s="966"/>
      <c r="U74" s="916"/>
      <c r="V74" s="965">
        <v>274820</v>
      </c>
      <c r="W74" s="966"/>
      <c r="X74" s="966"/>
      <c r="Y74" s="966"/>
      <c r="Z74" s="916"/>
      <c r="AA74" s="965">
        <v>22166</v>
      </c>
      <c r="AB74" s="966"/>
      <c r="AC74" s="966"/>
      <c r="AD74" s="966"/>
      <c r="AE74" s="916"/>
      <c r="AF74" s="965">
        <v>22166</v>
      </c>
      <c r="AG74" s="966"/>
      <c r="AH74" s="966"/>
      <c r="AI74" s="966"/>
      <c r="AJ74" s="916"/>
      <c r="AK74" s="965">
        <v>255</v>
      </c>
      <c r="AL74" s="966"/>
      <c r="AM74" s="966"/>
      <c r="AN74" s="966"/>
      <c r="AO74" s="916"/>
      <c r="AP74" s="965" t="s">
        <v>532</v>
      </c>
      <c r="AQ74" s="966"/>
      <c r="AR74" s="966"/>
      <c r="AS74" s="966"/>
      <c r="AT74" s="916"/>
      <c r="AU74" s="965" t="s">
        <v>532</v>
      </c>
      <c r="AV74" s="966"/>
      <c r="AW74" s="966"/>
      <c r="AX74" s="966"/>
      <c r="AY74" s="916"/>
      <c r="AZ74" s="967"/>
      <c r="BA74" s="968"/>
      <c r="BB74" s="968"/>
      <c r="BC74" s="968"/>
      <c r="BD74" s="969"/>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603</v>
      </c>
      <c r="C75" s="960"/>
      <c r="D75" s="960"/>
      <c r="E75" s="960"/>
      <c r="F75" s="960"/>
      <c r="G75" s="960"/>
      <c r="H75" s="960"/>
      <c r="I75" s="960"/>
      <c r="J75" s="960"/>
      <c r="K75" s="960"/>
      <c r="L75" s="960"/>
      <c r="M75" s="960"/>
      <c r="N75" s="960"/>
      <c r="O75" s="960"/>
      <c r="P75" s="961"/>
      <c r="Q75" s="970">
        <v>1906</v>
      </c>
      <c r="R75" s="966"/>
      <c r="S75" s="966"/>
      <c r="T75" s="966"/>
      <c r="U75" s="916"/>
      <c r="V75" s="965">
        <v>1887</v>
      </c>
      <c r="W75" s="966"/>
      <c r="X75" s="966"/>
      <c r="Y75" s="966"/>
      <c r="Z75" s="916"/>
      <c r="AA75" s="965">
        <v>19</v>
      </c>
      <c r="AB75" s="966"/>
      <c r="AC75" s="966"/>
      <c r="AD75" s="966"/>
      <c r="AE75" s="916"/>
      <c r="AF75" s="965">
        <v>19</v>
      </c>
      <c r="AG75" s="966"/>
      <c r="AH75" s="966"/>
      <c r="AI75" s="966"/>
      <c r="AJ75" s="916"/>
      <c r="AK75" s="965" t="s">
        <v>532</v>
      </c>
      <c r="AL75" s="966"/>
      <c r="AM75" s="966"/>
      <c r="AN75" s="966"/>
      <c r="AO75" s="916"/>
      <c r="AP75" s="965">
        <v>0</v>
      </c>
      <c r="AQ75" s="966"/>
      <c r="AR75" s="966"/>
      <c r="AS75" s="966"/>
      <c r="AT75" s="916"/>
      <c r="AU75" s="965">
        <v>0</v>
      </c>
      <c r="AV75" s="966"/>
      <c r="AW75" s="966"/>
      <c r="AX75" s="966"/>
      <c r="AY75" s="916"/>
      <c r="AZ75" s="967"/>
      <c r="BA75" s="968"/>
      <c r="BB75" s="968"/>
      <c r="BC75" s="968"/>
      <c r="BD75" s="969"/>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604</v>
      </c>
      <c r="C76" s="960"/>
      <c r="D76" s="960"/>
      <c r="E76" s="960"/>
      <c r="F76" s="960"/>
      <c r="G76" s="960"/>
      <c r="H76" s="960"/>
      <c r="I76" s="960"/>
      <c r="J76" s="960"/>
      <c r="K76" s="960"/>
      <c r="L76" s="960"/>
      <c r="M76" s="960"/>
      <c r="N76" s="960"/>
      <c r="O76" s="960"/>
      <c r="P76" s="961"/>
      <c r="Q76" s="970">
        <v>12844</v>
      </c>
      <c r="R76" s="966"/>
      <c r="S76" s="966"/>
      <c r="T76" s="966"/>
      <c r="U76" s="916"/>
      <c r="V76" s="965">
        <v>13559</v>
      </c>
      <c r="W76" s="966"/>
      <c r="X76" s="966"/>
      <c r="Y76" s="966"/>
      <c r="Z76" s="916"/>
      <c r="AA76" s="965">
        <v>-715</v>
      </c>
      <c r="AB76" s="966"/>
      <c r="AC76" s="966"/>
      <c r="AD76" s="966"/>
      <c r="AE76" s="916"/>
      <c r="AF76" s="965">
        <v>2461</v>
      </c>
      <c r="AG76" s="966"/>
      <c r="AH76" s="966"/>
      <c r="AI76" s="966"/>
      <c r="AJ76" s="916"/>
      <c r="AK76" s="965">
        <v>1682</v>
      </c>
      <c r="AL76" s="966"/>
      <c r="AM76" s="966"/>
      <c r="AN76" s="966"/>
      <c r="AO76" s="916"/>
      <c r="AP76" s="965">
        <v>8781</v>
      </c>
      <c r="AQ76" s="966"/>
      <c r="AR76" s="966"/>
      <c r="AS76" s="966"/>
      <c r="AT76" s="916"/>
      <c r="AU76" s="965">
        <v>313</v>
      </c>
      <c r="AV76" s="966"/>
      <c r="AW76" s="966"/>
      <c r="AX76" s="966"/>
      <c r="AY76" s="916"/>
      <c r="AZ76" s="967"/>
      <c r="BA76" s="968"/>
      <c r="BB76" s="968"/>
      <c r="BC76" s="968"/>
      <c r="BD76" s="969"/>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605</v>
      </c>
      <c r="C77" s="960"/>
      <c r="D77" s="960"/>
      <c r="E77" s="960"/>
      <c r="F77" s="960"/>
      <c r="G77" s="960"/>
      <c r="H77" s="960"/>
      <c r="I77" s="960"/>
      <c r="J77" s="960"/>
      <c r="K77" s="960"/>
      <c r="L77" s="960"/>
      <c r="M77" s="960"/>
      <c r="N77" s="960"/>
      <c r="O77" s="960"/>
      <c r="P77" s="961"/>
      <c r="Q77" s="970">
        <v>6467</v>
      </c>
      <c r="R77" s="966"/>
      <c r="S77" s="966"/>
      <c r="T77" s="966"/>
      <c r="U77" s="916"/>
      <c r="V77" s="965">
        <v>5925</v>
      </c>
      <c r="W77" s="966"/>
      <c r="X77" s="966"/>
      <c r="Y77" s="966"/>
      <c r="Z77" s="916"/>
      <c r="AA77" s="965">
        <v>542</v>
      </c>
      <c r="AB77" s="966"/>
      <c r="AC77" s="966"/>
      <c r="AD77" s="966"/>
      <c r="AE77" s="916"/>
      <c r="AF77" s="965">
        <v>550</v>
      </c>
      <c r="AG77" s="966"/>
      <c r="AH77" s="966"/>
      <c r="AI77" s="966"/>
      <c r="AJ77" s="916"/>
      <c r="AK77" s="965">
        <v>0</v>
      </c>
      <c r="AL77" s="966"/>
      <c r="AM77" s="966"/>
      <c r="AN77" s="966"/>
      <c r="AO77" s="916"/>
      <c r="AP77" s="965" t="s">
        <v>532</v>
      </c>
      <c r="AQ77" s="966"/>
      <c r="AR77" s="966"/>
      <c r="AS77" s="966"/>
      <c r="AT77" s="916"/>
      <c r="AU77" s="965" t="s">
        <v>532</v>
      </c>
      <c r="AV77" s="966"/>
      <c r="AW77" s="966"/>
      <c r="AX77" s="966"/>
      <c r="AY77" s="916"/>
      <c r="AZ77" s="967"/>
      <c r="BA77" s="968"/>
      <c r="BB77" s="968"/>
      <c r="BC77" s="968"/>
      <c r="BD77" s="969"/>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606</v>
      </c>
      <c r="C78" s="960"/>
      <c r="D78" s="960"/>
      <c r="E78" s="960"/>
      <c r="F78" s="960"/>
      <c r="G78" s="960"/>
      <c r="H78" s="960"/>
      <c r="I78" s="960"/>
      <c r="J78" s="960"/>
      <c r="K78" s="960"/>
      <c r="L78" s="960"/>
      <c r="M78" s="960"/>
      <c r="N78" s="960"/>
      <c r="O78" s="960"/>
      <c r="P78" s="961"/>
      <c r="Q78" s="970">
        <v>15</v>
      </c>
      <c r="R78" s="966"/>
      <c r="S78" s="966"/>
      <c r="T78" s="966"/>
      <c r="U78" s="916"/>
      <c r="V78" s="965">
        <v>6</v>
      </c>
      <c r="W78" s="966"/>
      <c r="X78" s="966"/>
      <c r="Y78" s="966"/>
      <c r="Z78" s="916"/>
      <c r="AA78" s="965">
        <v>9</v>
      </c>
      <c r="AB78" s="966"/>
      <c r="AC78" s="966"/>
      <c r="AD78" s="966"/>
      <c r="AE78" s="916"/>
      <c r="AF78" s="965">
        <v>1</v>
      </c>
      <c r="AG78" s="966"/>
      <c r="AH78" s="966"/>
      <c r="AI78" s="966"/>
      <c r="AJ78" s="916"/>
      <c r="AK78" s="965">
        <v>10</v>
      </c>
      <c r="AL78" s="966"/>
      <c r="AM78" s="966"/>
      <c r="AN78" s="966"/>
      <c r="AO78" s="916"/>
      <c r="AP78" s="965" t="s">
        <v>532</v>
      </c>
      <c r="AQ78" s="966"/>
      <c r="AR78" s="966"/>
      <c r="AS78" s="966"/>
      <c r="AT78" s="916"/>
      <c r="AU78" s="965" t="s">
        <v>532</v>
      </c>
      <c r="AV78" s="966"/>
      <c r="AW78" s="966"/>
      <c r="AX78" s="966"/>
      <c r="AY78" s="916"/>
      <c r="AZ78" s="967"/>
      <c r="BA78" s="968"/>
      <c r="BB78" s="968"/>
      <c r="BC78" s="968"/>
      <c r="BD78" s="969"/>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607</v>
      </c>
      <c r="C79" s="960"/>
      <c r="D79" s="960"/>
      <c r="E79" s="960"/>
      <c r="F79" s="960"/>
      <c r="G79" s="960"/>
      <c r="H79" s="960"/>
      <c r="I79" s="960"/>
      <c r="J79" s="960"/>
      <c r="K79" s="960"/>
      <c r="L79" s="960"/>
      <c r="M79" s="960"/>
      <c r="N79" s="960"/>
      <c r="O79" s="960"/>
      <c r="P79" s="961"/>
      <c r="Q79" s="970">
        <v>1291</v>
      </c>
      <c r="R79" s="966"/>
      <c r="S79" s="966"/>
      <c r="T79" s="966"/>
      <c r="U79" s="916"/>
      <c r="V79" s="965">
        <v>1258</v>
      </c>
      <c r="W79" s="966"/>
      <c r="X79" s="966"/>
      <c r="Y79" s="966"/>
      <c r="Z79" s="916"/>
      <c r="AA79" s="965">
        <v>33</v>
      </c>
      <c r="AB79" s="966"/>
      <c r="AC79" s="966"/>
      <c r="AD79" s="966"/>
      <c r="AE79" s="916"/>
      <c r="AF79" s="965">
        <v>33</v>
      </c>
      <c r="AG79" s="966"/>
      <c r="AH79" s="966"/>
      <c r="AI79" s="966"/>
      <c r="AJ79" s="916"/>
      <c r="AK79" s="965">
        <v>95</v>
      </c>
      <c r="AL79" s="966"/>
      <c r="AM79" s="966"/>
      <c r="AN79" s="966"/>
      <c r="AO79" s="916"/>
      <c r="AP79" s="965" t="s">
        <v>532</v>
      </c>
      <c r="AQ79" s="966"/>
      <c r="AR79" s="966"/>
      <c r="AS79" s="966"/>
      <c r="AT79" s="916"/>
      <c r="AU79" s="965" t="s">
        <v>532</v>
      </c>
      <c r="AV79" s="966"/>
      <c r="AW79" s="966"/>
      <c r="AX79" s="966"/>
      <c r="AY79" s="916"/>
      <c r="AZ79" s="967"/>
      <c r="BA79" s="968"/>
      <c r="BB79" s="968"/>
      <c r="BC79" s="968"/>
      <c r="BD79" s="969"/>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608</v>
      </c>
      <c r="C80" s="960"/>
      <c r="D80" s="960"/>
      <c r="E80" s="960"/>
      <c r="F80" s="960"/>
      <c r="G80" s="960"/>
      <c r="H80" s="960"/>
      <c r="I80" s="960"/>
      <c r="J80" s="960"/>
      <c r="K80" s="960"/>
      <c r="L80" s="960"/>
      <c r="M80" s="960"/>
      <c r="N80" s="960"/>
      <c r="O80" s="960"/>
      <c r="P80" s="961"/>
      <c r="Q80" s="970">
        <v>37</v>
      </c>
      <c r="R80" s="966"/>
      <c r="S80" s="966"/>
      <c r="T80" s="966"/>
      <c r="U80" s="916"/>
      <c r="V80" s="965">
        <v>29</v>
      </c>
      <c r="W80" s="966"/>
      <c r="X80" s="966"/>
      <c r="Y80" s="966"/>
      <c r="Z80" s="916"/>
      <c r="AA80" s="965">
        <v>8</v>
      </c>
      <c r="AB80" s="966"/>
      <c r="AC80" s="966"/>
      <c r="AD80" s="966"/>
      <c r="AE80" s="916"/>
      <c r="AF80" s="965">
        <v>4</v>
      </c>
      <c r="AG80" s="966"/>
      <c r="AH80" s="966"/>
      <c r="AI80" s="966"/>
      <c r="AJ80" s="916"/>
      <c r="AK80" s="965" t="s">
        <v>532</v>
      </c>
      <c r="AL80" s="966"/>
      <c r="AM80" s="966"/>
      <c r="AN80" s="966"/>
      <c r="AO80" s="916"/>
      <c r="AP80" s="965" t="s">
        <v>532</v>
      </c>
      <c r="AQ80" s="966"/>
      <c r="AR80" s="966"/>
      <c r="AS80" s="966"/>
      <c r="AT80" s="916"/>
      <c r="AU80" s="965" t="s">
        <v>532</v>
      </c>
      <c r="AV80" s="966"/>
      <c r="AW80" s="966"/>
      <c r="AX80" s="966"/>
      <c r="AY80" s="916"/>
      <c r="AZ80" s="967"/>
      <c r="BA80" s="968"/>
      <c r="BB80" s="968"/>
      <c r="BC80" s="968"/>
      <c r="BD80" s="969"/>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609</v>
      </c>
      <c r="C81" s="960"/>
      <c r="D81" s="960"/>
      <c r="E81" s="960"/>
      <c r="F81" s="960"/>
      <c r="G81" s="960"/>
      <c r="H81" s="960"/>
      <c r="I81" s="960"/>
      <c r="J81" s="960"/>
      <c r="K81" s="960"/>
      <c r="L81" s="960"/>
      <c r="M81" s="960"/>
      <c r="N81" s="960"/>
      <c r="O81" s="960"/>
      <c r="P81" s="961"/>
      <c r="Q81" s="970">
        <v>195</v>
      </c>
      <c r="R81" s="966"/>
      <c r="S81" s="966"/>
      <c r="T81" s="966"/>
      <c r="U81" s="916"/>
      <c r="V81" s="965">
        <v>186</v>
      </c>
      <c r="W81" s="966"/>
      <c r="X81" s="966"/>
      <c r="Y81" s="966"/>
      <c r="Z81" s="916"/>
      <c r="AA81" s="965">
        <v>9</v>
      </c>
      <c r="AB81" s="966"/>
      <c r="AC81" s="966"/>
      <c r="AD81" s="966"/>
      <c r="AE81" s="916"/>
      <c r="AF81" s="965">
        <v>9</v>
      </c>
      <c r="AG81" s="966"/>
      <c r="AH81" s="966"/>
      <c r="AI81" s="966"/>
      <c r="AJ81" s="916"/>
      <c r="AK81" s="965" t="s">
        <v>532</v>
      </c>
      <c r="AL81" s="966"/>
      <c r="AM81" s="966"/>
      <c r="AN81" s="966"/>
      <c r="AO81" s="916"/>
      <c r="AP81" s="965" t="s">
        <v>532</v>
      </c>
      <c r="AQ81" s="966"/>
      <c r="AR81" s="966"/>
      <c r="AS81" s="966"/>
      <c r="AT81" s="916"/>
      <c r="AU81" s="965" t="s">
        <v>532</v>
      </c>
      <c r="AV81" s="966"/>
      <c r="AW81" s="966"/>
      <c r="AX81" s="966"/>
      <c r="AY81" s="916"/>
      <c r="AZ81" s="967"/>
      <c r="BA81" s="968"/>
      <c r="BB81" s="968"/>
      <c r="BC81" s="968"/>
      <c r="BD81" s="969"/>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70"/>
      <c r="R82" s="966"/>
      <c r="S82" s="966"/>
      <c r="T82" s="966"/>
      <c r="U82" s="916"/>
      <c r="V82" s="965"/>
      <c r="W82" s="966"/>
      <c r="X82" s="966"/>
      <c r="Y82" s="966"/>
      <c r="Z82" s="916"/>
      <c r="AA82" s="965"/>
      <c r="AB82" s="966"/>
      <c r="AC82" s="966"/>
      <c r="AD82" s="966"/>
      <c r="AE82" s="916"/>
      <c r="AF82" s="965"/>
      <c r="AG82" s="966"/>
      <c r="AH82" s="966"/>
      <c r="AI82" s="966"/>
      <c r="AJ82" s="916"/>
      <c r="AK82" s="965"/>
      <c r="AL82" s="966"/>
      <c r="AM82" s="966"/>
      <c r="AN82" s="966"/>
      <c r="AO82" s="916"/>
      <c r="AP82" s="965"/>
      <c r="AQ82" s="966"/>
      <c r="AR82" s="966"/>
      <c r="AS82" s="966"/>
      <c r="AT82" s="916"/>
      <c r="AU82" s="965"/>
      <c r="AV82" s="966"/>
      <c r="AW82" s="966"/>
      <c r="AX82" s="966"/>
      <c r="AY82" s="916"/>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70"/>
      <c r="R83" s="966"/>
      <c r="S83" s="966"/>
      <c r="T83" s="966"/>
      <c r="U83" s="916"/>
      <c r="V83" s="965"/>
      <c r="W83" s="966"/>
      <c r="X83" s="966"/>
      <c r="Y83" s="966"/>
      <c r="Z83" s="916"/>
      <c r="AA83" s="965"/>
      <c r="AB83" s="966"/>
      <c r="AC83" s="966"/>
      <c r="AD83" s="966"/>
      <c r="AE83" s="916"/>
      <c r="AF83" s="965"/>
      <c r="AG83" s="966"/>
      <c r="AH83" s="966"/>
      <c r="AI83" s="966"/>
      <c r="AJ83" s="916"/>
      <c r="AK83" s="965"/>
      <c r="AL83" s="966"/>
      <c r="AM83" s="966"/>
      <c r="AN83" s="966"/>
      <c r="AO83" s="916"/>
      <c r="AP83" s="965"/>
      <c r="AQ83" s="966"/>
      <c r="AR83" s="966"/>
      <c r="AS83" s="966"/>
      <c r="AT83" s="916"/>
      <c r="AU83" s="965"/>
      <c r="AV83" s="966"/>
      <c r="AW83" s="966"/>
      <c r="AX83" s="966"/>
      <c r="AY83" s="916"/>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399</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SUM(AF68:AJ81)</f>
        <v>28520</v>
      </c>
      <c r="AG88" s="928"/>
      <c r="AH88" s="928"/>
      <c r="AI88" s="928"/>
      <c r="AJ88" s="928"/>
      <c r="AK88" s="925"/>
      <c r="AL88" s="925"/>
      <c r="AM88" s="925"/>
      <c r="AN88" s="925"/>
      <c r="AO88" s="925"/>
      <c r="AP88" s="928">
        <f>SUM(AP68:AT79)</f>
        <v>14920</v>
      </c>
      <c r="AQ88" s="928"/>
      <c r="AR88" s="928"/>
      <c r="AS88" s="928"/>
      <c r="AT88" s="928"/>
      <c r="AU88" s="928">
        <f>SUM(AU68:AY79)</f>
        <v>822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876" t="s">
        <v>431</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f>SUM(CR7:CV8)</f>
        <v>9</v>
      </c>
      <c r="CS102" s="936"/>
      <c r="CT102" s="936"/>
      <c r="CU102" s="936"/>
      <c r="CV102" s="982"/>
      <c r="CW102" s="981">
        <f>SUM(CW7:DA8)</f>
        <v>100</v>
      </c>
      <c r="CX102" s="936"/>
      <c r="CY102" s="936"/>
      <c r="CZ102" s="936"/>
      <c r="DA102" s="982"/>
      <c r="DB102" s="981" t="s">
        <v>610</v>
      </c>
      <c r="DC102" s="936"/>
      <c r="DD102" s="936"/>
      <c r="DE102" s="936"/>
      <c r="DF102" s="982"/>
      <c r="DG102" s="981">
        <f>SUM(DG7:DK8)</f>
        <v>663</v>
      </c>
      <c r="DH102" s="936"/>
      <c r="DI102" s="936"/>
      <c r="DJ102" s="936"/>
      <c r="DK102" s="982"/>
      <c r="DL102" s="981" t="s">
        <v>610</v>
      </c>
      <c r="DM102" s="936"/>
      <c r="DN102" s="936"/>
      <c r="DO102" s="936"/>
      <c r="DP102" s="982"/>
      <c r="DQ102" s="981">
        <f>SUM(DQ7:DU8)</f>
        <v>613</v>
      </c>
      <c r="DR102" s="936"/>
      <c r="DS102" s="936"/>
      <c r="DT102" s="936"/>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432</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433</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436</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437</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438</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439</v>
      </c>
      <c r="AB109" s="984"/>
      <c r="AC109" s="984"/>
      <c r="AD109" s="984"/>
      <c r="AE109" s="985"/>
      <c r="AF109" s="983" t="s">
        <v>440</v>
      </c>
      <c r="AG109" s="984"/>
      <c r="AH109" s="984"/>
      <c r="AI109" s="984"/>
      <c r="AJ109" s="985"/>
      <c r="AK109" s="983" t="s">
        <v>315</v>
      </c>
      <c r="AL109" s="984"/>
      <c r="AM109" s="984"/>
      <c r="AN109" s="984"/>
      <c r="AO109" s="985"/>
      <c r="AP109" s="983" t="s">
        <v>441</v>
      </c>
      <c r="AQ109" s="984"/>
      <c r="AR109" s="984"/>
      <c r="AS109" s="984"/>
      <c r="AT109" s="986"/>
      <c r="AU109" s="1003" t="s">
        <v>438</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439</v>
      </c>
      <c r="BR109" s="984"/>
      <c r="BS109" s="984"/>
      <c r="BT109" s="984"/>
      <c r="BU109" s="985"/>
      <c r="BV109" s="983" t="s">
        <v>440</v>
      </c>
      <c r="BW109" s="984"/>
      <c r="BX109" s="984"/>
      <c r="BY109" s="984"/>
      <c r="BZ109" s="985"/>
      <c r="CA109" s="983" t="s">
        <v>315</v>
      </c>
      <c r="CB109" s="984"/>
      <c r="CC109" s="984"/>
      <c r="CD109" s="984"/>
      <c r="CE109" s="985"/>
      <c r="CF109" s="1004" t="s">
        <v>441</v>
      </c>
      <c r="CG109" s="1004"/>
      <c r="CH109" s="1004"/>
      <c r="CI109" s="1004"/>
      <c r="CJ109" s="1004"/>
      <c r="CK109" s="983" t="s">
        <v>442</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439</v>
      </c>
      <c r="DH109" s="984"/>
      <c r="DI109" s="984"/>
      <c r="DJ109" s="984"/>
      <c r="DK109" s="985"/>
      <c r="DL109" s="983" t="s">
        <v>440</v>
      </c>
      <c r="DM109" s="984"/>
      <c r="DN109" s="984"/>
      <c r="DO109" s="984"/>
      <c r="DP109" s="985"/>
      <c r="DQ109" s="983" t="s">
        <v>315</v>
      </c>
      <c r="DR109" s="984"/>
      <c r="DS109" s="984"/>
      <c r="DT109" s="984"/>
      <c r="DU109" s="985"/>
      <c r="DV109" s="983" t="s">
        <v>441</v>
      </c>
      <c r="DW109" s="984"/>
      <c r="DX109" s="984"/>
      <c r="DY109" s="984"/>
      <c r="DZ109" s="986"/>
    </row>
    <row r="110" spans="1:131" s="248" customFormat="1" ht="26.25" customHeight="1" x14ac:dyDescent="0.15">
      <c r="A110" s="987" t="s">
        <v>443</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456582</v>
      </c>
      <c r="AB110" s="991"/>
      <c r="AC110" s="991"/>
      <c r="AD110" s="991"/>
      <c r="AE110" s="992"/>
      <c r="AF110" s="993">
        <v>458355</v>
      </c>
      <c r="AG110" s="991"/>
      <c r="AH110" s="991"/>
      <c r="AI110" s="991"/>
      <c r="AJ110" s="992"/>
      <c r="AK110" s="993">
        <v>438056</v>
      </c>
      <c r="AL110" s="991"/>
      <c r="AM110" s="991"/>
      <c r="AN110" s="991"/>
      <c r="AO110" s="992"/>
      <c r="AP110" s="994">
        <v>11.1</v>
      </c>
      <c r="AQ110" s="995"/>
      <c r="AR110" s="995"/>
      <c r="AS110" s="995"/>
      <c r="AT110" s="996"/>
      <c r="AU110" s="997" t="s">
        <v>73</v>
      </c>
      <c r="AV110" s="998"/>
      <c r="AW110" s="998"/>
      <c r="AX110" s="998"/>
      <c r="AY110" s="998"/>
      <c r="AZ110" s="1039" t="s">
        <v>444</v>
      </c>
      <c r="BA110" s="988"/>
      <c r="BB110" s="988"/>
      <c r="BC110" s="988"/>
      <c r="BD110" s="988"/>
      <c r="BE110" s="988"/>
      <c r="BF110" s="988"/>
      <c r="BG110" s="988"/>
      <c r="BH110" s="988"/>
      <c r="BI110" s="988"/>
      <c r="BJ110" s="988"/>
      <c r="BK110" s="988"/>
      <c r="BL110" s="988"/>
      <c r="BM110" s="988"/>
      <c r="BN110" s="988"/>
      <c r="BO110" s="988"/>
      <c r="BP110" s="989"/>
      <c r="BQ110" s="1025">
        <v>5403987</v>
      </c>
      <c r="BR110" s="1026"/>
      <c r="BS110" s="1026"/>
      <c r="BT110" s="1026"/>
      <c r="BU110" s="1026"/>
      <c r="BV110" s="1026">
        <v>5450596</v>
      </c>
      <c r="BW110" s="1026"/>
      <c r="BX110" s="1026"/>
      <c r="BY110" s="1026"/>
      <c r="BZ110" s="1026"/>
      <c r="CA110" s="1026">
        <v>5555273</v>
      </c>
      <c r="CB110" s="1026"/>
      <c r="CC110" s="1026"/>
      <c r="CD110" s="1026"/>
      <c r="CE110" s="1026"/>
      <c r="CF110" s="1040">
        <v>140.4</v>
      </c>
      <c r="CG110" s="1041"/>
      <c r="CH110" s="1041"/>
      <c r="CI110" s="1041"/>
      <c r="CJ110" s="1041"/>
      <c r="CK110" s="1042" t="s">
        <v>445</v>
      </c>
      <c r="CL110" s="1043"/>
      <c r="CM110" s="1022" t="s">
        <v>446</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447</v>
      </c>
      <c r="DH110" s="1026"/>
      <c r="DI110" s="1026"/>
      <c r="DJ110" s="1026"/>
      <c r="DK110" s="1026"/>
      <c r="DL110" s="1026" t="s">
        <v>448</v>
      </c>
      <c r="DM110" s="1026"/>
      <c r="DN110" s="1026"/>
      <c r="DO110" s="1026"/>
      <c r="DP110" s="1026"/>
      <c r="DQ110" s="1026" t="s">
        <v>449</v>
      </c>
      <c r="DR110" s="1026"/>
      <c r="DS110" s="1026"/>
      <c r="DT110" s="1026"/>
      <c r="DU110" s="1026"/>
      <c r="DV110" s="1027" t="s">
        <v>450</v>
      </c>
      <c r="DW110" s="1027"/>
      <c r="DX110" s="1027"/>
      <c r="DY110" s="1027"/>
      <c r="DZ110" s="1028"/>
    </row>
    <row r="111" spans="1:131" s="248" customFormat="1" ht="26.25" customHeight="1" x14ac:dyDescent="0.15">
      <c r="A111" s="1029" t="s">
        <v>451</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450</v>
      </c>
      <c r="AB111" s="1033"/>
      <c r="AC111" s="1033"/>
      <c r="AD111" s="1033"/>
      <c r="AE111" s="1034"/>
      <c r="AF111" s="1035" t="s">
        <v>452</v>
      </c>
      <c r="AG111" s="1033"/>
      <c r="AH111" s="1033"/>
      <c r="AI111" s="1033"/>
      <c r="AJ111" s="1034"/>
      <c r="AK111" s="1035" t="s">
        <v>447</v>
      </c>
      <c r="AL111" s="1033"/>
      <c r="AM111" s="1033"/>
      <c r="AN111" s="1033"/>
      <c r="AO111" s="1034"/>
      <c r="AP111" s="1036" t="s">
        <v>450</v>
      </c>
      <c r="AQ111" s="1037"/>
      <c r="AR111" s="1037"/>
      <c r="AS111" s="1037"/>
      <c r="AT111" s="1038"/>
      <c r="AU111" s="999"/>
      <c r="AV111" s="1000"/>
      <c r="AW111" s="1000"/>
      <c r="AX111" s="1000"/>
      <c r="AY111" s="1000"/>
      <c r="AZ111" s="1048" t="s">
        <v>453</v>
      </c>
      <c r="BA111" s="1049"/>
      <c r="BB111" s="1049"/>
      <c r="BC111" s="1049"/>
      <c r="BD111" s="1049"/>
      <c r="BE111" s="1049"/>
      <c r="BF111" s="1049"/>
      <c r="BG111" s="1049"/>
      <c r="BH111" s="1049"/>
      <c r="BI111" s="1049"/>
      <c r="BJ111" s="1049"/>
      <c r="BK111" s="1049"/>
      <c r="BL111" s="1049"/>
      <c r="BM111" s="1049"/>
      <c r="BN111" s="1049"/>
      <c r="BO111" s="1049"/>
      <c r="BP111" s="1050"/>
      <c r="BQ111" s="1018">
        <v>7254</v>
      </c>
      <c r="BR111" s="1019"/>
      <c r="BS111" s="1019"/>
      <c r="BT111" s="1019"/>
      <c r="BU111" s="1019"/>
      <c r="BV111" s="1019">
        <v>1442</v>
      </c>
      <c r="BW111" s="1019"/>
      <c r="BX111" s="1019"/>
      <c r="BY111" s="1019"/>
      <c r="BZ111" s="1019"/>
      <c r="CA111" s="1019" t="s">
        <v>454</v>
      </c>
      <c r="CB111" s="1019"/>
      <c r="CC111" s="1019"/>
      <c r="CD111" s="1019"/>
      <c r="CE111" s="1019"/>
      <c r="CF111" s="1013" t="s">
        <v>401</v>
      </c>
      <c r="CG111" s="1014"/>
      <c r="CH111" s="1014"/>
      <c r="CI111" s="1014"/>
      <c r="CJ111" s="1014"/>
      <c r="CK111" s="1044"/>
      <c r="CL111" s="1045"/>
      <c r="CM111" s="1015" t="s">
        <v>455</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401</v>
      </c>
      <c r="DH111" s="1019"/>
      <c r="DI111" s="1019"/>
      <c r="DJ111" s="1019"/>
      <c r="DK111" s="1019"/>
      <c r="DL111" s="1019" t="s">
        <v>448</v>
      </c>
      <c r="DM111" s="1019"/>
      <c r="DN111" s="1019"/>
      <c r="DO111" s="1019"/>
      <c r="DP111" s="1019"/>
      <c r="DQ111" s="1019" t="s">
        <v>450</v>
      </c>
      <c r="DR111" s="1019"/>
      <c r="DS111" s="1019"/>
      <c r="DT111" s="1019"/>
      <c r="DU111" s="1019"/>
      <c r="DV111" s="1020" t="s">
        <v>401</v>
      </c>
      <c r="DW111" s="1020"/>
      <c r="DX111" s="1020"/>
      <c r="DY111" s="1020"/>
      <c r="DZ111" s="1021"/>
    </row>
    <row r="112" spans="1:131" s="248" customFormat="1" ht="26.25" customHeight="1" x14ac:dyDescent="0.15">
      <c r="A112" s="1051" t="s">
        <v>456</v>
      </c>
      <c r="B112" s="1052"/>
      <c r="C112" s="1049" t="s">
        <v>457</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458</v>
      </c>
      <c r="AB112" s="1058"/>
      <c r="AC112" s="1058"/>
      <c r="AD112" s="1058"/>
      <c r="AE112" s="1059"/>
      <c r="AF112" s="1060" t="s">
        <v>401</v>
      </c>
      <c r="AG112" s="1058"/>
      <c r="AH112" s="1058"/>
      <c r="AI112" s="1058"/>
      <c r="AJ112" s="1059"/>
      <c r="AK112" s="1060" t="s">
        <v>401</v>
      </c>
      <c r="AL112" s="1058"/>
      <c r="AM112" s="1058"/>
      <c r="AN112" s="1058"/>
      <c r="AO112" s="1059"/>
      <c r="AP112" s="1061" t="s">
        <v>401</v>
      </c>
      <c r="AQ112" s="1062"/>
      <c r="AR112" s="1062"/>
      <c r="AS112" s="1062"/>
      <c r="AT112" s="1063"/>
      <c r="AU112" s="999"/>
      <c r="AV112" s="1000"/>
      <c r="AW112" s="1000"/>
      <c r="AX112" s="1000"/>
      <c r="AY112" s="1000"/>
      <c r="AZ112" s="1048" t="s">
        <v>459</v>
      </c>
      <c r="BA112" s="1049"/>
      <c r="BB112" s="1049"/>
      <c r="BC112" s="1049"/>
      <c r="BD112" s="1049"/>
      <c r="BE112" s="1049"/>
      <c r="BF112" s="1049"/>
      <c r="BG112" s="1049"/>
      <c r="BH112" s="1049"/>
      <c r="BI112" s="1049"/>
      <c r="BJ112" s="1049"/>
      <c r="BK112" s="1049"/>
      <c r="BL112" s="1049"/>
      <c r="BM112" s="1049"/>
      <c r="BN112" s="1049"/>
      <c r="BO112" s="1049"/>
      <c r="BP112" s="1050"/>
      <c r="BQ112" s="1018">
        <v>2898392</v>
      </c>
      <c r="BR112" s="1019"/>
      <c r="BS112" s="1019"/>
      <c r="BT112" s="1019"/>
      <c r="BU112" s="1019"/>
      <c r="BV112" s="1019">
        <v>2640375</v>
      </c>
      <c r="BW112" s="1019"/>
      <c r="BX112" s="1019"/>
      <c r="BY112" s="1019"/>
      <c r="BZ112" s="1019"/>
      <c r="CA112" s="1019">
        <v>2506815</v>
      </c>
      <c r="CB112" s="1019"/>
      <c r="CC112" s="1019"/>
      <c r="CD112" s="1019"/>
      <c r="CE112" s="1019"/>
      <c r="CF112" s="1013">
        <v>63.4</v>
      </c>
      <c r="CG112" s="1014"/>
      <c r="CH112" s="1014"/>
      <c r="CI112" s="1014"/>
      <c r="CJ112" s="1014"/>
      <c r="CK112" s="1044"/>
      <c r="CL112" s="1045"/>
      <c r="CM112" s="1015" t="s">
        <v>460</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450</v>
      </c>
      <c r="DH112" s="1019"/>
      <c r="DI112" s="1019"/>
      <c r="DJ112" s="1019"/>
      <c r="DK112" s="1019"/>
      <c r="DL112" s="1019" t="s">
        <v>448</v>
      </c>
      <c r="DM112" s="1019"/>
      <c r="DN112" s="1019"/>
      <c r="DO112" s="1019"/>
      <c r="DP112" s="1019"/>
      <c r="DQ112" s="1019" t="s">
        <v>449</v>
      </c>
      <c r="DR112" s="1019"/>
      <c r="DS112" s="1019"/>
      <c r="DT112" s="1019"/>
      <c r="DU112" s="1019"/>
      <c r="DV112" s="1020" t="s">
        <v>454</v>
      </c>
      <c r="DW112" s="1020"/>
      <c r="DX112" s="1020"/>
      <c r="DY112" s="1020"/>
      <c r="DZ112" s="1021"/>
    </row>
    <row r="113" spans="1:130" s="248" customFormat="1" ht="26.25" customHeight="1" x14ac:dyDescent="0.15">
      <c r="A113" s="1053"/>
      <c r="B113" s="1054"/>
      <c r="C113" s="1049" t="s">
        <v>461</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267793</v>
      </c>
      <c r="AB113" s="1033"/>
      <c r="AC113" s="1033"/>
      <c r="AD113" s="1033"/>
      <c r="AE113" s="1034"/>
      <c r="AF113" s="1035">
        <v>271049</v>
      </c>
      <c r="AG113" s="1033"/>
      <c r="AH113" s="1033"/>
      <c r="AI113" s="1033"/>
      <c r="AJ113" s="1034"/>
      <c r="AK113" s="1035">
        <v>327907</v>
      </c>
      <c r="AL113" s="1033"/>
      <c r="AM113" s="1033"/>
      <c r="AN113" s="1033"/>
      <c r="AO113" s="1034"/>
      <c r="AP113" s="1036">
        <v>8.3000000000000007</v>
      </c>
      <c r="AQ113" s="1037"/>
      <c r="AR113" s="1037"/>
      <c r="AS113" s="1037"/>
      <c r="AT113" s="1038"/>
      <c r="AU113" s="999"/>
      <c r="AV113" s="1000"/>
      <c r="AW113" s="1000"/>
      <c r="AX113" s="1000"/>
      <c r="AY113" s="1000"/>
      <c r="AZ113" s="1048" t="s">
        <v>462</v>
      </c>
      <c r="BA113" s="1049"/>
      <c r="BB113" s="1049"/>
      <c r="BC113" s="1049"/>
      <c r="BD113" s="1049"/>
      <c r="BE113" s="1049"/>
      <c r="BF113" s="1049"/>
      <c r="BG113" s="1049"/>
      <c r="BH113" s="1049"/>
      <c r="BI113" s="1049"/>
      <c r="BJ113" s="1049"/>
      <c r="BK113" s="1049"/>
      <c r="BL113" s="1049"/>
      <c r="BM113" s="1049"/>
      <c r="BN113" s="1049"/>
      <c r="BO113" s="1049"/>
      <c r="BP113" s="1050"/>
      <c r="BQ113" s="1018">
        <v>882812</v>
      </c>
      <c r="BR113" s="1019"/>
      <c r="BS113" s="1019"/>
      <c r="BT113" s="1019"/>
      <c r="BU113" s="1019"/>
      <c r="BV113" s="1019">
        <v>836359</v>
      </c>
      <c r="BW113" s="1019"/>
      <c r="BX113" s="1019"/>
      <c r="BY113" s="1019"/>
      <c r="BZ113" s="1019"/>
      <c r="CA113" s="1019">
        <v>822561</v>
      </c>
      <c r="CB113" s="1019"/>
      <c r="CC113" s="1019"/>
      <c r="CD113" s="1019"/>
      <c r="CE113" s="1019"/>
      <c r="CF113" s="1013">
        <v>20.8</v>
      </c>
      <c r="CG113" s="1014"/>
      <c r="CH113" s="1014"/>
      <c r="CI113" s="1014"/>
      <c r="CJ113" s="1014"/>
      <c r="CK113" s="1044"/>
      <c r="CL113" s="1045"/>
      <c r="CM113" s="1015" t="s">
        <v>463</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450</v>
      </c>
      <c r="DH113" s="1058"/>
      <c r="DI113" s="1058"/>
      <c r="DJ113" s="1058"/>
      <c r="DK113" s="1059"/>
      <c r="DL113" s="1060" t="s">
        <v>449</v>
      </c>
      <c r="DM113" s="1058"/>
      <c r="DN113" s="1058"/>
      <c r="DO113" s="1058"/>
      <c r="DP113" s="1059"/>
      <c r="DQ113" s="1060" t="s">
        <v>401</v>
      </c>
      <c r="DR113" s="1058"/>
      <c r="DS113" s="1058"/>
      <c r="DT113" s="1058"/>
      <c r="DU113" s="1059"/>
      <c r="DV113" s="1061" t="s">
        <v>401</v>
      </c>
      <c r="DW113" s="1062"/>
      <c r="DX113" s="1062"/>
      <c r="DY113" s="1062"/>
      <c r="DZ113" s="1063"/>
    </row>
    <row r="114" spans="1:130" s="248" customFormat="1" ht="26.25" customHeight="1" x14ac:dyDescent="0.15">
      <c r="A114" s="1053"/>
      <c r="B114" s="1054"/>
      <c r="C114" s="1049" t="s">
        <v>464</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129803</v>
      </c>
      <c r="AB114" s="1058"/>
      <c r="AC114" s="1058"/>
      <c r="AD114" s="1058"/>
      <c r="AE114" s="1059"/>
      <c r="AF114" s="1060">
        <v>96469</v>
      </c>
      <c r="AG114" s="1058"/>
      <c r="AH114" s="1058"/>
      <c r="AI114" s="1058"/>
      <c r="AJ114" s="1059"/>
      <c r="AK114" s="1060">
        <v>85178</v>
      </c>
      <c r="AL114" s="1058"/>
      <c r="AM114" s="1058"/>
      <c r="AN114" s="1058"/>
      <c r="AO114" s="1059"/>
      <c r="AP114" s="1061">
        <v>2.2000000000000002</v>
      </c>
      <c r="AQ114" s="1062"/>
      <c r="AR114" s="1062"/>
      <c r="AS114" s="1062"/>
      <c r="AT114" s="1063"/>
      <c r="AU114" s="999"/>
      <c r="AV114" s="1000"/>
      <c r="AW114" s="1000"/>
      <c r="AX114" s="1000"/>
      <c r="AY114" s="1000"/>
      <c r="AZ114" s="1048" t="s">
        <v>465</v>
      </c>
      <c r="BA114" s="1049"/>
      <c r="BB114" s="1049"/>
      <c r="BC114" s="1049"/>
      <c r="BD114" s="1049"/>
      <c r="BE114" s="1049"/>
      <c r="BF114" s="1049"/>
      <c r="BG114" s="1049"/>
      <c r="BH114" s="1049"/>
      <c r="BI114" s="1049"/>
      <c r="BJ114" s="1049"/>
      <c r="BK114" s="1049"/>
      <c r="BL114" s="1049"/>
      <c r="BM114" s="1049"/>
      <c r="BN114" s="1049"/>
      <c r="BO114" s="1049"/>
      <c r="BP114" s="1050"/>
      <c r="BQ114" s="1018">
        <v>704347</v>
      </c>
      <c r="BR114" s="1019"/>
      <c r="BS114" s="1019"/>
      <c r="BT114" s="1019"/>
      <c r="BU114" s="1019"/>
      <c r="BV114" s="1019">
        <v>764902</v>
      </c>
      <c r="BW114" s="1019"/>
      <c r="BX114" s="1019"/>
      <c r="BY114" s="1019"/>
      <c r="BZ114" s="1019"/>
      <c r="CA114" s="1019">
        <v>661808</v>
      </c>
      <c r="CB114" s="1019"/>
      <c r="CC114" s="1019"/>
      <c r="CD114" s="1019"/>
      <c r="CE114" s="1019"/>
      <c r="CF114" s="1013">
        <v>16.7</v>
      </c>
      <c r="CG114" s="1014"/>
      <c r="CH114" s="1014"/>
      <c r="CI114" s="1014"/>
      <c r="CJ114" s="1014"/>
      <c r="CK114" s="1044"/>
      <c r="CL114" s="1045"/>
      <c r="CM114" s="1015" t="s">
        <v>466</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401</v>
      </c>
      <c r="DH114" s="1058"/>
      <c r="DI114" s="1058"/>
      <c r="DJ114" s="1058"/>
      <c r="DK114" s="1059"/>
      <c r="DL114" s="1060" t="s">
        <v>401</v>
      </c>
      <c r="DM114" s="1058"/>
      <c r="DN114" s="1058"/>
      <c r="DO114" s="1058"/>
      <c r="DP114" s="1059"/>
      <c r="DQ114" s="1060" t="s">
        <v>450</v>
      </c>
      <c r="DR114" s="1058"/>
      <c r="DS114" s="1058"/>
      <c r="DT114" s="1058"/>
      <c r="DU114" s="1059"/>
      <c r="DV114" s="1061" t="s">
        <v>401</v>
      </c>
      <c r="DW114" s="1062"/>
      <c r="DX114" s="1062"/>
      <c r="DY114" s="1062"/>
      <c r="DZ114" s="1063"/>
    </row>
    <row r="115" spans="1:130" s="248" customFormat="1" ht="26.25" customHeight="1" x14ac:dyDescent="0.15">
      <c r="A115" s="1053"/>
      <c r="B115" s="1054"/>
      <c r="C115" s="1049" t="s">
        <v>467</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4237</v>
      </c>
      <c r="AB115" s="1033"/>
      <c r="AC115" s="1033"/>
      <c r="AD115" s="1033"/>
      <c r="AE115" s="1034"/>
      <c r="AF115" s="1035">
        <v>1442</v>
      </c>
      <c r="AG115" s="1033"/>
      <c r="AH115" s="1033"/>
      <c r="AI115" s="1033"/>
      <c r="AJ115" s="1034"/>
      <c r="AK115" s="1035" t="s">
        <v>448</v>
      </c>
      <c r="AL115" s="1033"/>
      <c r="AM115" s="1033"/>
      <c r="AN115" s="1033"/>
      <c r="AO115" s="1034"/>
      <c r="AP115" s="1036" t="s">
        <v>401</v>
      </c>
      <c r="AQ115" s="1037"/>
      <c r="AR115" s="1037"/>
      <c r="AS115" s="1037"/>
      <c r="AT115" s="1038"/>
      <c r="AU115" s="999"/>
      <c r="AV115" s="1000"/>
      <c r="AW115" s="1000"/>
      <c r="AX115" s="1000"/>
      <c r="AY115" s="1000"/>
      <c r="AZ115" s="1048" t="s">
        <v>468</v>
      </c>
      <c r="BA115" s="1049"/>
      <c r="BB115" s="1049"/>
      <c r="BC115" s="1049"/>
      <c r="BD115" s="1049"/>
      <c r="BE115" s="1049"/>
      <c r="BF115" s="1049"/>
      <c r="BG115" s="1049"/>
      <c r="BH115" s="1049"/>
      <c r="BI115" s="1049"/>
      <c r="BJ115" s="1049"/>
      <c r="BK115" s="1049"/>
      <c r="BL115" s="1049"/>
      <c r="BM115" s="1049"/>
      <c r="BN115" s="1049"/>
      <c r="BO115" s="1049"/>
      <c r="BP115" s="1050"/>
      <c r="BQ115" s="1018">
        <v>699776</v>
      </c>
      <c r="BR115" s="1019"/>
      <c r="BS115" s="1019"/>
      <c r="BT115" s="1019"/>
      <c r="BU115" s="1019"/>
      <c r="BV115" s="1019">
        <v>690657</v>
      </c>
      <c r="BW115" s="1019"/>
      <c r="BX115" s="1019"/>
      <c r="BY115" s="1019"/>
      <c r="BZ115" s="1019"/>
      <c r="CA115" s="1019">
        <v>612558</v>
      </c>
      <c r="CB115" s="1019"/>
      <c r="CC115" s="1019"/>
      <c r="CD115" s="1019"/>
      <c r="CE115" s="1019"/>
      <c r="CF115" s="1013">
        <v>15.5</v>
      </c>
      <c r="CG115" s="1014"/>
      <c r="CH115" s="1014"/>
      <c r="CI115" s="1014"/>
      <c r="CJ115" s="1014"/>
      <c r="CK115" s="1044"/>
      <c r="CL115" s="1045"/>
      <c r="CM115" s="1048" t="s">
        <v>469</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450</v>
      </c>
      <c r="DH115" s="1058"/>
      <c r="DI115" s="1058"/>
      <c r="DJ115" s="1058"/>
      <c r="DK115" s="1059"/>
      <c r="DL115" s="1060" t="s">
        <v>449</v>
      </c>
      <c r="DM115" s="1058"/>
      <c r="DN115" s="1058"/>
      <c r="DO115" s="1058"/>
      <c r="DP115" s="1059"/>
      <c r="DQ115" s="1060" t="s">
        <v>450</v>
      </c>
      <c r="DR115" s="1058"/>
      <c r="DS115" s="1058"/>
      <c r="DT115" s="1058"/>
      <c r="DU115" s="1059"/>
      <c r="DV115" s="1061" t="s">
        <v>401</v>
      </c>
      <c r="DW115" s="1062"/>
      <c r="DX115" s="1062"/>
      <c r="DY115" s="1062"/>
      <c r="DZ115" s="1063"/>
    </row>
    <row r="116" spans="1:130" s="248" customFormat="1" ht="26.25" customHeight="1" x14ac:dyDescent="0.15">
      <c r="A116" s="1055"/>
      <c r="B116" s="1056"/>
      <c r="C116" s="1064" t="s">
        <v>470</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v>6</v>
      </c>
      <c r="AB116" s="1058"/>
      <c r="AC116" s="1058"/>
      <c r="AD116" s="1058"/>
      <c r="AE116" s="1059"/>
      <c r="AF116" s="1060" t="s">
        <v>401</v>
      </c>
      <c r="AG116" s="1058"/>
      <c r="AH116" s="1058"/>
      <c r="AI116" s="1058"/>
      <c r="AJ116" s="1059"/>
      <c r="AK116" s="1060" t="s">
        <v>450</v>
      </c>
      <c r="AL116" s="1058"/>
      <c r="AM116" s="1058"/>
      <c r="AN116" s="1058"/>
      <c r="AO116" s="1059"/>
      <c r="AP116" s="1061" t="s">
        <v>450</v>
      </c>
      <c r="AQ116" s="1062"/>
      <c r="AR116" s="1062"/>
      <c r="AS116" s="1062"/>
      <c r="AT116" s="1063"/>
      <c r="AU116" s="999"/>
      <c r="AV116" s="1000"/>
      <c r="AW116" s="1000"/>
      <c r="AX116" s="1000"/>
      <c r="AY116" s="1000"/>
      <c r="AZ116" s="1066" t="s">
        <v>471</v>
      </c>
      <c r="BA116" s="1067"/>
      <c r="BB116" s="1067"/>
      <c r="BC116" s="1067"/>
      <c r="BD116" s="1067"/>
      <c r="BE116" s="1067"/>
      <c r="BF116" s="1067"/>
      <c r="BG116" s="1067"/>
      <c r="BH116" s="1067"/>
      <c r="BI116" s="1067"/>
      <c r="BJ116" s="1067"/>
      <c r="BK116" s="1067"/>
      <c r="BL116" s="1067"/>
      <c r="BM116" s="1067"/>
      <c r="BN116" s="1067"/>
      <c r="BO116" s="1067"/>
      <c r="BP116" s="1068"/>
      <c r="BQ116" s="1018" t="s">
        <v>401</v>
      </c>
      <c r="BR116" s="1019"/>
      <c r="BS116" s="1019"/>
      <c r="BT116" s="1019"/>
      <c r="BU116" s="1019"/>
      <c r="BV116" s="1019" t="s">
        <v>450</v>
      </c>
      <c r="BW116" s="1019"/>
      <c r="BX116" s="1019"/>
      <c r="BY116" s="1019"/>
      <c r="BZ116" s="1019"/>
      <c r="CA116" s="1019" t="s">
        <v>448</v>
      </c>
      <c r="CB116" s="1019"/>
      <c r="CC116" s="1019"/>
      <c r="CD116" s="1019"/>
      <c r="CE116" s="1019"/>
      <c r="CF116" s="1013" t="s">
        <v>454</v>
      </c>
      <c r="CG116" s="1014"/>
      <c r="CH116" s="1014"/>
      <c r="CI116" s="1014"/>
      <c r="CJ116" s="1014"/>
      <c r="CK116" s="1044"/>
      <c r="CL116" s="1045"/>
      <c r="CM116" s="1015" t="s">
        <v>472</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v>7254</v>
      </c>
      <c r="DH116" s="1058"/>
      <c r="DI116" s="1058"/>
      <c r="DJ116" s="1058"/>
      <c r="DK116" s="1059"/>
      <c r="DL116" s="1060">
        <v>1442</v>
      </c>
      <c r="DM116" s="1058"/>
      <c r="DN116" s="1058"/>
      <c r="DO116" s="1058"/>
      <c r="DP116" s="1059"/>
      <c r="DQ116" s="1060" t="s">
        <v>450</v>
      </c>
      <c r="DR116" s="1058"/>
      <c r="DS116" s="1058"/>
      <c r="DT116" s="1058"/>
      <c r="DU116" s="1059"/>
      <c r="DV116" s="1061" t="s">
        <v>450</v>
      </c>
      <c r="DW116" s="1062"/>
      <c r="DX116" s="1062"/>
      <c r="DY116" s="1062"/>
      <c r="DZ116" s="1063"/>
    </row>
    <row r="117" spans="1:130" s="248" customFormat="1" ht="26.25" customHeight="1" x14ac:dyDescent="0.15">
      <c r="A117" s="1003" t="s">
        <v>193</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473</v>
      </c>
      <c r="Z117" s="985"/>
      <c r="AA117" s="1075">
        <v>858421</v>
      </c>
      <c r="AB117" s="1076"/>
      <c r="AC117" s="1076"/>
      <c r="AD117" s="1076"/>
      <c r="AE117" s="1077"/>
      <c r="AF117" s="1078">
        <v>827315</v>
      </c>
      <c r="AG117" s="1076"/>
      <c r="AH117" s="1076"/>
      <c r="AI117" s="1076"/>
      <c r="AJ117" s="1077"/>
      <c r="AK117" s="1078">
        <v>851141</v>
      </c>
      <c r="AL117" s="1076"/>
      <c r="AM117" s="1076"/>
      <c r="AN117" s="1076"/>
      <c r="AO117" s="1077"/>
      <c r="AP117" s="1079"/>
      <c r="AQ117" s="1080"/>
      <c r="AR117" s="1080"/>
      <c r="AS117" s="1080"/>
      <c r="AT117" s="1081"/>
      <c r="AU117" s="999"/>
      <c r="AV117" s="1000"/>
      <c r="AW117" s="1000"/>
      <c r="AX117" s="1000"/>
      <c r="AY117" s="1000"/>
      <c r="AZ117" s="1066" t="s">
        <v>474</v>
      </c>
      <c r="BA117" s="1067"/>
      <c r="BB117" s="1067"/>
      <c r="BC117" s="1067"/>
      <c r="BD117" s="1067"/>
      <c r="BE117" s="1067"/>
      <c r="BF117" s="1067"/>
      <c r="BG117" s="1067"/>
      <c r="BH117" s="1067"/>
      <c r="BI117" s="1067"/>
      <c r="BJ117" s="1067"/>
      <c r="BK117" s="1067"/>
      <c r="BL117" s="1067"/>
      <c r="BM117" s="1067"/>
      <c r="BN117" s="1067"/>
      <c r="BO117" s="1067"/>
      <c r="BP117" s="1068"/>
      <c r="BQ117" s="1018" t="s">
        <v>401</v>
      </c>
      <c r="BR117" s="1019"/>
      <c r="BS117" s="1019"/>
      <c r="BT117" s="1019"/>
      <c r="BU117" s="1019"/>
      <c r="BV117" s="1019" t="s">
        <v>401</v>
      </c>
      <c r="BW117" s="1019"/>
      <c r="BX117" s="1019"/>
      <c r="BY117" s="1019"/>
      <c r="BZ117" s="1019"/>
      <c r="CA117" s="1019" t="s">
        <v>401</v>
      </c>
      <c r="CB117" s="1019"/>
      <c r="CC117" s="1019"/>
      <c r="CD117" s="1019"/>
      <c r="CE117" s="1019"/>
      <c r="CF117" s="1013" t="s">
        <v>448</v>
      </c>
      <c r="CG117" s="1014"/>
      <c r="CH117" s="1014"/>
      <c r="CI117" s="1014"/>
      <c r="CJ117" s="1014"/>
      <c r="CK117" s="1044"/>
      <c r="CL117" s="1045"/>
      <c r="CM117" s="1015" t="s">
        <v>475</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454</v>
      </c>
      <c r="DH117" s="1058"/>
      <c r="DI117" s="1058"/>
      <c r="DJ117" s="1058"/>
      <c r="DK117" s="1059"/>
      <c r="DL117" s="1060" t="s">
        <v>449</v>
      </c>
      <c r="DM117" s="1058"/>
      <c r="DN117" s="1058"/>
      <c r="DO117" s="1058"/>
      <c r="DP117" s="1059"/>
      <c r="DQ117" s="1060" t="s">
        <v>450</v>
      </c>
      <c r="DR117" s="1058"/>
      <c r="DS117" s="1058"/>
      <c r="DT117" s="1058"/>
      <c r="DU117" s="1059"/>
      <c r="DV117" s="1061" t="s">
        <v>450</v>
      </c>
      <c r="DW117" s="1062"/>
      <c r="DX117" s="1062"/>
      <c r="DY117" s="1062"/>
      <c r="DZ117" s="1063"/>
    </row>
    <row r="118" spans="1:130" s="248" customFormat="1" ht="26.25" customHeight="1" x14ac:dyDescent="0.15">
      <c r="A118" s="1003" t="s">
        <v>442</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439</v>
      </c>
      <c r="AB118" s="984"/>
      <c r="AC118" s="984"/>
      <c r="AD118" s="984"/>
      <c r="AE118" s="985"/>
      <c r="AF118" s="983" t="s">
        <v>440</v>
      </c>
      <c r="AG118" s="984"/>
      <c r="AH118" s="984"/>
      <c r="AI118" s="984"/>
      <c r="AJ118" s="985"/>
      <c r="AK118" s="983" t="s">
        <v>315</v>
      </c>
      <c r="AL118" s="984"/>
      <c r="AM118" s="984"/>
      <c r="AN118" s="984"/>
      <c r="AO118" s="985"/>
      <c r="AP118" s="1070" t="s">
        <v>441</v>
      </c>
      <c r="AQ118" s="1071"/>
      <c r="AR118" s="1071"/>
      <c r="AS118" s="1071"/>
      <c r="AT118" s="1072"/>
      <c r="AU118" s="999"/>
      <c r="AV118" s="1000"/>
      <c r="AW118" s="1000"/>
      <c r="AX118" s="1000"/>
      <c r="AY118" s="1000"/>
      <c r="AZ118" s="1073" t="s">
        <v>476</v>
      </c>
      <c r="BA118" s="1064"/>
      <c r="BB118" s="1064"/>
      <c r="BC118" s="1064"/>
      <c r="BD118" s="1064"/>
      <c r="BE118" s="1064"/>
      <c r="BF118" s="1064"/>
      <c r="BG118" s="1064"/>
      <c r="BH118" s="1064"/>
      <c r="BI118" s="1064"/>
      <c r="BJ118" s="1064"/>
      <c r="BK118" s="1064"/>
      <c r="BL118" s="1064"/>
      <c r="BM118" s="1064"/>
      <c r="BN118" s="1064"/>
      <c r="BO118" s="1064"/>
      <c r="BP118" s="1065"/>
      <c r="BQ118" s="1096" t="s">
        <v>448</v>
      </c>
      <c r="BR118" s="1097"/>
      <c r="BS118" s="1097"/>
      <c r="BT118" s="1097"/>
      <c r="BU118" s="1097"/>
      <c r="BV118" s="1097" t="s">
        <v>401</v>
      </c>
      <c r="BW118" s="1097"/>
      <c r="BX118" s="1097"/>
      <c r="BY118" s="1097"/>
      <c r="BZ118" s="1097"/>
      <c r="CA118" s="1097" t="s">
        <v>401</v>
      </c>
      <c r="CB118" s="1097"/>
      <c r="CC118" s="1097"/>
      <c r="CD118" s="1097"/>
      <c r="CE118" s="1097"/>
      <c r="CF118" s="1013" t="s">
        <v>401</v>
      </c>
      <c r="CG118" s="1014"/>
      <c r="CH118" s="1014"/>
      <c r="CI118" s="1014"/>
      <c r="CJ118" s="1014"/>
      <c r="CK118" s="1044"/>
      <c r="CL118" s="1045"/>
      <c r="CM118" s="1015" t="s">
        <v>477</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401</v>
      </c>
      <c r="DH118" s="1058"/>
      <c r="DI118" s="1058"/>
      <c r="DJ118" s="1058"/>
      <c r="DK118" s="1059"/>
      <c r="DL118" s="1060" t="s">
        <v>448</v>
      </c>
      <c r="DM118" s="1058"/>
      <c r="DN118" s="1058"/>
      <c r="DO118" s="1058"/>
      <c r="DP118" s="1059"/>
      <c r="DQ118" s="1060" t="s">
        <v>448</v>
      </c>
      <c r="DR118" s="1058"/>
      <c r="DS118" s="1058"/>
      <c r="DT118" s="1058"/>
      <c r="DU118" s="1059"/>
      <c r="DV118" s="1061" t="s">
        <v>452</v>
      </c>
      <c r="DW118" s="1062"/>
      <c r="DX118" s="1062"/>
      <c r="DY118" s="1062"/>
      <c r="DZ118" s="1063"/>
    </row>
    <row r="119" spans="1:130" s="248" customFormat="1" ht="26.25" customHeight="1" x14ac:dyDescent="0.15">
      <c r="A119" s="1157" t="s">
        <v>445</v>
      </c>
      <c r="B119" s="1043"/>
      <c r="C119" s="1022" t="s">
        <v>446</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401</v>
      </c>
      <c r="AB119" s="991"/>
      <c r="AC119" s="991"/>
      <c r="AD119" s="991"/>
      <c r="AE119" s="992"/>
      <c r="AF119" s="993" t="s">
        <v>478</v>
      </c>
      <c r="AG119" s="991"/>
      <c r="AH119" s="991"/>
      <c r="AI119" s="991"/>
      <c r="AJ119" s="992"/>
      <c r="AK119" s="993" t="s">
        <v>448</v>
      </c>
      <c r="AL119" s="991"/>
      <c r="AM119" s="991"/>
      <c r="AN119" s="991"/>
      <c r="AO119" s="992"/>
      <c r="AP119" s="994" t="s">
        <v>401</v>
      </c>
      <c r="AQ119" s="995"/>
      <c r="AR119" s="995"/>
      <c r="AS119" s="995"/>
      <c r="AT119" s="996"/>
      <c r="AU119" s="1001"/>
      <c r="AV119" s="1002"/>
      <c r="AW119" s="1002"/>
      <c r="AX119" s="1002"/>
      <c r="AY119" s="1002"/>
      <c r="AZ119" s="279" t="s">
        <v>193</v>
      </c>
      <c r="BA119" s="279"/>
      <c r="BB119" s="279"/>
      <c r="BC119" s="279"/>
      <c r="BD119" s="279"/>
      <c r="BE119" s="279"/>
      <c r="BF119" s="279"/>
      <c r="BG119" s="279"/>
      <c r="BH119" s="279"/>
      <c r="BI119" s="279"/>
      <c r="BJ119" s="279"/>
      <c r="BK119" s="279"/>
      <c r="BL119" s="279"/>
      <c r="BM119" s="279"/>
      <c r="BN119" s="279"/>
      <c r="BO119" s="1074" t="s">
        <v>479</v>
      </c>
      <c r="BP119" s="1105"/>
      <c r="BQ119" s="1096">
        <v>10596568</v>
      </c>
      <c r="BR119" s="1097"/>
      <c r="BS119" s="1097"/>
      <c r="BT119" s="1097"/>
      <c r="BU119" s="1097"/>
      <c r="BV119" s="1097">
        <v>10384331</v>
      </c>
      <c r="BW119" s="1097"/>
      <c r="BX119" s="1097"/>
      <c r="BY119" s="1097"/>
      <c r="BZ119" s="1097"/>
      <c r="CA119" s="1097">
        <v>10159015</v>
      </c>
      <c r="CB119" s="1097"/>
      <c r="CC119" s="1097"/>
      <c r="CD119" s="1097"/>
      <c r="CE119" s="1097"/>
      <c r="CF119" s="1098"/>
      <c r="CG119" s="1099"/>
      <c r="CH119" s="1099"/>
      <c r="CI119" s="1099"/>
      <c r="CJ119" s="1100"/>
      <c r="CK119" s="1046"/>
      <c r="CL119" s="1047"/>
      <c r="CM119" s="1101" t="s">
        <v>480</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401</v>
      </c>
      <c r="DH119" s="1083"/>
      <c r="DI119" s="1083"/>
      <c r="DJ119" s="1083"/>
      <c r="DK119" s="1084"/>
      <c r="DL119" s="1082" t="s">
        <v>401</v>
      </c>
      <c r="DM119" s="1083"/>
      <c r="DN119" s="1083"/>
      <c r="DO119" s="1083"/>
      <c r="DP119" s="1084"/>
      <c r="DQ119" s="1082" t="s">
        <v>452</v>
      </c>
      <c r="DR119" s="1083"/>
      <c r="DS119" s="1083"/>
      <c r="DT119" s="1083"/>
      <c r="DU119" s="1084"/>
      <c r="DV119" s="1085" t="s">
        <v>448</v>
      </c>
      <c r="DW119" s="1086"/>
      <c r="DX119" s="1086"/>
      <c r="DY119" s="1086"/>
      <c r="DZ119" s="1087"/>
    </row>
    <row r="120" spans="1:130" s="248" customFormat="1" ht="26.25" customHeight="1" x14ac:dyDescent="0.15">
      <c r="A120" s="1158"/>
      <c r="B120" s="1045"/>
      <c r="C120" s="1015" t="s">
        <v>455</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401</v>
      </c>
      <c r="AB120" s="1058"/>
      <c r="AC120" s="1058"/>
      <c r="AD120" s="1058"/>
      <c r="AE120" s="1059"/>
      <c r="AF120" s="1060" t="s">
        <v>401</v>
      </c>
      <c r="AG120" s="1058"/>
      <c r="AH120" s="1058"/>
      <c r="AI120" s="1058"/>
      <c r="AJ120" s="1059"/>
      <c r="AK120" s="1060" t="s">
        <v>448</v>
      </c>
      <c r="AL120" s="1058"/>
      <c r="AM120" s="1058"/>
      <c r="AN120" s="1058"/>
      <c r="AO120" s="1059"/>
      <c r="AP120" s="1061" t="s">
        <v>452</v>
      </c>
      <c r="AQ120" s="1062"/>
      <c r="AR120" s="1062"/>
      <c r="AS120" s="1062"/>
      <c r="AT120" s="1063"/>
      <c r="AU120" s="1088" t="s">
        <v>481</v>
      </c>
      <c r="AV120" s="1089"/>
      <c r="AW120" s="1089"/>
      <c r="AX120" s="1089"/>
      <c r="AY120" s="1090"/>
      <c r="AZ120" s="1039" t="s">
        <v>482</v>
      </c>
      <c r="BA120" s="988"/>
      <c r="BB120" s="988"/>
      <c r="BC120" s="988"/>
      <c r="BD120" s="988"/>
      <c r="BE120" s="988"/>
      <c r="BF120" s="988"/>
      <c r="BG120" s="988"/>
      <c r="BH120" s="988"/>
      <c r="BI120" s="988"/>
      <c r="BJ120" s="988"/>
      <c r="BK120" s="988"/>
      <c r="BL120" s="988"/>
      <c r="BM120" s="988"/>
      <c r="BN120" s="988"/>
      <c r="BO120" s="988"/>
      <c r="BP120" s="989"/>
      <c r="BQ120" s="1025">
        <v>3022778</v>
      </c>
      <c r="BR120" s="1026"/>
      <c r="BS120" s="1026"/>
      <c r="BT120" s="1026"/>
      <c r="BU120" s="1026"/>
      <c r="BV120" s="1026">
        <v>3110494</v>
      </c>
      <c r="BW120" s="1026"/>
      <c r="BX120" s="1026"/>
      <c r="BY120" s="1026"/>
      <c r="BZ120" s="1026"/>
      <c r="CA120" s="1026">
        <v>3111395</v>
      </c>
      <c r="CB120" s="1026"/>
      <c r="CC120" s="1026"/>
      <c r="CD120" s="1026"/>
      <c r="CE120" s="1026"/>
      <c r="CF120" s="1040">
        <v>78.7</v>
      </c>
      <c r="CG120" s="1041"/>
      <c r="CH120" s="1041"/>
      <c r="CI120" s="1041"/>
      <c r="CJ120" s="1041"/>
      <c r="CK120" s="1106" t="s">
        <v>483</v>
      </c>
      <c r="CL120" s="1107"/>
      <c r="CM120" s="1107"/>
      <c r="CN120" s="1107"/>
      <c r="CO120" s="1108"/>
      <c r="CP120" s="1114" t="s">
        <v>484</v>
      </c>
      <c r="CQ120" s="1115"/>
      <c r="CR120" s="1115"/>
      <c r="CS120" s="1115"/>
      <c r="CT120" s="1115"/>
      <c r="CU120" s="1115"/>
      <c r="CV120" s="1115"/>
      <c r="CW120" s="1115"/>
      <c r="CX120" s="1115"/>
      <c r="CY120" s="1115"/>
      <c r="CZ120" s="1115"/>
      <c r="DA120" s="1115"/>
      <c r="DB120" s="1115"/>
      <c r="DC120" s="1115"/>
      <c r="DD120" s="1115"/>
      <c r="DE120" s="1115"/>
      <c r="DF120" s="1116"/>
      <c r="DG120" s="1025">
        <v>2898392</v>
      </c>
      <c r="DH120" s="1026"/>
      <c r="DI120" s="1026"/>
      <c r="DJ120" s="1026"/>
      <c r="DK120" s="1026"/>
      <c r="DL120" s="1026">
        <v>2640375</v>
      </c>
      <c r="DM120" s="1026"/>
      <c r="DN120" s="1026"/>
      <c r="DO120" s="1026"/>
      <c r="DP120" s="1026"/>
      <c r="DQ120" s="1026">
        <v>2506815</v>
      </c>
      <c r="DR120" s="1026"/>
      <c r="DS120" s="1026"/>
      <c r="DT120" s="1026"/>
      <c r="DU120" s="1026"/>
      <c r="DV120" s="1027">
        <v>63.4</v>
      </c>
      <c r="DW120" s="1027"/>
      <c r="DX120" s="1027"/>
      <c r="DY120" s="1027"/>
      <c r="DZ120" s="1028"/>
    </row>
    <row r="121" spans="1:130" s="248" customFormat="1" ht="26.25" customHeight="1" x14ac:dyDescent="0.15">
      <c r="A121" s="1158"/>
      <c r="B121" s="1045"/>
      <c r="C121" s="1066" t="s">
        <v>485</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401</v>
      </c>
      <c r="AB121" s="1058"/>
      <c r="AC121" s="1058"/>
      <c r="AD121" s="1058"/>
      <c r="AE121" s="1059"/>
      <c r="AF121" s="1060" t="s">
        <v>449</v>
      </c>
      <c r="AG121" s="1058"/>
      <c r="AH121" s="1058"/>
      <c r="AI121" s="1058"/>
      <c r="AJ121" s="1059"/>
      <c r="AK121" s="1060" t="s">
        <v>449</v>
      </c>
      <c r="AL121" s="1058"/>
      <c r="AM121" s="1058"/>
      <c r="AN121" s="1058"/>
      <c r="AO121" s="1059"/>
      <c r="AP121" s="1061" t="s">
        <v>401</v>
      </c>
      <c r="AQ121" s="1062"/>
      <c r="AR121" s="1062"/>
      <c r="AS121" s="1062"/>
      <c r="AT121" s="1063"/>
      <c r="AU121" s="1091"/>
      <c r="AV121" s="1092"/>
      <c r="AW121" s="1092"/>
      <c r="AX121" s="1092"/>
      <c r="AY121" s="1093"/>
      <c r="AZ121" s="1048" t="s">
        <v>486</v>
      </c>
      <c r="BA121" s="1049"/>
      <c r="BB121" s="1049"/>
      <c r="BC121" s="1049"/>
      <c r="BD121" s="1049"/>
      <c r="BE121" s="1049"/>
      <c r="BF121" s="1049"/>
      <c r="BG121" s="1049"/>
      <c r="BH121" s="1049"/>
      <c r="BI121" s="1049"/>
      <c r="BJ121" s="1049"/>
      <c r="BK121" s="1049"/>
      <c r="BL121" s="1049"/>
      <c r="BM121" s="1049"/>
      <c r="BN121" s="1049"/>
      <c r="BO121" s="1049"/>
      <c r="BP121" s="1050"/>
      <c r="BQ121" s="1018">
        <v>21250</v>
      </c>
      <c r="BR121" s="1019"/>
      <c r="BS121" s="1019"/>
      <c r="BT121" s="1019"/>
      <c r="BU121" s="1019"/>
      <c r="BV121" s="1019">
        <v>21250</v>
      </c>
      <c r="BW121" s="1019"/>
      <c r="BX121" s="1019"/>
      <c r="BY121" s="1019"/>
      <c r="BZ121" s="1019"/>
      <c r="CA121" s="1019">
        <v>18214</v>
      </c>
      <c r="CB121" s="1019"/>
      <c r="CC121" s="1019"/>
      <c r="CD121" s="1019"/>
      <c r="CE121" s="1019"/>
      <c r="CF121" s="1013">
        <v>0.5</v>
      </c>
      <c r="CG121" s="1014"/>
      <c r="CH121" s="1014"/>
      <c r="CI121" s="1014"/>
      <c r="CJ121" s="1014"/>
      <c r="CK121" s="1109"/>
      <c r="CL121" s="1110"/>
      <c r="CM121" s="1110"/>
      <c r="CN121" s="1110"/>
      <c r="CO121" s="1111"/>
      <c r="CP121" s="1119" t="s">
        <v>487</v>
      </c>
      <c r="CQ121" s="1120"/>
      <c r="CR121" s="1120"/>
      <c r="CS121" s="1120"/>
      <c r="CT121" s="1120"/>
      <c r="CU121" s="1120"/>
      <c r="CV121" s="1120"/>
      <c r="CW121" s="1120"/>
      <c r="CX121" s="1120"/>
      <c r="CY121" s="1120"/>
      <c r="CZ121" s="1120"/>
      <c r="DA121" s="1120"/>
      <c r="DB121" s="1120"/>
      <c r="DC121" s="1120"/>
      <c r="DD121" s="1120"/>
      <c r="DE121" s="1120"/>
      <c r="DF121" s="1121"/>
      <c r="DG121" s="1018" t="s">
        <v>401</v>
      </c>
      <c r="DH121" s="1019"/>
      <c r="DI121" s="1019"/>
      <c r="DJ121" s="1019"/>
      <c r="DK121" s="1019"/>
      <c r="DL121" s="1019" t="s">
        <v>401</v>
      </c>
      <c r="DM121" s="1019"/>
      <c r="DN121" s="1019"/>
      <c r="DO121" s="1019"/>
      <c r="DP121" s="1019"/>
      <c r="DQ121" s="1019" t="s">
        <v>401</v>
      </c>
      <c r="DR121" s="1019"/>
      <c r="DS121" s="1019"/>
      <c r="DT121" s="1019"/>
      <c r="DU121" s="1019"/>
      <c r="DV121" s="1020" t="s">
        <v>401</v>
      </c>
      <c r="DW121" s="1020"/>
      <c r="DX121" s="1020"/>
      <c r="DY121" s="1020"/>
      <c r="DZ121" s="1021"/>
    </row>
    <row r="122" spans="1:130" s="248" customFormat="1" ht="26.25" customHeight="1" x14ac:dyDescent="0.15">
      <c r="A122" s="1158"/>
      <c r="B122" s="1045"/>
      <c r="C122" s="1015" t="s">
        <v>466</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449</v>
      </c>
      <c r="AB122" s="1058"/>
      <c r="AC122" s="1058"/>
      <c r="AD122" s="1058"/>
      <c r="AE122" s="1059"/>
      <c r="AF122" s="1060" t="s">
        <v>448</v>
      </c>
      <c r="AG122" s="1058"/>
      <c r="AH122" s="1058"/>
      <c r="AI122" s="1058"/>
      <c r="AJ122" s="1059"/>
      <c r="AK122" s="1060" t="s">
        <v>448</v>
      </c>
      <c r="AL122" s="1058"/>
      <c r="AM122" s="1058"/>
      <c r="AN122" s="1058"/>
      <c r="AO122" s="1059"/>
      <c r="AP122" s="1061" t="s">
        <v>449</v>
      </c>
      <c r="AQ122" s="1062"/>
      <c r="AR122" s="1062"/>
      <c r="AS122" s="1062"/>
      <c r="AT122" s="1063"/>
      <c r="AU122" s="1091"/>
      <c r="AV122" s="1092"/>
      <c r="AW122" s="1092"/>
      <c r="AX122" s="1092"/>
      <c r="AY122" s="1093"/>
      <c r="AZ122" s="1073" t="s">
        <v>488</v>
      </c>
      <c r="BA122" s="1064"/>
      <c r="BB122" s="1064"/>
      <c r="BC122" s="1064"/>
      <c r="BD122" s="1064"/>
      <c r="BE122" s="1064"/>
      <c r="BF122" s="1064"/>
      <c r="BG122" s="1064"/>
      <c r="BH122" s="1064"/>
      <c r="BI122" s="1064"/>
      <c r="BJ122" s="1064"/>
      <c r="BK122" s="1064"/>
      <c r="BL122" s="1064"/>
      <c r="BM122" s="1064"/>
      <c r="BN122" s="1064"/>
      <c r="BO122" s="1064"/>
      <c r="BP122" s="1065"/>
      <c r="BQ122" s="1096">
        <v>7055834</v>
      </c>
      <c r="BR122" s="1097"/>
      <c r="BS122" s="1097"/>
      <c r="BT122" s="1097"/>
      <c r="BU122" s="1097"/>
      <c r="BV122" s="1097">
        <v>6794584</v>
      </c>
      <c r="BW122" s="1097"/>
      <c r="BX122" s="1097"/>
      <c r="BY122" s="1097"/>
      <c r="BZ122" s="1097"/>
      <c r="CA122" s="1097">
        <v>6693232</v>
      </c>
      <c r="CB122" s="1097"/>
      <c r="CC122" s="1097"/>
      <c r="CD122" s="1097"/>
      <c r="CE122" s="1097"/>
      <c r="CF122" s="1117">
        <v>169.2</v>
      </c>
      <c r="CG122" s="1118"/>
      <c r="CH122" s="1118"/>
      <c r="CI122" s="1118"/>
      <c r="CJ122" s="1118"/>
      <c r="CK122" s="1109"/>
      <c r="CL122" s="1110"/>
      <c r="CM122" s="1110"/>
      <c r="CN122" s="1110"/>
      <c r="CO122" s="1111"/>
      <c r="CP122" s="1119" t="s">
        <v>489</v>
      </c>
      <c r="CQ122" s="1120"/>
      <c r="CR122" s="1120"/>
      <c r="CS122" s="1120"/>
      <c r="CT122" s="1120"/>
      <c r="CU122" s="1120"/>
      <c r="CV122" s="1120"/>
      <c r="CW122" s="1120"/>
      <c r="CX122" s="1120"/>
      <c r="CY122" s="1120"/>
      <c r="CZ122" s="1120"/>
      <c r="DA122" s="1120"/>
      <c r="DB122" s="1120"/>
      <c r="DC122" s="1120"/>
      <c r="DD122" s="1120"/>
      <c r="DE122" s="1120"/>
      <c r="DF122" s="1121"/>
      <c r="DG122" s="1018" t="s">
        <v>478</v>
      </c>
      <c r="DH122" s="1019"/>
      <c r="DI122" s="1019"/>
      <c r="DJ122" s="1019"/>
      <c r="DK122" s="1019"/>
      <c r="DL122" s="1019" t="s">
        <v>448</v>
      </c>
      <c r="DM122" s="1019"/>
      <c r="DN122" s="1019"/>
      <c r="DO122" s="1019"/>
      <c r="DP122" s="1019"/>
      <c r="DQ122" s="1019" t="s">
        <v>401</v>
      </c>
      <c r="DR122" s="1019"/>
      <c r="DS122" s="1019"/>
      <c r="DT122" s="1019"/>
      <c r="DU122" s="1019"/>
      <c r="DV122" s="1020" t="s">
        <v>401</v>
      </c>
      <c r="DW122" s="1020"/>
      <c r="DX122" s="1020"/>
      <c r="DY122" s="1020"/>
      <c r="DZ122" s="1021"/>
    </row>
    <row r="123" spans="1:130" s="248" customFormat="1" ht="26.25" customHeight="1" x14ac:dyDescent="0.15">
      <c r="A123" s="1158"/>
      <c r="B123" s="1045"/>
      <c r="C123" s="1015" t="s">
        <v>472</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v>4237</v>
      </c>
      <c r="AB123" s="1058"/>
      <c r="AC123" s="1058"/>
      <c r="AD123" s="1058"/>
      <c r="AE123" s="1059"/>
      <c r="AF123" s="1060">
        <v>1442</v>
      </c>
      <c r="AG123" s="1058"/>
      <c r="AH123" s="1058"/>
      <c r="AI123" s="1058"/>
      <c r="AJ123" s="1059"/>
      <c r="AK123" s="1060" t="s">
        <v>401</v>
      </c>
      <c r="AL123" s="1058"/>
      <c r="AM123" s="1058"/>
      <c r="AN123" s="1058"/>
      <c r="AO123" s="1059"/>
      <c r="AP123" s="1061" t="s">
        <v>452</v>
      </c>
      <c r="AQ123" s="1062"/>
      <c r="AR123" s="1062"/>
      <c r="AS123" s="1062"/>
      <c r="AT123" s="1063"/>
      <c r="AU123" s="1094"/>
      <c r="AV123" s="1095"/>
      <c r="AW123" s="1095"/>
      <c r="AX123" s="1095"/>
      <c r="AY123" s="1095"/>
      <c r="AZ123" s="279" t="s">
        <v>193</v>
      </c>
      <c r="BA123" s="279"/>
      <c r="BB123" s="279"/>
      <c r="BC123" s="279"/>
      <c r="BD123" s="279"/>
      <c r="BE123" s="279"/>
      <c r="BF123" s="279"/>
      <c r="BG123" s="279"/>
      <c r="BH123" s="279"/>
      <c r="BI123" s="279"/>
      <c r="BJ123" s="279"/>
      <c r="BK123" s="279"/>
      <c r="BL123" s="279"/>
      <c r="BM123" s="279"/>
      <c r="BN123" s="279"/>
      <c r="BO123" s="1074" t="s">
        <v>490</v>
      </c>
      <c r="BP123" s="1105"/>
      <c r="BQ123" s="1164">
        <v>10099862</v>
      </c>
      <c r="BR123" s="1165"/>
      <c r="BS123" s="1165"/>
      <c r="BT123" s="1165"/>
      <c r="BU123" s="1165"/>
      <c r="BV123" s="1165">
        <v>9926328</v>
      </c>
      <c r="BW123" s="1165"/>
      <c r="BX123" s="1165"/>
      <c r="BY123" s="1165"/>
      <c r="BZ123" s="1165"/>
      <c r="CA123" s="1165">
        <v>9822841</v>
      </c>
      <c r="CB123" s="1165"/>
      <c r="CC123" s="1165"/>
      <c r="CD123" s="1165"/>
      <c r="CE123" s="1165"/>
      <c r="CF123" s="1098"/>
      <c r="CG123" s="1099"/>
      <c r="CH123" s="1099"/>
      <c r="CI123" s="1099"/>
      <c r="CJ123" s="1100"/>
      <c r="CK123" s="1109"/>
      <c r="CL123" s="1110"/>
      <c r="CM123" s="1110"/>
      <c r="CN123" s="1110"/>
      <c r="CO123" s="1111"/>
      <c r="CP123" s="1119" t="s">
        <v>491</v>
      </c>
      <c r="CQ123" s="1120"/>
      <c r="CR123" s="1120"/>
      <c r="CS123" s="1120"/>
      <c r="CT123" s="1120"/>
      <c r="CU123" s="1120"/>
      <c r="CV123" s="1120"/>
      <c r="CW123" s="1120"/>
      <c r="CX123" s="1120"/>
      <c r="CY123" s="1120"/>
      <c r="CZ123" s="1120"/>
      <c r="DA123" s="1120"/>
      <c r="DB123" s="1120"/>
      <c r="DC123" s="1120"/>
      <c r="DD123" s="1120"/>
      <c r="DE123" s="1120"/>
      <c r="DF123" s="1121"/>
      <c r="DG123" s="1057" t="s">
        <v>452</v>
      </c>
      <c r="DH123" s="1058"/>
      <c r="DI123" s="1058"/>
      <c r="DJ123" s="1058"/>
      <c r="DK123" s="1059"/>
      <c r="DL123" s="1060" t="s">
        <v>478</v>
      </c>
      <c r="DM123" s="1058"/>
      <c r="DN123" s="1058"/>
      <c r="DO123" s="1058"/>
      <c r="DP123" s="1059"/>
      <c r="DQ123" s="1060" t="s">
        <v>452</v>
      </c>
      <c r="DR123" s="1058"/>
      <c r="DS123" s="1058"/>
      <c r="DT123" s="1058"/>
      <c r="DU123" s="1059"/>
      <c r="DV123" s="1061" t="s">
        <v>452</v>
      </c>
      <c r="DW123" s="1062"/>
      <c r="DX123" s="1062"/>
      <c r="DY123" s="1062"/>
      <c r="DZ123" s="1063"/>
    </row>
    <row r="124" spans="1:130" s="248" customFormat="1" ht="26.25" customHeight="1" thickBot="1" x14ac:dyDescent="0.2">
      <c r="A124" s="1158"/>
      <c r="B124" s="1045"/>
      <c r="C124" s="1015" t="s">
        <v>475</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452</v>
      </c>
      <c r="AB124" s="1058"/>
      <c r="AC124" s="1058"/>
      <c r="AD124" s="1058"/>
      <c r="AE124" s="1059"/>
      <c r="AF124" s="1060" t="s">
        <v>452</v>
      </c>
      <c r="AG124" s="1058"/>
      <c r="AH124" s="1058"/>
      <c r="AI124" s="1058"/>
      <c r="AJ124" s="1059"/>
      <c r="AK124" s="1060" t="s">
        <v>478</v>
      </c>
      <c r="AL124" s="1058"/>
      <c r="AM124" s="1058"/>
      <c r="AN124" s="1058"/>
      <c r="AO124" s="1059"/>
      <c r="AP124" s="1061" t="s">
        <v>478</v>
      </c>
      <c r="AQ124" s="1062"/>
      <c r="AR124" s="1062"/>
      <c r="AS124" s="1062"/>
      <c r="AT124" s="1063"/>
      <c r="AU124" s="1160" t="s">
        <v>492</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v>13.7</v>
      </c>
      <c r="BR124" s="1127"/>
      <c r="BS124" s="1127"/>
      <c r="BT124" s="1127"/>
      <c r="BU124" s="1127"/>
      <c r="BV124" s="1127">
        <v>12.6</v>
      </c>
      <c r="BW124" s="1127"/>
      <c r="BX124" s="1127"/>
      <c r="BY124" s="1127"/>
      <c r="BZ124" s="1127"/>
      <c r="CA124" s="1127">
        <v>8.4</v>
      </c>
      <c r="CB124" s="1127"/>
      <c r="CC124" s="1127"/>
      <c r="CD124" s="1127"/>
      <c r="CE124" s="1127"/>
      <c r="CF124" s="1128"/>
      <c r="CG124" s="1129"/>
      <c r="CH124" s="1129"/>
      <c r="CI124" s="1129"/>
      <c r="CJ124" s="1130"/>
      <c r="CK124" s="1112"/>
      <c r="CL124" s="1112"/>
      <c r="CM124" s="1112"/>
      <c r="CN124" s="1112"/>
      <c r="CO124" s="1113"/>
      <c r="CP124" s="1119" t="s">
        <v>493</v>
      </c>
      <c r="CQ124" s="1120"/>
      <c r="CR124" s="1120"/>
      <c r="CS124" s="1120"/>
      <c r="CT124" s="1120"/>
      <c r="CU124" s="1120"/>
      <c r="CV124" s="1120"/>
      <c r="CW124" s="1120"/>
      <c r="CX124" s="1120"/>
      <c r="CY124" s="1120"/>
      <c r="CZ124" s="1120"/>
      <c r="DA124" s="1120"/>
      <c r="DB124" s="1120"/>
      <c r="DC124" s="1120"/>
      <c r="DD124" s="1120"/>
      <c r="DE124" s="1120"/>
      <c r="DF124" s="1121"/>
      <c r="DG124" s="1104" t="s">
        <v>494</v>
      </c>
      <c r="DH124" s="1083"/>
      <c r="DI124" s="1083"/>
      <c r="DJ124" s="1083"/>
      <c r="DK124" s="1084"/>
      <c r="DL124" s="1082" t="s">
        <v>494</v>
      </c>
      <c r="DM124" s="1083"/>
      <c r="DN124" s="1083"/>
      <c r="DO124" s="1083"/>
      <c r="DP124" s="1084"/>
      <c r="DQ124" s="1082" t="s">
        <v>494</v>
      </c>
      <c r="DR124" s="1083"/>
      <c r="DS124" s="1083"/>
      <c r="DT124" s="1083"/>
      <c r="DU124" s="1084"/>
      <c r="DV124" s="1085" t="s">
        <v>494</v>
      </c>
      <c r="DW124" s="1086"/>
      <c r="DX124" s="1086"/>
      <c r="DY124" s="1086"/>
      <c r="DZ124" s="1087"/>
    </row>
    <row r="125" spans="1:130" s="248" customFormat="1" ht="26.25" customHeight="1" x14ac:dyDescent="0.15">
      <c r="A125" s="1158"/>
      <c r="B125" s="1045"/>
      <c r="C125" s="1015" t="s">
        <v>477</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494</v>
      </c>
      <c r="AB125" s="1058"/>
      <c r="AC125" s="1058"/>
      <c r="AD125" s="1058"/>
      <c r="AE125" s="1059"/>
      <c r="AF125" s="1060" t="s">
        <v>494</v>
      </c>
      <c r="AG125" s="1058"/>
      <c r="AH125" s="1058"/>
      <c r="AI125" s="1058"/>
      <c r="AJ125" s="1059"/>
      <c r="AK125" s="1060" t="s">
        <v>494</v>
      </c>
      <c r="AL125" s="1058"/>
      <c r="AM125" s="1058"/>
      <c r="AN125" s="1058"/>
      <c r="AO125" s="1059"/>
      <c r="AP125" s="1061" t="s">
        <v>494</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495</v>
      </c>
      <c r="CL125" s="1107"/>
      <c r="CM125" s="1107"/>
      <c r="CN125" s="1107"/>
      <c r="CO125" s="1108"/>
      <c r="CP125" s="1039" t="s">
        <v>496</v>
      </c>
      <c r="CQ125" s="988"/>
      <c r="CR125" s="988"/>
      <c r="CS125" s="988"/>
      <c r="CT125" s="988"/>
      <c r="CU125" s="988"/>
      <c r="CV125" s="988"/>
      <c r="CW125" s="988"/>
      <c r="CX125" s="988"/>
      <c r="CY125" s="988"/>
      <c r="CZ125" s="988"/>
      <c r="DA125" s="988"/>
      <c r="DB125" s="988"/>
      <c r="DC125" s="988"/>
      <c r="DD125" s="988"/>
      <c r="DE125" s="988"/>
      <c r="DF125" s="989"/>
      <c r="DG125" s="1025" t="s">
        <v>494</v>
      </c>
      <c r="DH125" s="1026"/>
      <c r="DI125" s="1026"/>
      <c r="DJ125" s="1026"/>
      <c r="DK125" s="1026"/>
      <c r="DL125" s="1026" t="s">
        <v>494</v>
      </c>
      <c r="DM125" s="1026"/>
      <c r="DN125" s="1026"/>
      <c r="DO125" s="1026"/>
      <c r="DP125" s="1026"/>
      <c r="DQ125" s="1026" t="s">
        <v>494</v>
      </c>
      <c r="DR125" s="1026"/>
      <c r="DS125" s="1026"/>
      <c r="DT125" s="1026"/>
      <c r="DU125" s="1026"/>
      <c r="DV125" s="1027" t="s">
        <v>494</v>
      </c>
      <c r="DW125" s="1027"/>
      <c r="DX125" s="1027"/>
      <c r="DY125" s="1027"/>
      <c r="DZ125" s="1028"/>
    </row>
    <row r="126" spans="1:130" s="248" customFormat="1" ht="26.25" customHeight="1" thickBot="1" x14ac:dyDescent="0.2">
      <c r="A126" s="1158"/>
      <c r="B126" s="1045"/>
      <c r="C126" s="1015" t="s">
        <v>480</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494</v>
      </c>
      <c r="AB126" s="1058"/>
      <c r="AC126" s="1058"/>
      <c r="AD126" s="1058"/>
      <c r="AE126" s="1059"/>
      <c r="AF126" s="1060" t="s">
        <v>494</v>
      </c>
      <c r="AG126" s="1058"/>
      <c r="AH126" s="1058"/>
      <c r="AI126" s="1058"/>
      <c r="AJ126" s="1059"/>
      <c r="AK126" s="1060" t="s">
        <v>494</v>
      </c>
      <c r="AL126" s="1058"/>
      <c r="AM126" s="1058"/>
      <c r="AN126" s="1058"/>
      <c r="AO126" s="1059"/>
      <c r="AP126" s="1061" t="s">
        <v>494</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497</v>
      </c>
      <c r="CQ126" s="1049"/>
      <c r="CR126" s="1049"/>
      <c r="CS126" s="1049"/>
      <c r="CT126" s="1049"/>
      <c r="CU126" s="1049"/>
      <c r="CV126" s="1049"/>
      <c r="CW126" s="1049"/>
      <c r="CX126" s="1049"/>
      <c r="CY126" s="1049"/>
      <c r="CZ126" s="1049"/>
      <c r="DA126" s="1049"/>
      <c r="DB126" s="1049"/>
      <c r="DC126" s="1049"/>
      <c r="DD126" s="1049"/>
      <c r="DE126" s="1049"/>
      <c r="DF126" s="1050"/>
      <c r="DG126" s="1018">
        <v>699776</v>
      </c>
      <c r="DH126" s="1019"/>
      <c r="DI126" s="1019"/>
      <c r="DJ126" s="1019"/>
      <c r="DK126" s="1019"/>
      <c r="DL126" s="1019">
        <v>690657</v>
      </c>
      <c r="DM126" s="1019"/>
      <c r="DN126" s="1019"/>
      <c r="DO126" s="1019"/>
      <c r="DP126" s="1019"/>
      <c r="DQ126" s="1019">
        <v>612558</v>
      </c>
      <c r="DR126" s="1019"/>
      <c r="DS126" s="1019"/>
      <c r="DT126" s="1019"/>
      <c r="DU126" s="1019"/>
      <c r="DV126" s="1020">
        <v>15.5</v>
      </c>
      <c r="DW126" s="1020"/>
      <c r="DX126" s="1020"/>
      <c r="DY126" s="1020"/>
      <c r="DZ126" s="1021"/>
    </row>
    <row r="127" spans="1:130" s="248" customFormat="1" ht="26.25" customHeight="1" x14ac:dyDescent="0.15">
      <c r="A127" s="1159"/>
      <c r="B127" s="1047"/>
      <c r="C127" s="1101" t="s">
        <v>498</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494</v>
      </c>
      <c r="AB127" s="1058"/>
      <c r="AC127" s="1058"/>
      <c r="AD127" s="1058"/>
      <c r="AE127" s="1059"/>
      <c r="AF127" s="1060" t="s">
        <v>494</v>
      </c>
      <c r="AG127" s="1058"/>
      <c r="AH127" s="1058"/>
      <c r="AI127" s="1058"/>
      <c r="AJ127" s="1059"/>
      <c r="AK127" s="1060" t="s">
        <v>494</v>
      </c>
      <c r="AL127" s="1058"/>
      <c r="AM127" s="1058"/>
      <c r="AN127" s="1058"/>
      <c r="AO127" s="1059"/>
      <c r="AP127" s="1061" t="s">
        <v>494</v>
      </c>
      <c r="AQ127" s="1062"/>
      <c r="AR127" s="1062"/>
      <c r="AS127" s="1062"/>
      <c r="AT127" s="1063"/>
      <c r="AU127" s="284"/>
      <c r="AV127" s="284"/>
      <c r="AW127" s="284"/>
      <c r="AX127" s="1131" t="s">
        <v>499</v>
      </c>
      <c r="AY127" s="1132"/>
      <c r="AZ127" s="1132"/>
      <c r="BA127" s="1132"/>
      <c r="BB127" s="1132"/>
      <c r="BC127" s="1132"/>
      <c r="BD127" s="1132"/>
      <c r="BE127" s="1133"/>
      <c r="BF127" s="1134" t="s">
        <v>500</v>
      </c>
      <c r="BG127" s="1132"/>
      <c r="BH127" s="1132"/>
      <c r="BI127" s="1132"/>
      <c r="BJ127" s="1132"/>
      <c r="BK127" s="1132"/>
      <c r="BL127" s="1133"/>
      <c r="BM127" s="1134" t="s">
        <v>501</v>
      </c>
      <c r="BN127" s="1132"/>
      <c r="BO127" s="1132"/>
      <c r="BP127" s="1132"/>
      <c r="BQ127" s="1132"/>
      <c r="BR127" s="1132"/>
      <c r="BS127" s="1133"/>
      <c r="BT127" s="1134" t="s">
        <v>502</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503</v>
      </c>
      <c r="CQ127" s="1049"/>
      <c r="CR127" s="1049"/>
      <c r="CS127" s="1049"/>
      <c r="CT127" s="1049"/>
      <c r="CU127" s="1049"/>
      <c r="CV127" s="1049"/>
      <c r="CW127" s="1049"/>
      <c r="CX127" s="1049"/>
      <c r="CY127" s="1049"/>
      <c r="CZ127" s="1049"/>
      <c r="DA127" s="1049"/>
      <c r="DB127" s="1049"/>
      <c r="DC127" s="1049"/>
      <c r="DD127" s="1049"/>
      <c r="DE127" s="1049"/>
      <c r="DF127" s="1050"/>
      <c r="DG127" s="1018" t="s">
        <v>494</v>
      </c>
      <c r="DH127" s="1019"/>
      <c r="DI127" s="1019"/>
      <c r="DJ127" s="1019"/>
      <c r="DK127" s="1019"/>
      <c r="DL127" s="1019" t="s">
        <v>494</v>
      </c>
      <c r="DM127" s="1019"/>
      <c r="DN127" s="1019"/>
      <c r="DO127" s="1019"/>
      <c r="DP127" s="1019"/>
      <c r="DQ127" s="1019" t="s">
        <v>494</v>
      </c>
      <c r="DR127" s="1019"/>
      <c r="DS127" s="1019"/>
      <c r="DT127" s="1019"/>
      <c r="DU127" s="1019"/>
      <c r="DV127" s="1020" t="s">
        <v>494</v>
      </c>
      <c r="DW127" s="1020"/>
      <c r="DX127" s="1020"/>
      <c r="DY127" s="1020"/>
      <c r="DZ127" s="1021"/>
    </row>
    <row r="128" spans="1:130" s="248" customFormat="1" ht="26.25" customHeight="1" thickBot="1" x14ac:dyDescent="0.2">
      <c r="A128" s="1142" t="s">
        <v>504</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505</v>
      </c>
      <c r="X128" s="1144"/>
      <c r="Y128" s="1144"/>
      <c r="Z128" s="1145"/>
      <c r="AA128" s="1146">
        <v>49</v>
      </c>
      <c r="AB128" s="1147"/>
      <c r="AC128" s="1147"/>
      <c r="AD128" s="1147"/>
      <c r="AE128" s="1148"/>
      <c r="AF128" s="1149">
        <v>50</v>
      </c>
      <c r="AG128" s="1147"/>
      <c r="AH128" s="1147"/>
      <c r="AI128" s="1147"/>
      <c r="AJ128" s="1148"/>
      <c r="AK128" s="1149">
        <v>3083</v>
      </c>
      <c r="AL128" s="1147"/>
      <c r="AM128" s="1147"/>
      <c r="AN128" s="1147"/>
      <c r="AO128" s="1148"/>
      <c r="AP128" s="1150"/>
      <c r="AQ128" s="1151"/>
      <c r="AR128" s="1151"/>
      <c r="AS128" s="1151"/>
      <c r="AT128" s="1152"/>
      <c r="AU128" s="284"/>
      <c r="AV128" s="284"/>
      <c r="AW128" s="284"/>
      <c r="AX128" s="987" t="s">
        <v>506</v>
      </c>
      <c r="AY128" s="988"/>
      <c r="AZ128" s="988"/>
      <c r="BA128" s="988"/>
      <c r="BB128" s="988"/>
      <c r="BC128" s="988"/>
      <c r="BD128" s="988"/>
      <c r="BE128" s="989"/>
      <c r="BF128" s="1153" t="s">
        <v>507</v>
      </c>
      <c r="BG128" s="1154"/>
      <c r="BH128" s="1154"/>
      <c r="BI128" s="1154"/>
      <c r="BJ128" s="1154"/>
      <c r="BK128" s="1154"/>
      <c r="BL128" s="1155"/>
      <c r="BM128" s="1153">
        <v>15</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508</v>
      </c>
      <c r="CQ128" s="1136"/>
      <c r="CR128" s="1136"/>
      <c r="CS128" s="1136"/>
      <c r="CT128" s="1136"/>
      <c r="CU128" s="1136"/>
      <c r="CV128" s="1136"/>
      <c r="CW128" s="1136"/>
      <c r="CX128" s="1136"/>
      <c r="CY128" s="1136"/>
      <c r="CZ128" s="1136"/>
      <c r="DA128" s="1136"/>
      <c r="DB128" s="1136"/>
      <c r="DC128" s="1136"/>
      <c r="DD128" s="1136"/>
      <c r="DE128" s="1136"/>
      <c r="DF128" s="1137"/>
      <c r="DG128" s="1138" t="s">
        <v>509</v>
      </c>
      <c r="DH128" s="1139"/>
      <c r="DI128" s="1139"/>
      <c r="DJ128" s="1139"/>
      <c r="DK128" s="1139"/>
      <c r="DL128" s="1139" t="s">
        <v>507</v>
      </c>
      <c r="DM128" s="1139"/>
      <c r="DN128" s="1139"/>
      <c r="DO128" s="1139"/>
      <c r="DP128" s="1139"/>
      <c r="DQ128" s="1139" t="s">
        <v>507</v>
      </c>
      <c r="DR128" s="1139"/>
      <c r="DS128" s="1139"/>
      <c r="DT128" s="1139"/>
      <c r="DU128" s="1139"/>
      <c r="DV128" s="1140" t="s">
        <v>183</v>
      </c>
      <c r="DW128" s="1140"/>
      <c r="DX128" s="1140"/>
      <c r="DY128" s="1140"/>
      <c r="DZ128" s="1141"/>
    </row>
    <row r="129" spans="1:131" s="248" customFormat="1" ht="26.25" customHeight="1" x14ac:dyDescent="0.15">
      <c r="A129" s="1029" t="s">
        <v>108</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510</v>
      </c>
      <c r="X129" s="1173"/>
      <c r="Y129" s="1173"/>
      <c r="Z129" s="1174"/>
      <c r="AA129" s="1057">
        <v>4201449</v>
      </c>
      <c r="AB129" s="1058"/>
      <c r="AC129" s="1058"/>
      <c r="AD129" s="1058"/>
      <c r="AE129" s="1059"/>
      <c r="AF129" s="1060">
        <v>4233625</v>
      </c>
      <c r="AG129" s="1058"/>
      <c r="AH129" s="1058"/>
      <c r="AI129" s="1058"/>
      <c r="AJ129" s="1059"/>
      <c r="AK129" s="1060">
        <v>4547468</v>
      </c>
      <c r="AL129" s="1058"/>
      <c r="AM129" s="1058"/>
      <c r="AN129" s="1058"/>
      <c r="AO129" s="1059"/>
      <c r="AP129" s="1175"/>
      <c r="AQ129" s="1176"/>
      <c r="AR129" s="1176"/>
      <c r="AS129" s="1176"/>
      <c r="AT129" s="1177"/>
      <c r="AU129" s="286"/>
      <c r="AV129" s="286"/>
      <c r="AW129" s="286"/>
      <c r="AX129" s="1166" t="s">
        <v>511</v>
      </c>
      <c r="AY129" s="1049"/>
      <c r="AZ129" s="1049"/>
      <c r="BA129" s="1049"/>
      <c r="BB129" s="1049"/>
      <c r="BC129" s="1049"/>
      <c r="BD129" s="1049"/>
      <c r="BE129" s="1050"/>
      <c r="BF129" s="1167" t="s">
        <v>512</v>
      </c>
      <c r="BG129" s="1168"/>
      <c r="BH129" s="1168"/>
      <c r="BI129" s="1168"/>
      <c r="BJ129" s="1168"/>
      <c r="BK129" s="1168"/>
      <c r="BL129" s="1169"/>
      <c r="BM129" s="1167">
        <v>20</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513</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514</v>
      </c>
      <c r="X130" s="1173"/>
      <c r="Y130" s="1173"/>
      <c r="Z130" s="1174"/>
      <c r="AA130" s="1057">
        <v>601912</v>
      </c>
      <c r="AB130" s="1058"/>
      <c r="AC130" s="1058"/>
      <c r="AD130" s="1058"/>
      <c r="AE130" s="1059"/>
      <c r="AF130" s="1060">
        <v>611557</v>
      </c>
      <c r="AG130" s="1058"/>
      <c r="AH130" s="1058"/>
      <c r="AI130" s="1058"/>
      <c r="AJ130" s="1059"/>
      <c r="AK130" s="1060">
        <v>591530</v>
      </c>
      <c r="AL130" s="1058"/>
      <c r="AM130" s="1058"/>
      <c r="AN130" s="1058"/>
      <c r="AO130" s="1059"/>
      <c r="AP130" s="1175"/>
      <c r="AQ130" s="1176"/>
      <c r="AR130" s="1176"/>
      <c r="AS130" s="1176"/>
      <c r="AT130" s="1177"/>
      <c r="AU130" s="286"/>
      <c r="AV130" s="286"/>
      <c r="AW130" s="286"/>
      <c r="AX130" s="1166" t="s">
        <v>515</v>
      </c>
      <c r="AY130" s="1049"/>
      <c r="AZ130" s="1049"/>
      <c r="BA130" s="1049"/>
      <c r="BB130" s="1049"/>
      <c r="BC130" s="1049"/>
      <c r="BD130" s="1049"/>
      <c r="BE130" s="1050"/>
      <c r="BF130" s="1203">
        <v>6.5</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516</v>
      </c>
      <c r="X131" s="1211"/>
      <c r="Y131" s="1211"/>
      <c r="Z131" s="1212"/>
      <c r="AA131" s="1104">
        <v>3599537</v>
      </c>
      <c r="AB131" s="1083"/>
      <c r="AC131" s="1083"/>
      <c r="AD131" s="1083"/>
      <c r="AE131" s="1084"/>
      <c r="AF131" s="1082">
        <v>3622068</v>
      </c>
      <c r="AG131" s="1083"/>
      <c r="AH131" s="1083"/>
      <c r="AI131" s="1083"/>
      <c r="AJ131" s="1084"/>
      <c r="AK131" s="1082">
        <v>3955938</v>
      </c>
      <c r="AL131" s="1083"/>
      <c r="AM131" s="1083"/>
      <c r="AN131" s="1083"/>
      <c r="AO131" s="1084"/>
      <c r="AP131" s="1213"/>
      <c r="AQ131" s="1214"/>
      <c r="AR131" s="1214"/>
      <c r="AS131" s="1214"/>
      <c r="AT131" s="1215"/>
      <c r="AU131" s="286"/>
      <c r="AV131" s="286"/>
      <c r="AW131" s="286"/>
      <c r="AX131" s="1185" t="s">
        <v>517</v>
      </c>
      <c r="AY131" s="1136"/>
      <c r="AZ131" s="1136"/>
      <c r="BA131" s="1136"/>
      <c r="BB131" s="1136"/>
      <c r="BC131" s="1136"/>
      <c r="BD131" s="1136"/>
      <c r="BE131" s="1137"/>
      <c r="BF131" s="1186">
        <v>8.4</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518</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519</v>
      </c>
      <c r="W132" s="1196"/>
      <c r="X132" s="1196"/>
      <c r="Y132" s="1196"/>
      <c r="Z132" s="1197"/>
      <c r="AA132" s="1198">
        <v>7.1248052179999997</v>
      </c>
      <c r="AB132" s="1199"/>
      <c r="AC132" s="1199"/>
      <c r="AD132" s="1199"/>
      <c r="AE132" s="1200"/>
      <c r="AF132" s="1201">
        <v>5.955382395</v>
      </c>
      <c r="AG132" s="1199"/>
      <c r="AH132" s="1199"/>
      <c r="AI132" s="1199"/>
      <c r="AJ132" s="1200"/>
      <c r="AK132" s="1201">
        <v>6.484631458</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520</v>
      </c>
      <c r="W133" s="1179"/>
      <c r="X133" s="1179"/>
      <c r="Y133" s="1179"/>
      <c r="Z133" s="1180"/>
      <c r="AA133" s="1181">
        <v>6.3</v>
      </c>
      <c r="AB133" s="1182"/>
      <c r="AC133" s="1182"/>
      <c r="AD133" s="1182"/>
      <c r="AE133" s="1183"/>
      <c r="AF133" s="1181">
        <v>6.6</v>
      </c>
      <c r="AG133" s="1182"/>
      <c r="AH133" s="1182"/>
      <c r="AI133" s="1182"/>
      <c r="AJ133" s="1183"/>
      <c r="AK133" s="1181">
        <v>6.5</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x61dcLHhIKEViwW539nnlMO8C9lNAKC2i2XABocSG3L7wRSCf3EbEwPa9dj2dw5+IrzWZToyIEqW3S2pXEGw==" saltValue="6JyafM5hj29ZBoc6Y5UF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jqozwckD0I0TCtASDfouYen93Sb44l9TPi+2+qJp/fjSQNbum5kKzVl0MKEP7TTRTyimSwgE1ma4iI/3ozU+w==" saltValue="u5gUhEq/mr+ifnRsWXr3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HoRDVcwHx67IfcOBlWrd2U/2IAwVlPAGl2kRWvMqvapsDviCwg6xH1d6Y2arR/oCvRomXspoGsq93FWK+368Q==" saltValue="HSe1BodCge1Qp01Nl06Rd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529</v>
      </c>
      <c r="AL9" s="1219"/>
      <c r="AM9" s="1219"/>
      <c r="AN9" s="1220"/>
      <c r="AO9" s="314">
        <v>1679426</v>
      </c>
      <c r="AP9" s="314">
        <v>106603</v>
      </c>
      <c r="AQ9" s="315">
        <v>92289</v>
      </c>
      <c r="AR9" s="316">
        <v>15.5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530</v>
      </c>
      <c r="AL10" s="1219"/>
      <c r="AM10" s="1219"/>
      <c r="AN10" s="1220"/>
      <c r="AO10" s="317">
        <v>131953</v>
      </c>
      <c r="AP10" s="317">
        <v>8376</v>
      </c>
      <c r="AQ10" s="318">
        <v>11808</v>
      </c>
      <c r="AR10" s="319">
        <v>-29.1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531</v>
      </c>
      <c r="AL11" s="1219"/>
      <c r="AM11" s="1219"/>
      <c r="AN11" s="1220"/>
      <c r="AO11" s="317" t="s">
        <v>532</v>
      </c>
      <c r="AP11" s="317" t="s">
        <v>532</v>
      </c>
      <c r="AQ11" s="318">
        <v>701</v>
      </c>
      <c r="AR11" s="319" t="s">
        <v>532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533</v>
      </c>
      <c r="AL12" s="1219"/>
      <c r="AM12" s="1219"/>
      <c r="AN12" s="1220"/>
      <c r="AO12" s="317" t="s">
        <v>532</v>
      </c>
      <c r="AP12" s="317" t="s">
        <v>532</v>
      </c>
      <c r="AQ12" s="318">
        <v>15</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534</v>
      </c>
      <c r="AL13" s="1219"/>
      <c r="AM13" s="1219"/>
      <c r="AN13" s="1220"/>
      <c r="AO13" s="317">
        <v>24840</v>
      </c>
      <c r="AP13" s="317">
        <v>1577</v>
      </c>
      <c r="AQ13" s="318">
        <v>3431</v>
      </c>
      <c r="AR13" s="319">
        <v>-54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535</v>
      </c>
      <c r="AL14" s="1219"/>
      <c r="AM14" s="1219"/>
      <c r="AN14" s="1220"/>
      <c r="AO14" s="317">
        <v>17827</v>
      </c>
      <c r="AP14" s="317">
        <v>1132</v>
      </c>
      <c r="AQ14" s="318">
        <v>2100</v>
      </c>
      <c r="AR14" s="319">
        <v>-46.1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536</v>
      </c>
      <c r="AL15" s="1225"/>
      <c r="AM15" s="1225"/>
      <c r="AN15" s="1226"/>
      <c r="AO15" s="317">
        <v>-96834</v>
      </c>
      <c r="AP15" s="317">
        <v>-6147</v>
      </c>
      <c r="AQ15" s="318">
        <v>-6802</v>
      </c>
      <c r="AR15" s="319">
        <v>-9.6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193</v>
      </c>
      <c r="AL16" s="1225"/>
      <c r="AM16" s="1225"/>
      <c r="AN16" s="1226"/>
      <c r="AO16" s="317">
        <v>1757212</v>
      </c>
      <c r="AP16" s="317">
        <v>111541</v>
      </c>
      <c r="AQ16" s="318">
        <v>103540</v>
      </c>
      <c r="AR16" s="319">
        <v>7.7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541</v>
      </c>
      <c r="AL21" s="1228"/>
      <c r="AM21" s="1228"/>
      <c r="AN21" s="1229"/>
      <c r="AO21" s="330">
        <v>9.84</v>
      </c>
      <c r="AP21" s="331">
        <v>9.4700000000000006</v>
      </c>
      <c r="AQ21" s="332">
        <v>0.37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542</v>
      </c>
      <c r="AL22" s="1228"/>
      <c r="AM22" s="1228"/>
      <c r="AN22" s="1229"/>
      <c r="AO22" s="335">
        <v>95.7</v>
      </c>
      <c r="AP22" s="336">
        <v>96.3</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546</v>
      </c>
      <c r="AL32" s="1222"/>
      <c r="AM32" s="1222"/>
      <c r="AN32" s="1223"/>
      <c r="AO32" s="345">
        <v>438056</v>
      </c>
      <c r="AP32" s="345">
        <v>27806</v>
      </c>
      <c r="AQ32" s="346">
        <v>55103</v>
      </c>
      <c r="AR32" s="347">
        <v>-49.5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547</v>
      </c>
      <c r="AL33" s="1222"/>
      <c r="AM33" s="1222"/>
      <c r="AN33" s="1223"/>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548</v>
      </c>
      <c r="AL34" s="1222"/>
      <c r="AM34" s="1222"/>
      <c r="AN34" s="1223"/>
      <c r="AO34" s="345" t="s">
        <v>532</v>
      </c>
      <c r="AP34" s="345" t="s">
        <v>532</v>
      </c>
      <c r="AQ34" s="346">
        <v>63</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549</v>
      </c>
      <c r="AL35" s="1222"/>
      <c r="AM35" s="1222"/>
      <c r="AN35" s="1223"/>
      <c r="AO35" s="345">
        <v>327907</v>
      </c>
      <c r="AP35" s="345">
        <v>20814</v>
      </c>
      <c r="AQ35" s="346">
        <v>21337</v>
      </c>
      <c r="AR35" s="347">
        <v>-2.5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550</v>
      </c>
      <c r="AL36" s="1222"/>
      <c r="AM36" s="1222"/>
      <c r="AN36" s="1223"/>
      <c r="AO36" s="345">
        <v>85178</v>
      </c>
      <c r="AP36" s="345">
        <v>5407</v>
      </c>
      <c r="AQ36" s="346">
        <v>3097</v>
      </c>
      <c r="AR36" s="347">
        <v>74.599999999999994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551</v>
      </c>
      <c r="AL37" s="1222"/>
      <c r="AM37" s="1222"/>
      <c r="AN37" s="1223"/>
      <c r="AO37" s="345" t="s">
        <v>532</v>
      </c>
      <c r="AP37" s="345" t="s">
        <v>532</v>
      </c>
      <c r="AQ37" s="346">
        <v>611</v>
      </c>
      <c r="AR37" s="347" t="s">
        <v>532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552</v>
      </c>
      <c r="AL38" s="1231"/>
      <c r="AM38" s="1231"/>
      <c r="AN38" s="1232"/>
      <c r="AO38" s="348" t="s">
        <v>532</v>
      </c>
      <c r="AP38" s="348" t="s">
        <v>532</v>
      </c>
      <c r="AQ38" s="349">
        <v>1</v>
      </c>
      <c r="AR38" s="337" t="s">
        <v>532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553</v>
      </c>
      <c r="AL39" s="1231"/>
      <c r="AM39" s="1231"/>
      <c r="AN39" s="1232"/>
      <c r="AO39" s="345">
        <v>-3083</v>
      </c>
      <c r="AP39" s="345">
        <v>-196</v>
      </c>
      <c r="AQ39" s="346">
        <v>-2054</v>
      </c>
      <c r="AR39" s="347">
        <v>-90.5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554</v>
      </c>
      <c r="AL40" s="1222"/>
      <c r="AM40" s="1222"/>
      <c r="AN40" s="1223"/>
      <c r="AO40" s="345">
        <v>-591530</v>
      </c>
      <c r="AP40" s="345">
        <v>-37548</v>
      </c>
      <c r="AQ40" s="346">
        <v>-55559</v>
      </c>
      <c r="AR40" s="347">
        <v>-32.4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307</v>
      </c>
      <c r="AL41" s="1234"/>
      <c r="AM41" s="1234"/>
      <c r="AN41" s="1235"/>
      <c r="AO41" s="345">
        <v>256528</v>
      </c>
      <c r="AP41" s="345">
        <v>16283</v>
      </c>
      <c r="AQ41" s="346">
        <v>22600</v>
      </c>
      <c r="AR41" s="347">
        <v>-28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524</v>
      </c>
      <c r="AN49" s="1238" t="s">
        <v>558</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1244185</v>
      </c>
      <c r="AN51" s="367">
        <v>81245</v>
      </c>
      <c r="AO51" s="368">
        <v>12.9</v>
      </c>
      <c r="AP51" s="369">
        <v>115123</v>
      </c>
      <c r="AQ51" s="370">
        <v>48.4</v>
      </c>
      <c r="AR51" s="371">
        <v>-35.5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970154</v>
      </c>
      <c r="AN52" s="375">
        <v>63351</v>
      </c>
      <c r="AO52" s="376">
        <v>6.3</v>
      </c>
      <c r="AP52" s="377">
        <v>46026</v>
      </c>
      <c r="AQ52" s="378">
        <v>12.6</v>
      </c>
      <c r="AR52" s="379">
        <v>-6.3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1709522</v>
      </c>
      <c r="AN53" s="367">
        <v>111073</v>
      </c>
      <c r="AO53" s="368">
        <v>36.700000000000003</v>
      </c>
      <c r="AP53" s="369">
        <v>98899</v>
      </c>
      <c r="AQ53" s="370">
        <v>-14.1</v>
      </c>
      <c r="AR53" s="371">
        <v>50.8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1212048</v>
      </c>
      <c r="AN54" s="375">
        <v>78750</v>
      </c>
      <c r="AO54" s="376">
        <v>24.3</v>
      </c>
      <c r="AP54" s="377">
        <v>43734</v>
      </c>
      <c r="AQ54" s="378">
        <v>-5</v>
      </c>
      <c r="AR54" s="379">
        <v>29.3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830249</v>
      </c>
      <c r="AN55" s="367">
        <v>53578</v>
      </c>
      <c r="AO55" s="368">
        <v>-51.8</v>
      </c>
      <c r="AP55" s="369">
        <v>96462</v>
      </c>
      <c r="AQ55" s="370">
        <v>-2.5</v>
      </c>
      <c r="AR55" s="371">
        <v>-49.3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432412</v>
      </c>
      <c r="AN56" s="375">
        <v>27905</v>
      </c>
      <c r="AO56" s="376">
        <v>-64.599999999999994</v>
      </c>
      <c r="AP56" s="377">
        <v>39886</v>
      </c>
      <c r="AQ56" s="378">
        <v>-8.8000000000000007</v>
      </c>
      <c r="AR56" s="379">
        <v>-55.8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832010</v>
      </c>
      <c r="AN57" s="367">
        <v>53174</v>
      </c>
      <c r="AO57" s="368">
        <v>-0.8</v>
      </c>
      <c r="AP57" s="369">
        <v>83103</v>
      </c>
      <c r="AQ57" s="370">
        <v>-13.8</v>
      </c>
      <c r="AR57" s="371">
        <v>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378727</v>
      </c>
      <c r="AN58" s="375">
        <v>24204</v>
      </c>
      <c r="AO58" s="376">
        <v>-13.3</v>
      </c>
      <c r="AP58" s="377">
        <v>41378</v>
      </c>
      <c r="AQ58" s="378">
        <v>3.7</v>
      </c>
      <c r="AR58" s="379">
        <v>-17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845097</v>
      </c>
      <c r="AN59" s="367">
        <v>53643</v>
      </c>
      <c r="AO59" s="368">
        <v>0.9</v>
      </c>
      <c r="AP59" s="369">
        <v>84459</v>
      </c>
      <c r="AQ59" s="370">
        <v>1.6</v>
      </c>
      <c r="AR59" s="371">
        <v>-0.7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723992</v>
      </c>
      <c r="AN60" s="375">
        <v>45956</v>
      </c>
      <c r="AO60" s="376">
        <v>89.9</v>
      </c>
      <c r="AP60" s="377">
        <v>47314</v>
      </c>
      <c r="AQ60" s="378">
        <v>14.3</v>
      </c>
      <c r="AR60" s="379">
        <v>75.599999999999994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1092213</v>
      </c>
      <c r="AN61" s="382">
        <v>70543</v>
      </c>
      <c r="AO61" s="383">
        <v>-0.4</v>
      </c>
      <c r="AP61" s="384">
        <v>95609</v>
      </c>
      <c r="AQ61" s="385">
        <v>3.9</v>
      </c>
      <c r="AR61" s="371">
        <v>-4.3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743467</v>
      </c>
      <c r="AN62" s="375">
        <v>48033</v>
      </c>
      <c r="AO62" s="376">
        <v>8.5</v>
      </c>
      <c r="AP62" s="377">
        <v>43668</v>
      </c>
      <c r="AQ62" s="378">
        <v>3.4</v>
      </c>
      <c r="AR62" s="379">
        <v>5.0999999999999996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yD3lHa5HB4PD6q+tmJ3csIL42hxRmmvL3OEGy+G7IfgFBjNupsIbtQw2JSKvjaKO9CtvwDa7QyEQhe9cGJVXA==" saltValue="IzxdVhUe7LI+sCfp0jxix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1" spans="125:125" ht="13.5" hidden="1" customHeight="1" x14ac:dyDescent="0.15">
      <c r="DU121" s="292"/>
    </row>
  </sheetData>
  <sheetProtection algorithmName="SHA-512" hashValue="dP9JV9lGch0uFacH5w4GzIZXkui4VLUXWJBzOqEvnW8oPMIyg5tsm9Tx8hjtN+y8WbobucYIqq6J01GhWQyS1w==" saltValue="58YQ6efIp5IODElnpwii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Ml4/5pgxtP/oJkdwtZlaa8z+oLmfqipipUy9lQqd9V8NOo/W+RVChtrlG4hYGgFmRoZMdHnqecYhcJ2L0+93Sg==" saltValue="wjvwpIL5sxMLDEiuTECH8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41" t="s">
        <v>3</v>
      </c>
      <c r="D47" s="1241"/>
      <c r="E47" s="1242"/>
      <c r="F47" s="11">
        <v>53.52</v>
      </c>
      <c r="G47" s="12">
        <v>52.7</v>
      </c>
      <c r="H47" s="12">
        <v>51.46</v>
      </c>
      <c r="I47" s="12">
        <v>51.11</v>
      </c>
      <c r="J47" s="13">
        <v>47.62</v>
      </c>
    </row>
    <row r="48" spans="2:10" ht="57.75" customHeight="1" x14ac:dyDescent="0.15">
      <c r="B48" s="14"/>
      <c r="C48" s="1243" t="s">
        <v>4</v>
      </c>
      <c r="D48" s="1243"/>
      <c r="E48" s="1244"/>
      <c r="F48" s="15">
        <v>8.64</v>
      </c>
      <c r="G48" s="16">
        <v>9.58</v>
      </c>
      <c r="H48" s="16">
        <v>7.72</v>
      </c>
      <c r="I48" s="16">
        <v>7.36</v>
      </c>
      <c r="J48" s="17">
        <v>10.5</v>
      </c>
    </row>
    <row r="49" spans="2:10" ht="57.75" customHeight="1" thickBot="1" x14ac:dyDescent="0.2">
      <c r="B49" s="18"/>
      <c r="C49" s="1245" t="s">
        <v>5</v>
      </c>
      <c r="D49" s="1245"/>
      <c r="E49" s="1246"/>
      <c r="F49" s="19" t="s">
        <v>579</v>
      </c>
      <c r="G49" s="20">
        <v>1.1100000000000001</v>
      </c>
      <c r="H49" s="20" t="s">
        <v>580</v>
      </c>
      <c r="I49" s="20" t="s">
        <v>581</v>
      </c>
      <c r="J49" s="21">
        <v>3.69</v>
      </c>
    </row>
    <row r="50" spans="2:10" ht="13.5" customHeight="1" x14ac:dyDescent="0.15"/>
  </sheetData>
  <sheetProtection algorithmName="SHA-512" hashValue="Kq1Ivi4CcpfbcY7QYRN5+p7V7Qlpcf1kvqSBqT0xCwmXMU79RcRC0c0P5ANXQf8+OvRZUNqOCgX+vprSHTVewQ==" saltValue="eycHlwmsU9gPtS77WzW9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2022-03-18T07:09:18Z</cp:lastPrinted>
  <dcterms:created xsi:type="dcterms:W3CDTF">2022-02-02T05:06:54Z</dcterms:created>
  <dcterms:modified xsi:type="dcterms:W3CDTF">2022-09-28T10:02:36Z</dcterms:modified>
  <cp:category/>
</cp:coreProperties>
</file>