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s="1"/>
  <c r="CO35" i="9" s="1"/>
</calcChain>
</file>

<file path=xl/sharedStrings.xml><?xml version="1.0" encoding="utf-8"?>
<sst xmlns="http://schemas.openxmlformats.org/spreadsheetml/2006/main" count="1023" uniqueCount="546">
  <si>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</si>
  <si>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</si>
  <si>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</si>
  <si>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</si>
  <si>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</si>
  <si>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</si>
  <si>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</si>
  <si>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</si>
  <si>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</si>
  <si>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</si>
  <si>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</si>
  <si>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</si>
  <si>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</si>
  <si>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</si>
  <si>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</si>
  <si>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</si>
  <si>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</si>
  <si>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</si>
  <si>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</si>
  <si>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</si>
  <si>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</si>
  <si>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</si>
  <si>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</si>
  <si>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</si>
  <si>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</si>
  <si>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</si>
  <si>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</si>
  <si>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</si>
  <si>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</si>
  <si>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</si>
  <si>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</si>
  <si>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</si>
  <si>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</si>
  <si>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</si>
  <si>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</si>
  <si>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</si>
  <si>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</si>
  <si>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</si>
  <si>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</si>
  <si>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</si>
  <si>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</si>
  <si>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</si>
  <si>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</si>
  <si>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</si>
  <si>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</si>
  <si>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</si>
  <si>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</si>
  <si>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</si>
  <si>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</si>
  <si>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</si>
  <si>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</si>
  <si>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</si>
  <si>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</si>
  <si>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</si>
  <si>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</si>
  <si>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</si>
  <si>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</si>
  <si>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</si>
  <si>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</si>
  <si>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</si>
  <si>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</si>
  <si>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</si>
  <si>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</si>
  <si>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</si>
  <si>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</si>
  <si>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</si>
  <si>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</si>
  <si>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</si>
  <si>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</si>
  <si>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</si>
  <si>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</si>
  <si>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</si>
  <si>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</si>
  <si>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</si>
  <si>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</si>
  <si>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</si>
  <si>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</si>
  <si>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</si>
  <si>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</si>
  <si>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</si>
  <si>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</si>
  <si>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</si>
  <si>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</si>
  <si>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</si>
  <si>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</si>
  <si>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</si>
  <si>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</si>
  <si>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</si>
  <si>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</si>
  <si>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</si>
  <si>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</si>
  <si>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</si>
  <si>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</si>
  <si>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</si>
  <si>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</si>
  <si>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</si>
  <si>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</si>
  <si>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</si>
  <si>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</si>
  <si>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</si>
  <si>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</si>
  <si>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</si>
  <si>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</si>
  <si>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</si>
  <si>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</si>
  <si>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</si>
  <si>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</si>
  <si>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</si>
  <si>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</si>
  <si>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</si>
  <si>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</si>
  <si>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</si>
  <si>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</si>
  <si>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</si>
  <si>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</si>
  <si>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</si>
  <si>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</si>
  <si>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</si>
  <si>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</si>
  <si>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</si>
  <si>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</si>
  <si>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</si>
  <si>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</si>
  <si>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</si>
  <si>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</si>
  <si>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</si>
  <si>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</si>
  <si>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</si>
  <si>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</si>
  <si>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</si>
  <si>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</si>
  <si>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</si>
  <si>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</si>
  <si>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</si>
  <si>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</si>
  <si>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</si>
  <si>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</si>
  <si>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</si>
  <si>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</si>
  <si>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</si>
  <si>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</si>
  <si>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</si>
  <si>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</si>
  <si>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</si>
  <si>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</si>
  <si>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</si>
  <si>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</si>
  <si>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</si>
  <si>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</si>
  <si>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</si>
  <si>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</si>
  <si>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</si>
  <si>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</si>
  <si>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</si>
  <si>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</si>
  <si>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</si>
  <si>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</si>
  <si>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</si>
  <si>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</si>
  <si>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</si>
  <si>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</si>
  <si>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</si>
  <si>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</si>
  <si>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</si>
  <si>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</si>
  <si>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</si>
  <si>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</si>
  <si>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</si>
  <si>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</si>
  <si>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</si>
  <si>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</si>
  <si>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</si>
  <si>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</si>
  <si>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</si>
  <si>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</si>
  <si>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</si>
  <si>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</si>
  <si>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</si>
  <si>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</si>
  <si>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</si>
  <si>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</si>
  <si>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</si>
  <si>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</si>
  <si>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</si>
  <si>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</si>
  <si>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</si>
  <si>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</si>
  <si>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</si>
  <si>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</si>
  <si>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</si>
  <si>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</si>
  <si>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</si>
  <si>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</si>
  <si>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</si>
  <si>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長野県南箕輪村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</si>
  <si>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</si>
  <si>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</si>
  <si>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</si>
  <si>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</si>
  <si>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</si>
  <si>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</si>
  <si>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</si>
  <si>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</si>
  <si>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</si>
  <si>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</si>
  <si>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</si>
  <si>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</si>
  <si>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</si>
  <si>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</si>
  <si>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</si>
  <si>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</si>
  <si>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</si>
  <si>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</si>
  <si>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</si>
  <si>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</si>
  <si>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</si>
  <si>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</si>
  <si>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</si>
  <si>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</si>
  <si>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</si>
  <si>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</si>
  <si>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</si>
  <si>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</si>
  <si>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</si>
  <si>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</si>
  <si>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</si>
  <si>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</si>
  <si>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</si>
  <si>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</si>
  <si>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</si>
  <si>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</si>
  <si>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</si>
  <si>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</si>
  <si>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</si>
  <si>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</si>
  <si>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</si>
  <si>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</si>
  <si>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</si>
  <si>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</si>
  <si>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</si>
  <si>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</si>
  <si>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</si>
  <si>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</si>
  <si>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</si>
  <si>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</si>
  <si>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</si>
  <si>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</si>
  <si>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</si>
  <si>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</si>
  <si>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</si>
  <si>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</si>
  <si>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</si>
  <si>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</si>
  <si>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</si>
  <si>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</si>
  <si>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</si>
  <si>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</si>
  <si>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</si>
  <si>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</si>
  <si>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</si>
  <si>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</si>
  <si>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</si>
  <si>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</si>
  <si>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</si>
  <si>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</si>
  <si>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</si>
  <si>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</si>
  <si>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</si>
  <si>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</si>
  <si>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</si>
  <si>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</si>
  <si>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</si>
  <si>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</si>
  <si>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</si>
  <si>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</si>
  <si>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</si>
  <si>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</si>
  <si>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</si>
  <si>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</si>
  <si>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</si>
  <si>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</si>
  <si>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</si>
  <si>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</si>
  <si>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</si>
  <si>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</si>
  <si>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</si>
  <si>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</si>
  <si>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</si>
  <si>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</si>
  <si>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</si>
  <si>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</si>
  <si>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</si>
  <si>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</si>
  <si>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</si>
  <si>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</si>
  <si>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</si>
  <si>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</si>
  <si>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</si>
  <si>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</si>
  <si>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</si>
  <si>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</si>
  <si>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</si>
  <si>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</si>
  <si>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</si>
  <si>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</si>
  <si>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</si>
  <si>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</si>
  <si>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</si>
  <si>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</si>
  <si>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</si>
  <si>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</si>
  <si>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</si>
  <si>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</si>
  <si>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</si>
  <si>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</si>
  <si>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</si>
  <si>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</si>
  <si>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</si>
  <si>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</si>
  <si>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</si>
  <si>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</si>
  <si>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</si>
  <si>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</si>
  <si>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</si>
  <si>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</si>
  <si>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</si>
  <si>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</si>
  <si>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</si>
  <si>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</si>
  <si>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</si>
  <si>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</si>
  <si>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</si>
  <si>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</si>
  <si>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</si>
  <si>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</si>
  <si>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</si>
  <si>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</si>
  <si>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</si>
  <si>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</si>
  <si>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</si>
  <si>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</si>
  <si>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</si>
  <si>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</si>
  <si>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</si>
  <si>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長野県南箕輪村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</si>
  <si>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</si>
  <si>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</si>
  <si>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</si>
  <si>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</si>
  <si>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</si>
  <si>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</si>
  <si>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</si>
  <si>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</si>
  <si>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</si>
  <si>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</si>
  <si>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</si>
  <si>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</si>
  <si>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</si>
  <si>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</si>
  <si>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</si>
  <si>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</si>
  <si>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</si>
  <si>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</si>
  <si>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</si>
  <si>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</si>
  <si>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</si>
  <si>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</si>
  <si>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</si>
  <si>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</si>
  <si>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</si>
  <si>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</si>
  <si>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</si>
  <si>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</si>
  <si>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</si>
  <si>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</si>
  <si>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</si>
  <si>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</si>
  <si>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</si>
  <si>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</si>
  <si>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</si>
  <si>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</si>
  <si>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</si>
  <si>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</si>
  <si>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</si>
  <si>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</si>
  <si>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</si>
  <si>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</si>
  <si>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</si>
  <si>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</si>
  <si>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</si>
  <si>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</si>
  <si>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</si>
  <si>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</si>
  <si>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</si>
  <si>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</si>
  <si>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</si>
  <si>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</si>
  <si>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</si>
  <si>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</si>
  <si>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</si>
  <si>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</si>
  <si>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</si>
  <si>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</si>
  <si>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</si>
  <si>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</si>
  <si>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</si>
  <si>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</si>
  <si>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</si>
  <si>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</si>
  <si>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</si>
  <si>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</si>
  <si>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</si>
  <si>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</si>
  <si>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</si>
  <si>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</si>
  <si>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</si>
  <si>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</si>
  <si>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</si>
  <si>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</si>
  <si>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</si>
  <si>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</si>
  <si>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</si>
  <si>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</si>
  <si>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</si>
  <si>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</si>
  <si>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</si>
  <si>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</si>
  <si>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</si>
  <si>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</si>
  <si>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</si>
  <si>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</si>
  <si>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</si>
  <si>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</si>
  <si>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</si>
  <si>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</si>
  <si>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</si>
  <si>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</si>
  <si>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</si>
  <si>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</si>
  <si>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</si>
  <si>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</si>
  <si>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</si>
  <si>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</si>
  <si>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</si>
  <si>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</si>
  <si>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</si>
  <si>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</si>
  <si>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</si>
  <si>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</si>
  <si>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</si>
  <si>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</si>
  <si>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</si>
  <si>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</si>
  <si>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</si>
  <si>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</si>
  <si>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</si>
  <si>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</si>
  <si>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</si>
  <si>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</si>
  <si>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</si>
  <si>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</si>
  <si>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</si>
  <si>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</si>
  <si>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</si>
  <si>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</si>
  <si>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</si>
  <si>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</si>
  <si>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</si>
  <si>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</si>
  <si>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</si>
  <si>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</si>
  <si>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</si>
  <si>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</si>
  <si>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</si>
  <si>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</si>
  <si>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</si>
  <si>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</si>
  <si>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</si>
  <si>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</si>
  <si>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</si>
  <si>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</si>
  <si>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</si>
  <si>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</si>
  <si>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</si>
  <si>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</si>
  <si>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</si>
  <si>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</si>
  <si>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</si>
  <si>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</si>
  <si>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</si>
  <si>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</si>
  <si>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</si>
  <si>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</si>
  <si>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</si>
  <si>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</si>
  <si>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</si>
  <si>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</si>
  <si>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</si>
  <si>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</si>
  <si>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</si>
  <si>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</si>
  <si>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</si>
  <si>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</si>
  <si>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</si>
  <si>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</si>
  <si>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</si>
  <si>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</si>
  <si>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</si>
  <si>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</si>
  <si>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</si>
  <si>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</si>
  <si>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</si>
  <si>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</si>
  <si>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</si>
  <si>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</si>
  <si>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</si>
  <si>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</si>
  <si>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</si>
  <si>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</si>
  <si>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下水道事業会計</t>
  </si>
  <si>
    <t>国民健康保険特別会計</t>
  </si>
  <si>
    <t>介護保険事業特別会計</t>
  </si>
  <si>
    <t>後期高齢者医療特別会計</t>
  </si>
  <si>
    <t>その他会計（赤字）</t>
  </si>
  <si>
    <t>その他会計（黒字）</t>
  </si>
  <si>
    <t>上伊那広域連合</t>
    <rPh sb="0" eb="3">
      <t>カミイナ</t>
    </rPh>
    <rPh sb="3" eb="5">
      <t>コウイキ</t>
    </rPh>
    <rPh sb="5" eb="7">
      <t>レンゴウ</t>
    </rPh>
    <phoneticPr fontId="5"/>
  </si>
  <si>
    <t>長野県上伊那広域連合水道用水企業団</t>
    <rPh sb="0" eb="3">
      <t>ナガノケン</t>
    </rPh>
    <rPh sb="3" eb="6">
      <t>カミイナ</t>
    </rPh>
    <rPh sb="6" eb="8">
      <t>コウイキ</t>
    </rPh>
    <rPh sb="8" eb="10">
      <t>レンゴウ</t>
    </rPh>
    <rPh sb="10" eb="12">
      <t>スイドウ</t>
    </rPh>
    <rPh sb="12" eb="14">
      <t>ヨウスイ</t>
    </rPh>
    <rPh sb="14" eb="16">
      <t>キギョウ</t>
    </rPh>
    <rPh sb="16" eb="17">
      <t>ダン</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</si>
  <si>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</si>
  <si>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長野県後期高齢者医療広域連合（医療事業会計）</t>
    <rPh sb="0" eb="3">
      <t>ナガノケン</t>
    </rPh>
    <rPh sb="3" eb="5">
      <t>コウキ</t>
    </rPh>
    <rPh sb="5" eb="8">
      <t>コウレイシャ</t>
    </rPh>
    <rPh sb="8" eb="10">
      <t>イリョウ</t>
    </rPh>
    <rPh sb="10" eb="12">
      <t>コウイキ</t>
    </rPh>
    <rPh sb="12" eb="14">
      <t>レンゴウ</t>
    </rPh>
    <rPh sb="15" eb="17">
      <t>イリョウ</t>
    </rPh>
    <rPh sb="17" eb="19">
      <t>ジギョウ</t>
    </rPh>
    <rPh sb="19" eb="21">
      <t>カイケイ</t>
    </rPh>
    <phoneticPr fontId="5"/>
  </si>
  <si>
    <t>伊那中央行政組合（一般会計）</t>
    <rPh sb="0" eb="2">
      <t>イナ</t>
    </rPh>
    <rPh sb="2" eb="4">
      <t>チュウオウ</t>
    </rPh>
    <rPh sb="4" eb="6">
      <t>ギョウセイ</t>
    </rPh>
    <rPh sb="6" eb="8">
      <t>クミアイ</t>
    </rPh>
    <rPh sb="9" eb="11">
      <t>イッパン</t>
    </rPh>
    <rPh sb="11" eb="13">
      <t>カイケイ</t>
    </rPh>
    <phoneticPr fontId="5"/>
  </si>
  <si>
    <t>伊那中央行政組合（病院事業会計）</t>
    <rPh sb="0" eb="2">
      <t>イナ</t>
    </rPh>
    <rPh sb="2" eb="4">
      <t>チュウオウ</t>
    </rPh>
    <rPh sb="4" eb="6">
      <t>ギョウセイ</t>
    </rPh>
    <rPh sb="6" eb="8">
      <t>クミアイ</t>
    </rPh>
    <rPh sb="9" eb="11">
      <t>ビョウイン</t>
    </rPh>
    <rPh sb="11" eb="13">
      <t>ジギョウ</t>
    </rPh>
    <rPh sb="13" eb="15">
      <t>カイケイ</t>
    </rPh>
    <phoneticPr fontId="5"/>
  </si>
  <si>
    <t>伊北環境行政組合</t>
    <rPh sb="0" eb="1">
      <t>イ</t>
    </rPh>
    <rPh sb="1" eb="2">
      <t>キタ</t>
    </rPh>
    <rPh sb="2" eb="4">
      <t>カンキョウ</t>
    </rPh>
    <rPh sb="4" eb="6">
      <t>ギョウセイ</t>
    </rPh>
    <rPh sb="6" eb="8">
      <t>クミアイ</t>
    </rPh>
    <phoneticPr fontId="5"/>
  </si>
  <si>
    <t>伊那消防組合</t>
    <rPh sb="0" eb="2">
      <t>イナ</t>
    </rPh>
    <rPh sb="2" eb="4">
      <t>ショウボウ</t>
    </rPh>
    <rPh sb="4" eb="6">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</si>
  <si>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</si>
  <si>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長野県市町村総合事務組合（公務災害補償特別会計）</t>
    <rPh sb="0" eb="3">
      <t>ナガノケン</t>
    </rPh>
    <rPh sb="3" eb="6">
      <t>シチョウソン</t>
    </rPh>
    <rPh sb="6" eb="8">
      <t>ソウゴウ</t>
    </rPh>
    <rPh sb="8" eb="10">
      <t>ジム</t>
    </rPh>
    <rPh sb="10" eb="12">
      <t>クミアイ</t>
    </rPh>
    <rPh sb="13" eb="15">
      <t>コウム</t>
    </rPh>
    <rPh sb="15" eb="17">
      <t>サイガイ</t>
    </rPh>
    <rPh sb="17" eb="19">
      <t>ホショウ</t>
    </rPh>
    <rPh sb="19" eb="21">
      <t>トクベツ</t>
    </rPh>
    <rPh sb="21" eb="23">
      <t>カイケイ</t>
    </rPh>
    <phoneticPr fontId="5"/>
  </si>
  <si>
    <t>長野県市町村自治振興組合</t>
    <rPh sb="0" eb="3">
      <t>ナガノケン</t>
    </rPh>
    <rPh sb="3" eb="6">
      <t>シチョウソン</t>
    </rPh>
    <rPh sb="6" eb="8">
      <t>ジチ</t>
    </rPh>
    <rPh sb="8" eb="10">
      <t>シンコウ</t>
    </rPh>
    <rPh sb="10" eb="12">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</si>
  <si>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</si>
  <si>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</si>
  <si>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</si>
  <si>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</si>
  <si>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財団法人南箕輪村開発公社</t>
    <rPh sb="0" eb="2">
      <t>ザイダン</t>
    </rPh>
    <rPh sb="2" eb="4">
      <t>ホウジン</t>
    </rPh>
    <rPh sb="4" eb="5">
      <t>ミナミ</t>
    </rPh>
    <rPh sb="5" eb="7">
      <t>ミノワ</t>
    </rPh>
    <rPh sb="7" eb="8">
      <t>ムラ</t>
    </rPh>
    <rPh sb="8" eb="10">
      <t>カイハツ</t>
    </rPh>
    <rPh sb="10" eb="12">
      <t>コウシャ</t>
    </rPh>
    <phoneticPr fontId="5"/>
  </si>
  <si>
    <t>-</t>
    <phoneticPr fontId="5"/>
  </si>
  <si>
    <t>南箕輪村土地開発公社</t>
    <rPh sb="0" eb="3">
      <t>ミナミミノワ</t>
    </rPh>
    <rPh sb="3" eb="4">
      <t>ムラ</t>
    </rPh>
    <rPh sb="4" eb="6">
      <t>トチ</t>
    </rPh>
    <rPh sb="6" eb="8">
      <t>カイハツ</t>
    </rPh>
    <rPh sb="8" eb="10">
      <t>コウシャ</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</si>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</sst>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62048</c:v>
                </c:pt>
                <c:pt idx="1">
                  <c:v>37412</c:v>
                </c:pt>
                <c:pt idx="2">
                  <c:v>69292</c:v>
                </c:pt>
                <c:pt idx="3">
                  <c:v>39853</c:v>
                </c:pt>
                <c:pt idx="4">
                  <c:v>61011</c:v>
                </c:pt>
              </c:numCache>
            </c:numRef>
          </c:val>
          <c:smooth val="0"/>
        </c:ser>
        <c:dLbls>
          <c:showLegendKey val="0"/>
          <c:showVal val="0"/>
          <c:showCatName val="0"/>
          <c:showSerName val="0"/>
          <c:showPercent val="0"/>
          <c:showBubbleSize val="0"/>
        </c:dLbls>
        <c:marker val="1"/>
        <c:smooth val="0"/>
        <c:axId val="42733952"/>
        <c:axId val="42735872"/>
      </c:lineChart>
      <c:catAx>
        <c:axId val="42733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35872"/>
        <c:crosses val="autoZero"/>
        <c:auto val="1"/>
        <c:lblAlgn val="ctr"/>
        <c:lblOffset val="100"/>
        <c:tickLblSkip val="1"/>
        <c:tickMarkSkip val="1"/>
        <c:noMultiLvlLbl val="0"/>
      </c:catAx>
      <c:valAx>
        <c:axId val="42735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3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10.02</c:v>
                </c:pt>
                <c:pt idx="1">
                  <c:v>12.2</c:v>
                </c:pt>
                <c:pt idx="2">
                  <c:v>10.69</c:v>
                </c:pt>
                <c:pt idx="3">
                  <c:v>13.25</c:v>
                </c:pt>
                <c:pt idx="4">
                  <c:v>12.52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42.14</c:v>
                </c:pt>
                <c:pt idx="1">
                  <c:v>49.93</c:v>
                </c:pt>
                <c:pt idx="2">
                  <c:v>56.26</c:v>
                </c:pt>
                <c:pt idx="3">
                  <c:v>60.26</c:v>
                </c:pt>
                <c:pt idx="4">
                  <c:v>61.92</c:v>
                </c:pt>
              </c:numCache>
            </c:numRef>
          </c:val>
        </c:ser>
        <c:dLbls>
          <c:showLegendKey val="0"/>
          <c:showVal val="0"/>
          <c:showCatName val="0"/>
          <c:showSerName val="0"/>
          <c:showPercent val="0"/>
          <c:showBubbleSize val="0"/>
        </c:dLbls>
        <c:gapWidth val="250"/>
        <c:overlap val="100"/>
        <c:axId val="91549056"/>
        <c:axId val="9156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4.58</c:v>
                </c:pt>
                <c:pt idx="1">
                  <c:v>11.77</c:v>
                </c:pt>
                <c:pt idx="2">
                  <c:v>5.67</c:v>
                </c:pt>
                <c:pt idx="3">
                  <c:v>7.49</c:v>
                </c:pt>
                <c:pt idx="4">
                  <c:v>2.16</c:v>
                </c:pt>
              </c:numCache>
            </c:numRef>
          </c:val>
          <c:smooth val="0"/>
        </c:ser>
        <c:dLbls>
          <c:showLegendKey val="0"/>
          <c:showVal val="0"/>
          <c:showCatName val="0"/>
          <c:showSerName val="0"/>
          <c:showPercent val="0"/>
          <c:showBubbleSize val="0"/>
        </c:dLbls>
        <c:marker val="1"/>
        <c:smooth val="0"/>
        <c:axId val="91549056"/>
        <c:axId val="91563520"/>
      </c:lineChart>
      <c:catAx>
        <c:axId val="915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563520"/>
        <c:crosses val="autoZero"/>
        <c:auto val="1"/>
        <c:lblAlgn val="ctr"/>
        <c:lblOffset val="100"/>
        <c:tickLblSkip val="1"/>
        <c:tickMarkSkip val="1"/>
        <c:noMultiLvlLbl val="0"/>
      </c:catAx>
      <c:valAx>
        <c:axId val="9156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7.0000000000000007E-2</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c:v>
                </c:pt>
                <c:pt idx="2">
                  <c:v>#N/A</c:v>
                </c:pt>
                <c:pt idx="3">
                  <c:v>0.74</c:v>
                </c:pt>
                <c:pt idx="4">
                  <c:v>#N/A</c:v>
                </c:pt>
                <c:pt idx="5">
                  <c:v>0.25</c:v>
                </c:pt>
                <c:pt idx="6">
                  <c:v>#N/A</c:v>
                </c:pt>
                <c:pt idx="7">
                  <c:v>0.59</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0.28999999999999998</c:v>
                </c:pt>
                <c:pt idx="4">
                  <c:v>#N/A</c:v>
                </c:pt>
                <c:pt idx="5">
                  <c:v>0.34</c:v>
                </c:pt>
                <c:pt idx="6">
                  <c:v>#N/A</c:v>
                </c:pt>
                <c:pt idx="7">
                  <c:v>0.56000000000000005</c:v>
                </c:pt>
                <c:pt idx="8">
                  <c:v>#N/A</c:v>
                </c:pt>
                <c:pt idx="9">
                  <c:v>0.87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3.99</c:v>
                </c:pt>
                <c:pt idx="2">
                  <c:v>#N/A</c:v>
                </c:pt>
                <c:pt idx="3">
                  <c:v>3.7</c:v>
                </c:pt>
                <c:pt idx="4">
                  <c:v>#N/A</c:v>
                </c:pt>
                <c:pt idx="5">
                  <c:v>2.93</c:v>
                </c:pt>
                <c:pt idx="6">
                  <c:v>#N/A</c:v>
                </c:pt>
                <c:pt idx="7">
                  <c:v>2.13</c:v>
                </c:pt>
                <c:pt idx="8">
                  <c:v>#N/A</c:v>
                </c:pt>
                <c:pt idx="9">
                  <c:v>1.76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9.81</c:v>
                </c:pt>
                <c:pt idx="2">
                  <c:v>#N/A</c:v>
                </c:pt>
                <c:pt idx="3">
                  <c:v>12.2</c:v>
                </c:pt>
                <c:pt idx="4">
                  <c:v>#N/A</c:v>
                </c:pt>
                <c:pt idx="5">
                  <c:v>10.69</c:v>
                </c:pt>
                <c:pt idx="6">
                  <c:v>#N/A</c:v>
                </c:pt>
                <c:pt idx="7">
                  <c:v>13.25</c:v>
                </c:pt>
                <c:pt idx="8">
                  <c:v>#N/A</c:v>
                </c:pt>
                <c:pt idx="9">
                  <c:v>12.52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15.47</c:v>
                </c:pt>
                <c:pt idx="2">
                  <c:v>#N/A</c:v>
                </c:pt>
                <c:pt idx="3">
                  <c:v>15.41</c:v>
                </c:pt>
                <c:pt idx="4">
                  <c:v>#N/A</c:v>
                </c:pt>
                <c:pt idx="5">
                  <c:v>16.63</c:v>
                </c:pt>
                <c:pt idx="6">
                  <c:v>#N/A</c:v>
                </c:pt>
                <c:pt idx="7">
                  <c:v>17.739999999999998</c:v>
                </c:pt>
                <c:pt idx="8">
                  <c:v>#N/A</c:v>
                </c:pt>
                <c:pt idx="9">
                  <c:v>18.690000000000001</c:v>
                </c:pt>
              </c:numCache>
            </c:numRef>
          </c:val>
        </c:ser>
        <c:dLbls>
          <c:showLegendKey val="0"/>
          <c:showVal val="0"/>
          <c:showCatName val="0"/>
          <c:showSerName val="0"/>
          <c:showPercent val="0"/>
          <c:showBubbleSize val="0"/>
        </c:dLbls>
        <c:gapWidth val="150"/>
        <c:overlap val="100"/>
        <c:axId val="92038656"/>
        <c:axId val="92040192"/>
      </c:barChart>
      <c:catAx>
        <c:axId val="920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40192"/>
        <c:crosses val="autoZero"/>
        <c:auto val="1"/>
        <c:lblAlgn val="ctr"/>
        <c:lblOffset val="100"/>
        <c:tickLblSkip val="1"/>
        <c:tickMarkSkip val="1"/>
        <c:noMultiLvlLbl val="0"/>
      </c:catAx>
      <c:valAx>
        <c:axId val="920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3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535</c:v>
                </c:pt>
                <c:pt idx="5">
                  <c:v>555</c:v>
                </c:pt>
                <c:pt idx="8">
                  <c:v>559</c:v>
                </c:pt>
                <c:pt idx="11">
                  <c:v>578</c:v>
                </c:pt>
                <c:pt idx="14">
                  <c:v>586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21</c:v>
                </c:pt>
                <c:pt idx="6">
                  <c:v>16</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70</c:v>
                </c:pt>
                <c:pt idx="3">
                  <c:v>82</c:v>
                </c:pt>
                <c:pt idx="6">
                  <c:v>84</c:v>
                </c:pt>
                <c:pt idx="9">
                  <c:v>79</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296</c:v>
                </c:pt>
                <c:pt idx="3">
                  <c:v>290</c:v>
                </c:pt>
                <c:pt idx="6">
                  <c:v>255</c:v>
                </c:pt>
                <c:pt idx="9">
                  <c:v>273</c:v>
                </c:pt>
                <c:pt idx="12">
                  <c:v>274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481</c:v>
                </c:pt>
                <c:pt idx="3">
                  <c:v>483</c:v>
                </c:pt>
                <c:pt idx="6">
                  <c:v>427</c:v>
                </c:pt>
                <c:pt idx="9">
                  <c:v>372</c:v>
                </c:pt>
                <c:pt idx="12">
                  <c:v>384</c:v>
                </c:pt>
              </c:numCache>
            </c:numRef>
          </c:val>
        </c:ser>
        <c:dLbls>
          <c:showLegendKey val="0"/>
          <c:showVal val="0"/>
          <c:showCatName val="0"/>
          <c:showSerName val="0"/>
          <c:showPercent val="0"/>
          <c:showBubbleSize val="0"/>
        </c:dLbls>
        <c:gapWidth val="100"/>
        <c:overlap val="100"/>
        <c:axId val="91803648"/>
        <c:axId val="9180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337</c:v>
                </c:pt>
                <c:pt idx="2">
                  <c:v>#N/A</c:v>
                </c:pt>
                <c:pt idx="3">
                  <c:v>#N/A</c:v>
                </c:pt>
                <c:pt idx="4">
                  <c:v>321</c:v>
                </c:pt>
                <c:pt idx="5">
                  <c:v>#N/A</c:v>
                </c:pt>
                <c:pt idx="6">
                  <c:v>#N/A</c:v>
                </c:pt>
                <c:pt idx="7">
                  <c:v>223</c:v>
                </c:pt>
                <c:pt idx="8">
                  <c:v>#N/A</c:v>
                </c:pt>
                <c:pt idx="9">
                  <c:v>#N/A</c:v>
                </c:pt>
                <c:pt idx="10">
                  <c:v>161</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91803648"/>
        <c:axId val="91805568"/>
      </c:lineChart>
      <c:catAx>
        <c:axId val="918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05568"/>
        <c:crosses val="autoZero"/>
        <c:auto val="1"/>
        <c:lblAlgn val="ctr"/>
        <c:lblOffset val="100"/>
        <c:tickLblSkip val="1"/>
        <c:tickMarkSkip val="1"/>
        <c:noMultiLvlLbl val="0"/>
      </c:catAx>
      <c:valAx>
        <c:axId val="918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7156</c:v>
                </c:pt>
                <c:pt idx="5">
                  <c:v>7085</c:v>
                </c:pt>
                <c:pt idx="8">
                  <c:v>7210</c:v>
                </c:pt>
                <c:pt idx="11">
                  <c:v>7131</c:v>
                </c:pt>
                <c:pt idx="14">
                  <c:v>7034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2513</c:v>
                </c:pt>
                <c:pt idx="5">
                  <c:v>2837</c:v>
                </c:pt>
                <c:pt idx="8">
                  <c:v>2895</c:v>
                </c:pt>
                <c:pt idx="11">
                  <c:v>2998</c:v>
                </c:pt>
                <c:pt idx="14">
                  <c:v>3020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136</c:v>
                </c:pt>
                <c:pt idx="3">
                  <c:v>152</c:v>
                </c:pt>
                <c:pt idx="6">
                  <c:v>110</c:v>
                </c:pt>
                <c:pt idx="9">
                  <c:v>162</c:v>
                </c:pt>
                <c:pt idx="12">
                  <c:v>139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765</c:v>
                </c:pt>
                <c:pt idx="3">
                  <c:v>836</c:v>
                </c:pt>
                <c:pt idx="6">
                  <c:v>855</c:v>
                </c:pt>
                <c:pt idx="9">
                  <c:v>849</c:v>
                </c:pt>
                <c:pt idx="12">
                  <c:v>842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709</c:v>
                </c:pt>
                <c:pt idx="3">
                  <c:v>667</c:v>
                </c:pt>
                <c:pt idx="6">
                  <c:v>589</c:v>
                </c:pt>
                <c:pt idx="9">
                  <c:v>560</c:v>
                </c:pt>
                <c:pt idx="12">
                  <c:v>540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4807</c:v>
                </c:pt>
                <c:pt idx="3">
                  <c:v>4739</c:v>
                </c:pt>
                <c:pt idx="6">
                  <c:v>4513</c:v>
                </c:pt>
                <c:pt idx="9">
                  <c:v>4154</c:v>
                </c:pt>
                <c:pt idx="12">
                  <c:v>3840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103</c:v>
                </c:pt>
                <c:pt idx="3">
                  <c:v>82</c:v>
                </c:pt>
                <c:pt idx="6">
                  <c:v>67</c:v>
                </c:pt>
                <c:pt idx="9">
                  <c:v>52</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4043</c:v>
                </c:pt>
                <c:pt idx="3">
                  <c:v>4046</c:v>
                </c:pt>
                <c:pt idx="6">
                  <c:v>4128</c:v>
                </c:pt>
                <c:pt idx="9">
                  <c:v>4189</c:v>
                </c:pt>
                <c:pt idx="12">
                  <c:v>4235</c:v>
                </c:pt>
              </c:numCache>
            </c:numRef>
          </c:val>
        </c:ser>
        <c:dLbls>
          <c:showLegendKey val="0"/>
          <c:showVal val="0"/>
          <c:showCatName val="0"/>
          <c:showSerName val="0"/>
          <c:showPercent val="0"/>
          <c:showBubbleSize val="0"/>
        </c:dLbls>
        <c:gapWidth val="100"/>
        <c:overlap val="100"/>
        <c:axId val="91713536"/>
        <c:axId val="9171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894</c:v>
                </c:pt>
                <c:pt idx="2">
                  <c:v>#N/A</c:v>
                </c:pt>
                <c:pt idx="3">
                  <c:v>#N/A</c:v>
                </c:pt>
                <c:pt idx="4">
                  <c:v>598</c:v>
                </c:pt>
                <c:pt idx="5">
                  <c:v>#N/A</c:v>
                </c:pt>
                <c:pt idx="6">
                  <c:v>#N/A</c:v>
                </c:pt>
                <c:pt idx="7">
                  <c:v>156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13536"/>
        <c:axId val="91715456"/>
      </c:lineChart>
      <c:catAx>
        <c:axId val="917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15456"/>
        <c:crosses val="autoZero"/>
        <c:auto val="1"/>
        <c:lblAlgn val="ctr"/>
        <c:lblOffset val="100"/>
        <c:tickLblSkip val="1"/>
        <c:tickMarkSkip val="1"/>
        <c:noMultiLvlLbl val="0"/>
      </c:catAx>
      <c:valAx>
        <c:axId val="917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15,027
14,686
40.90
5,926,962
5,369,716
486,798
3,887,995
4,234,557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村民税の増加や人口増に伴い、近年は基準財政収入額、基準財政需要額ともにごく微増で推移しており、財政力指数は前年と同値である。全国平均、県平均を上回り類似団体内でも上位に位置しているが、</a:t>
          </a:r>
          <a:r>
            <a:rPr lang="ja-JP" altLang="ja-JP" sz="1300" b="0" i="0" baseline="0">
              <a:solidFill>
                <a:schemeClr val="dk1"/>
              </a:solidFill>
              <a:latin typeface="+mn-lt"/>
              <a:ea typeface="+mn-ea"/>
              <a:cs typeface="+mn-cs"/>
            </a:rPr>
            <a:t>今後も税の徴収強化等により収入の確保に努めていく。</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8" name="直線コネクタ 67"/>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41628</xdr:rowOff>
    </xdr:to>
    <xdr:cxnSp macro="">
      <xdr:nvCxnSpPr>
        <xdr:cNvPr id="71" name="直線コネクタ 70"/>
        <xdr:cNvCxnSpPr/>
      </xdr:nvCxnSpPr>
      <xdr:spPr>
        <a:xfrm>
          <a:off x="3225800" y="737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43</xdr:row>
      <xdr:rowOff>1411</xdr:rowOff>
    </xdr:to>
    <xdr:cxnSp macro="">
      <xdr:nvCxnSpPr>
        <xdr:cNvPr id="74" name="直線コネクタ 73"/>
        <xdr:cNvCxnSpPr/>
      </xdr:nvCxnSpPr>
      <xdr:spPr>
        <a:xfrm>
          <a:off x="2336800" y="73201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6" name="テキスト ボックス 7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119239</xdr:rowOff>
    </xdr:to>
    <xdr:cxnSp macro="">
      <xdr:nvCxnSpPr>
        <xdr:cNvPr id="77" name="直線コネクタ 76"/>
        <xdr:cNvCxnSpPr/>
      </xdr:nvCxnSpPr>
      <xdr:spPr>
        <a:xfrm>
          <a:off x="1447800" y="725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79" name="テキスト ボックス 78"/>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7355</xdr:rowOff>
    </xdr:from>
    <xdr:ext cx="762000" cy="259045"/>
    <xdr:sp macro="" textlink="">
      <xdr:nvSpPr>
        <xdr:cNvPr id="88"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102605</xdr:rowOff>
    </xdr:from>
    <xdr:ext cx="736600" cy="259045"/>
    <xdr:sp macro="" textlink="">
      <xdr:nvSpPr>
        <xdr:cNvPr id="90" name="テキスト ボックス 89"/>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62388</xdr:rowOff>
    </xdr:from>
    <xdr:ext cx="762000" cy="259045"/>
    <xdr:sp macro="" textlink="">
      <xdr:nvSpPr>
        <xdr:cNvPr id="92" name="テキスト ボックス 91"/>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経常一般財源は前年からほぼ横ばいであったが、経常経費充当一般財源は扶助費、公債費等で減少したため、前年より</a:t>
          </a:r>
          <a:r>
            <a:rPr kumimoji="1" lang="en-US" altLang="ja-JP" sz="1300">
              <a:latin typeface="ＭＳ Ｐゴシック"/>
            </a:rPr>
            <a:t>2.2</a:t>
          </a:r>
          <a:r>
            <a:rPr kumimoji="1" lang="ja-JP" altLang="en-US" sz="1300">
              <a:latin typeface="ＭＳ Ｐゴシック"/>
            </a:rPr>
            <a:t>％改善している。</a:t>
          </a:r>
          <a:r>
            <a:rPr lang="ja-JP" altLang="ja-JP" sz="1300" b="0" i="0" baseline="0">
              <a:solidFill>
                <a:schemeClr val="dk1"/>
              </a:solidFill>
              <a:latin typeface="+mn-lt"/>
              <a:ea typeface="+mn-ea"/>
              <a:cs typeface="+mn-cs"/>
            </a:rPr>
            <a:t>全国平均、県平均を上回り類似団体内でも上位に位置しているが、</a:t>
          </a:r>
          <a:r>
            <a:rPr kumimoji="1" lang="ja-JP" altLang="en-US" sz="1300">
              <a:latin typeface="ＭＳ Ｐゴシック"/>
            </a:rPr>
            <a:t>引き続き経常経費の抑制に努めていく。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115888</xdr:rowOff>
    </xdr:from>
    <xdr:to>
      <xdr:col>7</xdr:col>
      <xdr:colOff>152400</xdr:colOff>
      <xdr:row>61</xdr:row>
      <xdr:rowOff>77153</xdr:rowOff>
    </xdr:to>
    <xdr:cxnSp macro="">
      <xdr:nvCxnSpPr>
        <xdr:cNvPr id="127" name="直線コネクタ 126"/>
        <xdr:cNvCxnSpPr/>
      </xdr:nvCxnSpPr>
      <xdr:spPr>
        <a:xfrm flipV="1">
          <a:off x="4114800" y="1040288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28"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77153</xdr:rowOff>
    </xdr:from>
    <xdr:to>
      <xdr:col>6</xdr:col>
      <xdr:colOff>0</xdr:colOff>
      <xdr:row>61</xdr:row>
      <xdr:rowOff>89218</xdr:rowOff>
    </xdr:to>
    <xdr:cxnSp macro="">
      <xdr:nvCxnSpPr>
        <xdr:cNvPr id="130" name="直線コネクタ 129"/>
        <xdr:cNvCxnSpPr/>
      </xdr:nvCxnSpPr>
      <xdr:spPr>
        <a:xfrm flipV="1">
          <a:off x="3225800" y="105356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16828</xdr:rowOff>
    </xdr:from>
    <xdr:to>
      <xdr:col>4</xdr:col>
      <xdr:colOff>482600</xdr:colOff>
      <xdr:row>61</xdr:row>
      <xdr:rowOff>89218</xdr:rowOff>
    </xdr:to>
    <xdr:cxnSp macro="">
      <xdr:nvCxnSpPr>
        <xdr:cNvPr id="133" name="直線コネクタ 132"/>
        <xdr:cNvCxnSpPr/>
      </xdr:nvCxnSpPr>
      <xdr:spPr>
        <a:xfrm>
          <a:off x="2336800" y="104752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16828</xdr:rowOff>
    </xdr:from>
    <xdr:to>
      <xdr:col>3</xdr:col>
      <xdr:colOff>279400</xdr:colOff>
      <xdr:row>61</xdr:row>
      <xdr:rowOff>161607</xdr:rowOff>
    </xdr:to>
    <xdr:cxnSp macro="">
      <xdr:nvCxnSpPr>
        <xdr:cNvPr id="136" name="直線コネクタ 135"/>
        <xdr:cNvCxnSpPr/>
      </xdr:nvCxnSpPr>
      <xdr:spPr>
        <a:xfrm flipV="1">
          <a:off x="1447800" y="1047527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65088</xdr:rowOff>
    </xdr:from>
    <xdr:to>
      <xdr:col>7</xdr:col>
      <xdr:colOff>203200</xdr:colOff>
      <xdr:row>60</xdr:row>
      <xdr:rowOff>166688</xdr:rowOff>
    </xdr:to>
    <xdr:sp macro="" textlink="">
      <xdr:nvSpPr>
        <xdr:cNvPr id="146" name="円/楕円 145"/>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81615</xdr:rowOff>
    </xdr:from>
    <xdr:ext cx="762000" cy="259045"/>
    <xdr:sp macro="" textlink="">
      <xdr:nvSpPr>
        <xdr:cNvPr id="147" name="財政構造の弾力性該当値テキスト"/>
        <xdr:cNvSpPr txBox="1"/>
      </xdr:nvSpPr>
      <xdr:spPr>
        <a:xfrm>
          <a:off x="5041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26353</xdr:rowOff>
    </xdr:from>
    <xdr:to>
      <xdr:col>6</xdr:col>
      <xdr:colOff>50800</xdr:colOff>
      <xdr:row>61</xdr:row>
      <xdr:rowOff>127953</xdr:rowOff>
    </xdr:to>
    <xdr:sp macro="" textlink="">
      <xdr:nvSpPr>
        <xdr:cNvPr id="148" name="円/楕円 147"/>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138130</xdr:rowOff>
    </xdr:from>
    <xdr:ext cx="736600" cy="259045"/>
    <xdr:sp macro="" textlink="">
      <xdr:nvSpPr>
        <xdr:cNvPr id="149" name="テキスト ボックス 148"/>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38418</xdr:rowOff>
    </xdr:from>
    <xdr:to>
      <xdr:col>4</xdr:col>
      <xdr:colOff>533400</xdr:colOff>
      <xdr:row>61</xdr:row>
      <xdr:rowOff>140018</xdr:rowOff>
    </xdr:to>
    <xdr:sp macro="" textlink="">
      <xdr:nvSpPr>
        <xdr:cNvPr id="150" name="円/楕円 149"/>
        <xdr:cNvSpPr/>
      </xdr:nvSpPr>
      <xdr:spPr>
        <a:xfrm>
          <a:off x="3175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150195</xdr:rowOff>
    </xdr:from>
    <xdr:ext cx="762000" cy="259045"/>
    <xdr:sp macro="" textlink="">
      <xdr:nvSpPr>
        <xdr:cNvPr id="151" name="テキスト ボックス 150"/>
        <xdr:cNvSpPr txBox="1"/>
      </xdr:nvSpPr>
      <xdr:spPr>
        <a:xfrm>
          <a:off x="2844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137478</xdr:rowOff>
    </xdr:from>
    <xdr:to>
      <xdr:col>3</xdr:col>
      <xdr:colOff>330200</xdr:colOff>
      <xdr:row>61</xdr:row>
      <xdr:rowOff>67628</xdr:rowOff>
    </xdr:to>
    <xdr:sp macro="" textlink="">
      <xdr:nvSpPr>
        <xdr:cNvPr id="152" name="円/楕円 151"/>
        <xdr:cNvSpPr/>
      </xdr:nvSpPr>
      <xdr:spPr>
        <a:xfrm>
          <a:off x="2286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77805</xdr:rowOff>
    </xdr:from>
    <xdr:ext cx="762000" cy="259045"/>
    <xdr:sp macro="" textlink="">
      <xdr:nvSpPr>
        <xdr:cNvPr id="153" name="テキスト ボックス 152"/>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110807</xdr:rowOff>
    </xdr:from>
    <xdr:to>
      <xdr:col>2</xdr:col>
      <xdr:colOff>127000</xdr:colOff>
      <xdr:row>62</xdr:row>
      <xdr:rowOff>40957</xdr:rowOff>
    </xdr:to>
    <xdr:sp macro="" textlink="">
      <xdr:nvSpPr>
        <xdr:cNvPr id="154" name="円/楕円 153"/>
        <xdr:cNvSpPr/>
      </xdr:nvSpPr>
      <xdr:spPr>
        <a:xfrm>
          <a:off x="1397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51134</xdr:rowOff>
    </xdr:from>
    <xdr:ext cx="762000" cy="259045"/>
    <xdr:sp macro="" textlink="">
      <xdr:nvSpPr>
        <xdr:cNvPr id="155" name="テキスト ボックス 154"/>
        <xdr:cNvSpPr txBox="1"/>
      </xdr:nvSpPr>
      <xdr:spPr>
        <a:xfrm>
          <a:off x="1066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人件費の伸びは小さいものの、 </a:t>
          </a:r>
          <a:r>
            <a:rPr lang="ja-JP" altLang="en-US" sz="1300" b="0" i="0" baseline="0">
              <a:solidFill>
                <a:schemeClr val="dk1"/>
              </a:solidFill>
              <a:latin typeface="+mn-lt"/>
              <a:ea typeface="+mn-ea"/>
              <a:cs typeface="+mn-cs"/>
            </a:rPr>
            <a:t>保育園、学校関係で臨時職員が年々増加しているため、物件費が増加している。一方で人口も増加傾向にあるため、今後も横ばい又は微増で推移していくものと思われる。</a:t>
          </a:r>
          <a:endParaRPr lang="en-US" altLang="ja-JP" sz="13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74226</xdr:rowOff>
    </xdr:from>
    <xdr:to>
      <xdr:col>7</xdr:col>
      <xdr:colOff>152400</xdr:colOff>
      <xdr:row>81</xdr:row>
      <xdr:rowOff>78127</xdr:rowOff>
    </xdr:to>
    <xdr:cxnSp macro="">
      <xdr:nvCxnSpPr>
        <xdr:cNvPr id="191" name="直線コネクタ 190"/>
        <xdr:cNvCxnSpPr/>
      </xdr:nvCxnSpPr>
      <xdr:spPr>
        <a:xfrm>
          <a:off x="4114800" y="13961676"/>
          <a:ext cx="8382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62905</xdr:rowOff>
    </xdr:from>
    <xdr:ext cx="762000" cy="259045"/>
    <xdr:sp macro="" textlink="">
      <xdr:nvSpPr>
        <xdr:cNvPr id="192" name="人件費・物件費等の状況平均値テキスト"/>
        <xdr:cNvSpPr txBox="1"/>
      </xdr:nvSpPr>
      <xdr:spPr>
        <a:xfrm>
          <a:off x="5041900" y="13950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67092</xdr:rowOff>
    </xdr:from>
    <xdr:to>
      <xdr:col>6</xdr:col>
      <xdr:colOff>0</xdr:colOff>
      <xdr:row>81</xdr:row>
      <xdr:rowOff>74226</xdr:rowOff>
    </xdr:to>
    <xdr:cxnSp macro="">
      <xdr:nvCxnSpPr>
        <xdr:cNvPr id="194" name="直線コネクタ 193"/>
        <xdr:cNvCxnSpPr/>
      </xdr:nvCxnSpPr>
      <xdr:spPr>
        <a:xfrm>
          <a:off x="3225800" y="13954542"/>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60390</xdr:rowOff>
    </xdr:from>
    <xdr:to>
      <xdr:col>4</xdr:col>
      <xdr:colOff>482600</xdr:colOff>
      <xdr:row>81</xdr:row>
      <xdr:rowOff>67092</xdr:rowOff>
    </xdr:to>
    <xdr:cxnSp macro="">
      <xdr:nvCxnSpPr>
        <xdr:cNvPr id="197" name="直線コネクタ 196"/>
        <xdr:cNvCxnSpPr/>
      </xdr:nvCxnSpPr>
      <xdr:spPr>
        <a:xfrm>
          <a:off x="2336800" y="13947840"/>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55970</xdr:rowOff>
    </xdr:from>
    <xdr:to>
      <xdr:col>3</xdr:col>
      <xdr:colOff>279400</xdr:colOff>
      <xdr:row>81</xdr:row>
      <xdr:rowOff>60390</xdr:rowOff>
    </xdr:to>
    <xdr:cxnSp macro="">
      <xdr:nvCxnSpPr>
        <xdr:cNvPr id="200" name="直線コネクタ 199"/>
        <xdr:cNvCxnSpPr/>
      </xdr:nvCxnSpPr>
      <xdr:spPr>
        <a:xfrm>
          <a:off x="1447800" y="139434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27327</xdr:rowOff>
    </xdr:from>
    <xdr:to>
      <xdr:col>7</xdr:col>
      <xdr:colOff>203200</xdr:colOff>
      <xdr:row>81</xdr:row>
      <xdr:rowOff>128927</xdr:rowOff>
    </xdr:to>
    <xdr:sp macro="" textlink="">
      <xdr:nvSpPr>
        <xdr:cNvPr id="210" name="円/楕円 209"/>
        <xdr:cNvSpPr/>
      </xdr:nvSpPr>
      <xdr:spPr>
        <a:xfrm>
          <a:off x="4902200" y="139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120054</xdr:rowOff>
    </xdr:from>
    <xdr:ext cx="762000" cy="259045"/>
    <xdr:sp macro="" textlink="">
      <xdr:nvSpPr>
        <xdr:cNvPr id="211" name="人件費・物件費等の状況該当値テキスト"/>
        <xdr:cNvSpPr txBox="1"/>
      </xdr:nvSpPr>
      <xdr:spPr>
        <a:xfrm>
          <a:off x="5041900" y="138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23426</xdr:rowOff>
    </xdr:from>
    <xdr:to>
      <xdr:col>6</xdr:col>
      <xdr:colOff>50800</xdr:colOff>
      <xdr:row>81</xdr:row>
      <xdr:rowOff>125026</xdr:rowOff>
    </xdr:to>
    <xdr:sp macro="" textlink="">
      <xdr:nvSpPr>
        <xdr:cNvPr id="212" name="円/楕円 211"/>
        <xdr:cNvSpPr/>
      </xdr:nvSpPr>
      <xdr:spPr>
        <a:xfrm>
          <a:off x="4064000" y="139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135203</xdr:rowOff>
    </xdr:from>
    <xdr:ext cx="736600" cy="259045"/>
    <xdr:sp macro="" textlink="">
      <xdr:nvSpPr>
        <xdr:cNvPr id="213" name="テキスト ボックス 212"/>
        <xdr:cNvSpPr txBox="1"/>
      </xdr:nvSpPr>
      <xdr:spPr>
        <a:xfrm>
          <a:off x="3733800" y="1367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16292</xdr:rowOff>
    </xdr:from>
    <xdr:to>
      <xdr:col>4</xdr:col>
      <xdr:colOff>533400</xdr:colOff>
      <xdr:row>81</xdr:row>
      <xdr:rowOff>117892</xdr:rowOff>
    </xdr:to>
    <xdr:sp macro="" textlink="">
      <xdr:nvSpPr>
        <xdr:cNvPr id="214" name="円/楕円 213"/>
        <xdr:cNvSpPr/>
      </xdr:nvSpPr>
      <xdr:spPr>
        <a:xfrm>
          <a:off x="3175000" y="139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128069</xdr:rowOff>
    </xdr:from>
    <xdr:ext cx="762000" cy="259045"/>
    <xdr:sp macro="" textlink="">
      <xdr:nvSpPr>
        <xdr:cNvPr id="215" name="テキスト ボックス 214"/>
        <xdr:cNvSpPr txBox="1"/>
      </xdr:nvSpPr>
      <xdr:spPr>
        <a:xfrm>
          <a:off x="2844800" y="1367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9590</xdr:rowOff>
    </xdr:from>
    <xdr:to>
      <xdr:col>3</xdr:col>
      <xdr:colOff>330200</xdr:colOff>
      <xdr:row>81</xdr:row>
      <xdr:rowOff>111190</xdr:rowOff>
    </xdr:to>
    <xdr:sp macro="" textlink="">
      <xdr:nvSpPr>
        <xdr:cNvPr id="216" name="円/楕円 215"/>
        <xdr:cNvSpPr/>
      </xdr:nvSpPr>
      <xdr:spPr>
        <a:xfrm>
          <a:off x="2286000" y="138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121367</xdr:rowOff>
    </xdr:from>
    <xdr:ext cx="762000" cy="259045"/>
    <xdr:sp macro="" textlink="">
      <xdr:nvSpPr>
        <xdr:cNvPr id="217" name="テキスト ボックス 216"/>
        <xdr:cNvSpPr txBox="1"/>
      </xdr:nvSpPr>
      <xdr:spPr>
        <a:xfrm>
          <a:off x="1955800" y="136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5170</xdr:rowOff>
    </xdr:from>
    <xdr:to>
      <xdr:col>2</xdr:col>
      <xdr:colOff>127000</xdr:colOff>
      <xdr:row>81</xdr:row>
      <xdr:rowOff>106770</xdr:rowOff>
    </xdr:to>
    <xdr:sp macro="" textlink="">
      <xdr:nvSpPr>
        <xdr:cNvPr id="218" name="円/楕円 217"/>
        <xdr:cNvSpPr/>
      </xdr:nvSpPr>
      <xdr:spPr>
        <a:xfrm>
          <a:off x="1397000" y="13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116947</xdr:rowOff>
    </xdr:from>
    <xdr:ext cx="762000" cy="259045"/>
    <xdr:sp macro="" textlink="">
      <xdr:nvSpPr>
        <xdr:cNvPr id="219" name="テキスト ボックス 218"/>
        <xdr:cNvSpPr txBox="1"/>
      </xdr:nvSpPr>
      <xdr:spPr>
        <a:xfrm>
          <a:off x="1066800" y="136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国家公務員の時限的な（</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年間）給与改定特例法による措置</a:t>
          </a:r>
          <a:r>
            <a:rPr lang="ja-JP" altLang="en-US" sz="1300" b="0" i="0" baseline="0">
              <a:solidFill>
                <a:schemeClr val="dk1"/>
              </a:solidFill>
              <a:latin typeface="+mn-lt"/>
              <a:ea typeface="+mn-ea"/>
              <a:cs typeface="+mn-cs"/>
            </a:rPr>
            <a:t>の直前と比較しても若干上昇しており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類似団体内では中位だが全国町村平均を上回っている。</a:t>
          </a:r>
          <a:r>
            <a:rPr lang="ja-JP" altLang="ja-JP" sz="1300" b="0" i="0" baseline="0">
              <a:solidFill>
                <a:schemeClr val="dk1"/>
              </a:solidFill>
              <a:latin typeface="+mn-lt"/>
              <a:ea typeface="+mn-ea"/>
              <a:cs typeface="+mn-cs"/>
            </a:rPr>
            <a:t>引き続き職員給与の適正化に努めていく。</a:t>
          </a:r>
          <a:endParaRPr lang="ja-JP" altLang="ja-JP" sz="13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89</xdr:row>
      <xdr:rowOff>81341</xdr:rowOff>
    </xdr:to>
    <xdr:cxnSp macro="">
      <xdr:nvCxnSpPr>
        <xdr:cNvPr id="255" name="直線コネクタ 254"/>
        <xdr:cNvCxnSpPr/>
      </xdr:nvCxnSpPr>
      <xdr:spPr>
        <a:xfrm flipV="1">
          <a:off x="16179800" y="14547548"/>
          <a:ext cx="8382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6"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81341</xdr:rowOff>
    </xdr:from>
    <xdr:to>
      <xdr:col>23</xdr:col>
      <xdr:colOff>406400</xdr:colOff>
      <xdr:row>90</xdr:row>
      <xdr:rowOff>47777</xdr:rowOff>
    </xdr:to>
    <xdr:cxnSp macro="">
      <xdr:nvCxnSpPr>
        <xdr:cNvPr id="258" name="直線コネクタ 257"/>
        <xdr:cNvCxnSpPr/>
      </xdr:nvCxnSpPr>
      <xdr:spPr>
        <a:xfrm flipV="1">
          <a:off x="15290800" y="153403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60" name="テキスト ボックス 259"/>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90</xdr:row>
      <xdr:rowOff>47777</xdr:rowOff>
    </xdr:to>
    <xdr:cxnSp macro="">
      <xdr:nvCxnSpPr>
        <xdr:cNvPr id="261" name="直線コネクタ 260"/>
        <xdr:cNvCxnSpPr/>
      </xdr:nvCxnSpPr>
      <xdr:spPr>
        <a:xfrm>
          <a:off x="14401800" y="14513077"/>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3" name="テキスト ボックス 262"/>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111277</xdr:rowOff>
    </xdr:to>
    <xdr:cxnSp macro="">
      <xdr:nvCxnSpPr>
        <xdr:cNvPr id="264" name="直線コネクタ 263"/>
        <xdr:cNvCxnSpPr/>
      </xdr:nvCxnSpPr>
      <xdr:spPr>
        <a:xfrm>
          <a:off x="13512800" y="144441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66" name="テキスト ボックス 265"/>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68" name="テキスト ボックス 26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4" name="円/楕円 273"/>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5"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30541</xdr:rowOff>
    </xdr:from>
    <xdr:to>
      <xdr:col>23</xdr:col>
      <xdr:colOff>457200</xdr:colOff>
      <xdr:row>89</xdr:row>
      <xdr:rowOff>132141</xdr:rowOff>
    </xdr:to>
    <xdr:sp macro="" textlink="">
      <xdr:nvSpPr>
        <xdr:cNvPr id="276" name="円/楕円 275"/>
        <xdr:cNvSpPr/>
      </xdr:nvSpPr>
      <xdr:spPr>
        <a:xfrm>
          <a:off x="16129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116918</xdr:rowOff>
    </xdr:from>
    <xdr:ext cx="736600" cy="259045"/>
    <xdr:sp macro="" textlink="">
      <xdr:nvSpPr>
        <xdr:cNvPr id="277" name="テキスト ボックス 276"/>
        <xdr:cNvSpPr txBox="1"/>
      </xdr:nvSpPr>
      <xdr:spPr>
        <a:xfrm>
          <a:off x="15798800" y="1537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168427</xdr:rowOff>
    </xdr:from>
    <xdr:to>
      <xdr:col>22</xdr:col>
      <xdr:colOff>254000</xdr:colOff>
      <xdr:row>90</xdr:row>
      <xdr:rowOff>98577</xdr:rowOff>
    </xdr:to>
    <xdr:sp macro="" textlink="">
      <xdr:nvSpPr>
        <xdr:cNvPr id="278" name="円/楕円 277"/>
        <xdr:cNvSpPr/>
      </xdr:nvSpPr>
      <xdr:spPr>
        <a:xfrm>
          <a:off x="15240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83354</xdr:rowOff>
    </xdr:from>
    <xdr:ext cx="762000" cy="259045"/>
    <xdr:sp macro="" textlink="">
      <xdr:nvSpPr>
        <xdr:cNvPr id="279" name="テキスト ボックス 278"/>
        <xdr:cNvSpPr txBox="1"/>
      </xdr:nvSpPr>
      <xdr:spPr>
        <a:xfrm>
          <a:off x="14909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0" name="円/楕円 279"/>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81" name="テキスト ボックス 280"/>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2" name="円/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3" name="テキスト ボックス 282"/>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n-lt"/>
              <a:ea typeface="+mn-ea"/>
              <a:cs typeface="+mn-cs"/>
            </a:rPr>
            <a:t>行政改革大綱（集中改革プラン）により、庁内機構改革とともに計画的に職員数を減員してき</a:t>
          </a:r>
          <a:r>
            <a:rPr lang="ja-JP" altLang="en-US" sz="1300" b="0" i="0" baseline="0">
              <a:solidFill>
                <a:schemeClr val="dk1"/>
              </a:solidFill>
              <a:latin typeface="+mn-lt"/>
              <a:ea typeface="+mn-ea"/>
              <a:cs typeface="+mn-cs"/>
            </a:rPr>
            <a:t>た</a:t>
          </a:r>
          <a:r>
            <a:rPr lang="ja-JP" altLang="ja-JP" sz="1300" b="0" i="0" baseline="0">
              <a:solidFill>
                <a:schemeClr val="dk1"/>
              </a:solidFill>
              <a:latin typeface="+mn-lt"/>
              <a:ea typeface="+mn-ea"/>
              <a:cs typeface="+mn-cs"/>
            </a:rPr>
            <a:t>が、</a:t>
          </a:r>
          <a:r>
            <a:rPr lang="ja-JP" altLang="en-US" sz="1300" b="0" i="0" baseline="0">
              <a:solidFill>
                <a:schemeClr val="dk1"/>
              </a:solidFill>
              <a:latin typeface="+mn-lt"/>
              <a:ea typeface="+mn-ea"/>
              <a:cs typeface="+mn-cs"/>
            </a:rPr>
            <a:t>当村は人口が増加し続けており</a:t>
          </a:r>
          <a:r>
            <a:rPr lang="ja-JP" altLang="ja-JP" sz="1300" b="0" i="0" baseline="0">
              <a:solidFill>
                <a:schemeClr val="dk1"/>
              </a:solidFill>
              <a:latin typeface="+mn-lt"/>
              <a:ea typeface="+mn-ea"/>
              <a:cs typeface="+mn-cs"/>
            </a:rPr>
            <a:t>、多様化する行政サービスの維持向上を図るため、</a:t>
          </a:r>
          <a:r>
            <a:rPr lang="ja-JP" altLang="en-US" sz="1300" b="0" i="0" baseline="0">
              <a:solidFill>
                <a:schemeClr val="dk1"/>
              </a:solidFill>
              <a:latin typeface="+mn-lt"/>
              <a:ea typeface="+mn-ea"/>
              <a:cs typeface="+mn-cs"/>
            </a:rPr>
            <a:t>前年には職員を増員した。今後も、</a:t>
          </a:r>
          <a:r>
            <a:rPr lang="ja-JP" altLang="ja-JP" sz="1300" b="0" i="0" baseline="0">
              <a:solidFill>
                <a:schemeClr val="dk1"/>
              </a:solidFill>
              <a:latin typeface="+mn-lt"/>
              <a:ea typeface="+mn-ea"/>
              <a:cs typeface="+mn-cs"/>
            </a:rPr>
            <a:t>類似団体との均衡も考慮し事業量に応じた職員採用を実施していく。</a:t>
          </a:r>
          <a:endParaRPr lang="ja-JP" altLang="ja-JP" sz="13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115267</xdr:rowOff>
    </xdr:from>
    <xdr:to>
      <xdr:col>24</xdr:col>
      <xdr:colOff>558800</xdr:colOff>
      <xdr:row>59</xdr:row>
      <xdr:rowOff>137099</xdr:rowOff>
    </xdr:to>
    <xdr:cxnSp macro="">
      <xdr:nvCxnSpPr>
        <xdr:cNvPr id="320" name="直線コネクタ 319"/>
        <xdr:cNvCxnSpPr/>
      </xdr:nvCxnSpPr>
      <xdr:spPr>
        <a:xfrm>
          <a:off x="16179800" y="1023081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146853</xdr:rowOff>
    </xdr:from>
    <xdr:ext cx="762000" cy="259045"/>
    <xdr:sp macro="" textlink="">
      <xdr:nvSpPr>
        <xdr:cNvPr id="321" name="定員管理の状況平均値テキスト"/>
        <xdr:cNvSpPr txBox="1"/>
      </xdr:nvSpPr>
      <xdr:spPr>
        <a:xfrm>
          <a:off x="17106900" y="1026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115267</xdr:rowOff>
    </xdr:from>
    <xdr:to>
      <xdr:col>23</xdr:col>
      <xdr:colOff>406400</xdr:colOff>
      <xdr:row>59</xdr:row>
      <xdr:rowOff>123311</xdr:rowOff>
    </xdr:to>
    <xdr:cxnSp macro="">
      <xdr:nvCxnSpPr>
        <xdr:cNvPr id="323" name="直線コネクタ 322"/>
        <xdr:cNvCxnSpPr/>
      </xdr:nvCxnSpPr>
      <xdr:spPr>
        <a:xfrm flipV="1">
          <a:off x="15290800" y="1023081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60977</xdr:rowOff>
    </xdr:from>
    <xdr:ext cx="736600" cy="259045"/>
    <xdr:sp macro="" textlink="">
      <xdr:nvSpPr>
        <xdr:cNvPr id="325" name="テキスト ボックス 324"/>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81945</xdr:rowOff>
    </xdr:from>
    <xdr:to>
      <xdr:col>22</xdr:col>
      <xdr:colOff>203200</xdr:colOff>
      <xdr:row>59</xdr:row>
      <xdr:rowOff>123311</xdr:rowOff>
    </xdr:to>
    <xdr:cxnSp macro="">
      <xdr:nvCxnSpPr>
        <xdr:cNvPr id="326" name="直線コネクタ 325"/>
        <xdr:cNvCxnSpPr/>
      </xdr:nvCxnSpPr>
      <xdr:spPr>
        <a:xfrm>
          <a:off x="14401800" y="1019749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92001</xdr:rowOff>
    </xdr:from>
    <xdr:ext cx="762000" cy="259045"/>
    <xdr:sp macro="" textlink="">
      <xdr:nvSpPr>
        <xdr:cNvPr id="328" name="テキスト ボックス 327"/>
        <xdr:cNvSpPr txBox="1"/>
      </xdr:nvSpPr>
      <xdr:spPr>
        <a:xfrm>
          <a:off x="14909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79647</xdr:rowOff>
    </xdr:from>
    <xdr:to>
      <xdr:col>21</xdr:col>
      <xdr:colOff>0</xdr:colOff>
      <xdr:row>59</xdr:row>
      <xdr:rowOff>81945</xdr:rowOff>
    </xdr:to>
    <xdr:cxnSp macro="">
      <xdr:nvCxnSpPr>
        <xdr:cNvPr id="329" name="直線コネクタ 328"/>
        <xdr:cNvCxnSpPr/>
      </xdr:nvCxnSpPr>
      <xdr:spPr>
        <a:xfrm>
          <a:off x="13512800" y="1019519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31" name="テキスト ボックス 330"/>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33" name="テキスト ボックス 332"/>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86299</xdr:rowOff>
    </xdr:from>
    <xdr:to>
      <xdr:col>24</xdr:col>
      <xdr:colOff>609600</xdr:colOff>
      <xdr:row>60</xdr:row>
      <xdr:rowOff>16449</xdr:rowOff>
    </xdr:to>
    <xdr:sp macro="" textlink="">
      <xdr:nvSpPr>
        <xdr:cNvPr id="339" name="円/楕円 338"/>
        <xdr:cNvSpPr/>
      </xdr:nvSpPr>
      <xdr:spPr>
        <a:xfrm>
          <a:off x="169672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102826</xdr:rowOff>
    </xdr:from>
    <xdr:ext cx="762000" cy="259045"/>
    <xdr:sp macro="" textlink="">
      <xdr:nvSpPr>
        <xdr:cNvPr id="340" name="定員管理の状況該当値テキスト"/>
        <xdr:cNvSpPr txBox="1"/>
      </xdr:nvSpPr>
      <xdr:spPr>
        <a:xfrm>
          <a:off x="17106900" y="100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64467</xdr:rowOff>
    </xdr:from>
    <xdr:to>
      <xdr:col>23</xdr:col>
      <xdr:colOff>457200</xdr:colOff>
      <xdr:row>59</xdr:row>
      <xdr:rowOff>166067</xdr:rowOff>
    </xdr:to>
    <xdr:sp macro="" textlink="">
      <xdr:nvSpPr>
        <xdr:cNvPr id="341" name="円/楕円 340"/>
        <xdr:cNvSpPr/>
      </xdr:nvSpPr>
      <xdr:spPr>
        <a:xfrm>
          <a:off x="16129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4794</xdr:rowOff>
    </xdr:from>
    <xdr:ext cx="736600" cy="259045"/>
    <xdr:sp macro="" textlink="">
      <xdr:nvSpPr>
        <xdr:cNvPr id="342" name="テキスト ボックス 341"/>
        <xdr:cNvSpPr txBox="1"/>
      </xdr:nvSpPr>
      <xdr:spPr>
        <a:xfrm>
          <a:off x="15798800" y="994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72511</xdr:rowOff>
    </xdr:from>
    <xdr:to>
      <xdr:col>22</xdr:col>
      <xdr:colOff>254000</xdr:colOff>
      <xdr:row>60</xdr:row>
      <xdr:rowOff>2661</xdr:rowOff>
    </xdr:to>
    <xdr:sp macro="" textlink="">
      <xdr:nvSpPr>
        <xdr:cNvPr id="343" name="円/楕円 342"/>
        <xdr:cNvSpPr/>
      </xdr:nvSpPr>
      <xdr:spPr>
        <a:xfrm>
          <a:off x="15240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12838</xdr:rowOff>
    </xdr:from>
    <xdr:ext cx="762000" cy="259045"/>
    <xdr:sp macro="" textlink="">
      <xdr:nvSpPr>
        <xdr:cNvPr id="344" name="テキスト ボックス 343"/>
        <xdr:cNvSpPr txBox="1"/>
      </xdr:nvSpPr>
      <xdr:spPr>
        <a:xfrm>
          <a:off x="14909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31145</xdr:rowOff>
    </xdr:from>
    <xdr:to>
      <xdr:col>21</xdr:col>
      <xdr:colOff>50800</xdr:colOff>
      <xdr:row>59</xdr:row>
      <xdr:rowOff>132745</xdr:rowOff>
    </xdr:to>
    <xdr:sp macro="" textlink="">
      <xdr:nvSpPr>
        <xdr:cNvPr id="345" name="円/楕円 344"/>
        <xdr:cNvSpPr/>
      </xdr:nvSpPr>
      <xdr:spPr>
        <a:xfrm>
          <a:off x="14351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142922</xdr:rowOff>
    </xdr:from>
    <xdr:ext cx="762000" cy="259045"/>
    <xdr:sp macro="" textlink="">
      <xdr:nvSpPr>
        <xdr:cNvPr id="346" name="テキスト ボックス 345"/>
        <xdr:cNvSpPr txBox="1"/>
      </xdr:nvSpPr>
      <xdr:spPr>
        <a:xfrm>
          <a:off x="14020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28847</xdr:rowOff>
    </xdr:from>
    <xdr:to>
      <xdr:col>19</xdr:col>
      <xdr:colOff>533400</xdr:colOff>
      <xdr:row>59</xdr:row>
      <xdr:rowOff>130447</xdr:rowOff>
    </xdr:to>
    <xdr:sp macro="" textlink="">
      <xdr:nvSpPr>
        <xdr:cNvPr id="347" name="円/楕円 346"/>
        <xdr:cNvSpPr/>
      </xdr:nvSpPr>
      <xdr:spPr>
        <a:xfrm>
          <a:off x="13462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140624</xdr:rowOff>
    </xdr:from>
    <xdr:ext cx="762000" cy="259045"/>
    <xdr:sp macro="" textlink="">
      <xdr:nvSpPr>
        <xdr:cNvPr id="348" name="テキスト ボックス 347"/>
        <xdr:cNvSpPr txBox="1"/>
      </xdr:nvSpPr>
      <xdr:spPr>
        <a:xfrm>
          <a:off x="13131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単年度の実質公債費比率は、</a:t>
          </a:r>
          <a:r>
            <a:rPr kumimoji="1" lang="en-US" altLang="ja-JP" sz="1300">
              <a:latin typeface="ＭＳ Ｐゴシック"/>
            </a:rPr>
            <a:t>H21</a:t>
          </a:r>
          <a:r>
            <a:rPr kumimoji="1" lang="ja-JP" altLang="en-US" sz="1300">
              <a:latin typeface="ＭＳ Ｐゴシック"/>
            </a:rPr>
            <a:t>借入の保育園増築、及び庁舎・村体耐震工事の償還が</a:t>
          </a:r>
          <a:r>
            <a:rPr kumimoji="1" lang="en-US" altLang="ja-JP" sz="1300">
              <a:latin typeface="ＭＳ Ｐゴシック"/>
            </a:rPr>
            <a:t>H25</a:t>
          </a:r>
          <a:r>
            <a:rPr kumimoji="1" lang="ja-JP" altLang="en-US" sz="1300">
              <a:latin typeface="ＭＳ Ｐゴシック"/>
            </a:rPr>
            <a:t>から２回となり増額となったが、３か年平均のため</a:t>
          </a:r>
          <a:r>
            <a:rPr kumimoji="1" lang="en-US" altLang="ja-JP" sz="1300">
              <a:latin typeface="ＭＳ Ｐゴシック"/>
            </a:rPr>
            <a:t>1.5</a:t>
          </a:r>
          <a:r>
            <a:rPr kumimoji="1" lang="ja-JP" altLang="en-US" sz="1300">
              <a:latin typeface="ＭＳ Ｐゴシック"/>
            </a:rPr>
            <a:t>％の減となった。事業の緊急度や必要性を見極め、</a:t>
          </a:r>
          <a:r>
            <a:rPr kumimoji="1" lang="ja-JP" altLang="ja-JP" sz="1300">
              <a:solidFill>
                <a:schemeClr val="dk1"/>
              </a:solidFill>
              <a:latin typeface="+mn-lt"/>
              <a:ea typeface="+mn-ea"/>
              <a:cs typeface="+mn-cs"/>
            </a:rPr>
            <a:t>今後も</a:t>
          </a:r>
          <a:r>
            <a:rPr kumimoji="1" lang="ja-JP" altLang="en-US" sz="1300">
              <a:solidFill>
                <a:schemeClr val="dk1"/>
              </a:solidFill>
              <a:latin typeface="+mn-lt"/>
              <a:ea typeface="+mn-ea"/>
              <a:cs typeface="+mn-cs"/>
            </a:rPr>
            <a:t>起債</a:t>
          </a:r>
          <a:r>
            <a:rPr kumimoji="1" lang="ja-JP" altLang="en-US" sz="1300">
              <a:latin typeface="ＭＳ Ｐゴシック"/>
            </a:rPr>
            <a:t>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38</xdr:row>
      <xdr:rowOff>90715</xdr:rowOff>
    </xdr:to>
    <xdr:cxnSp macro="">
      <xdr:nvCxnSpPr>
        <xdr:cNvPr id="385" name="直線コネクタ 384"/>
        <xdr:cNvCxnSpPr/>
      </xdr:nvCxnSpPr>
      <xdr:spPr>
        <a:xfrm flipV="1">
          <a:off x="16179800" y="6433457"/>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90715</xdr:rowOff>
    </xdr:from>
    <xdr:to>
      <xdr:col>23</xdr:col>
      <xdr:colOff>406400</xdr:colOff>
      <xdr:row>39</xdr:row>
      <xdr:rowOff>149074</xdr:rowOff>
    </xdr:to>
    <xdr:cxnSp macro="">
      <xdr:nvCxnSpPr>
        <xdr:cNvPr id="388" name="直線コネクタ 387"/>
        <xdr:cNvCxnSpPr/>
      </xdr:nvCxnSpPr>
      <xdr:spPr>
        <a:xfrm flipV="1">
          <a:off x="15290800" y="660581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151086</xdr:rowOff>
    </xdr:from>
    <xdr:ext cx="736600" cy="259045"/>
    <xdr:sp macro="" textlink="">
      <xdr:nvSpPr>
        <xdr:cNvPr id="390" name="テキスト ボックス 389"/>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149074</xdr:rowOff>
    </xdr:from>
    <xdr:to>
      <xdr:col>22</xdr:col>
      <xdr:colOff>203200</xdr:colOff>
      <xdr:row>40</xdr:row>
      <xdr:rowOff>138491</xdr:rowOff>
    </xdr:to>
    <xdr:cxnSp macro="">
      <xdr:nvCxnSpPr>
        <xdr:cNvPr id="391" name="直線コネクタ 390"/>
        <xdr:cNvCxnSpPr/>
      </xdr:nvCxnSpPr>
      <xdr:spPr>
        <a:xfrm flipV="1">
          <a:off x="14401800" y="68356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37089</xdr:rowOff>
    </xdr:from>
    <xdr:ext cx="762000" cy="259045"/>
    <xdr:sp macro="" textlink="">
      <xdr:nvSpPr>
        <xdr:cNvPr id="393" name="テキスト ボックス 392"/>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41</xdr:row>
      <xdr:rowOff>24493</xdr:rowOff>
    </xdr:to>
    <xdr:cxnSp macro="">
      <xdr:nvCxnSpPr>
        <xdr:cNvPr id="394" name="直線コネクタ 393"/>
        <xdr:cNvCxnSpPr/>
      </xdr:nvCxnSpPr>
      <xdr:spPr>
        <a:xfrm flipV="1">
          <a:off x="13512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404" name="円/楕円 403"/>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55534</xdr:rowOff>
    </xdr:from>
    <xdr:ext cx="762000" cy="259045"/>
    <xdr:sp macro="" textlink="">
      <xdr:nvSpPr>
        <xdr:cNvPr id="405"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39915</xdr:rowOff>
    </xdr:from>
    <xdr:to>
      <xdr:col>23</xdr:col>
      <xdr:colOff>457200</xdr:colOff>
      <xdr:row>38</xdr:row>
      <xdr:rowOff>141515</xdr:rowOff>
    </xdr:to>
    <xdr:sp macro="" textlink="">
      <xdr:nvSpPr>
        <xdr:cNvPr id="406" name="円/楕円 405"/>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407" name="テキスト ボックス 406"/>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98274</xdr:rowOff>
    </xdr:from>
    <xdr:to>
      <xdr:col>22</xdr:col>
      <xdr:colOff>254000</xdr:colOff>
      <xdr:row>40</xdr:row>
      <xdr:rowOff>28424</xdr:rowOff>
    </xdr:to>
    <xdr:sp macro="" textlink="">
      <xdr:nvSpPr>
        <xdr:cNvPr id="408" name="円/楕円 407"/>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38601</xdr:rowOff>
    </xdr:from>
    <xdr:ext cx="762000" cy="259045"/>
    <xdr:sp macro="" textlink="">
      <xdr:nvSpPr>
        <xdr:cNvPr id="409" name="テキスト ボックス 408"/>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10" name="円/楕円 409"/>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11" name="テキスト ボックス 410"/>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2" name="円/楕円 411"/>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3" name="テキスト ボックス 412"/>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への公営企業債等の繰入見込額が減少した等の理由により、前年から将来負担比率はマイナスとなっている。今後は人口増に対応するための事業等に地方債を活用することが見込まれるが、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139519</xdr:rowOff>
    </xdr:from>
    <xdr:to>
      <xdr:col>22</xdr:col>
      <xdr:colOff>203200</xdr:colOff>
      <xdr:row>14</xdr:row>
      <xdr:rowOff>128935</xdr:rowOff>
    </xdr:to>
    <xdr:cxnSp macro="">
      <xdr:nvCxnSpPr>
        <xdr:cNvPr id="449" name="直線コネクタ 448"/>
        <xdr:cNvCxnSpPr/>
      </xdr:nvCxnSpPr>
      <xdr:spPr>
        <a:xfrm flipV="1">
          <a:off x="14401800" y="236836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0"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1" name="フローチャート : 判断 450"/>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128935</xdr:rowOff>
    </xdr:from>
    <xdr:to>
      <xdr:col>21</xdr:col>
      <xdr:colOff>0</xdr:colOff>
      <xdr:row>15</xdr:row>
      <xdr:rowOff>75837</xdr:rowOff>
    </xdr:to>
    <xdr:cxnSp macro="">
      <xdr:nvCxnSpPr>
        <xdr:cNvPr id="452" name="直線コネクタ 451"/>
        <xdr:cNvCxnSpPr/>
      </xdr:nvCxnSpPr>
      <xdr:spPr>
        <a:xfrm flipV="1">
          <a:off x="13512800" y="2529235"/>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4" name="テキスト ボックス 45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5" name="フローチャート : 判断 454"/>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105669</xdr:rowOff>
    </xdr:from>
    <xdr:ext cx="762000" cy="259045"/>
    <xdr:sp macro="" textlink="">
      <xdr:nvSpPr>
        <xdr:cNvPr id="456" name="テキスト ボックス 455"/>
        <xdr:cNvSpPr txBox="1"/>
      </xdr:nvSpPr>
      <xdr:spPr>
        <a:xfrm>
          <a:off x="14909800" y="26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7" name="フローチャート : 判断 456"/>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53478</xdr:rowOff>
    </xdr:from>
    <xdr:ext cx="762000" cy="259045"/>
    <xdr:sp macro="" textlink="">
      <xdr:nvSpPr>
        <xdr:cNvPr id="458" name="テキスト ボックス 457"/>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59" name="フローチャート : 判断 458"/>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154594</xdr:rowOff>
    </xdr:from>
    <xdr:ext cx="762000" cy="259045"/>
    <xdr:sp macro="" textlink="">
      <xdr:nvSpPr>
        <xdr:cNvPr id="460" name="テキスト ボックス 459"/>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88719</xdr:rowOff>
    </xdr:from>
    <xdr:to>
      <xdr:col>22</xdr:col>
      <xdr:colOff>254000</xdr:colOff>
      <xdr:row>14</xdr:row>
      <xdr:rowOff>18869</xdr:rowOff>
    </xdr:to>
    <xdr:sp macro="" textlink="">
      <xdr:nvSpPr>
        <xdr:cNvPr id="466" name="円/楕円 465"/>
        <xdr:cNvSpPr/>
      </xdr:nvSpPr>
      <xdr:spPr>
        <a:xfrm>
          <a:off x="15240000" y="23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29046</xdr:rowOff>
    </xdr:from>
    <xdr:ext cx="762000" cy="259045"/>
    <xdr:sp macro="" textlink="">
      <xdr:nvSpPr>
        <xdr:cNvPr id="467" name="テキスト ボックス 466"/>
        <xdr:cNvSpPr txBox="1"/>
      </xdr:nvSpPr>
      <xdr:spPr>
        <a:xfrm>
          <a:off x="14909800" y="20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78135</xdr:rowOff>
    </xdr:from>
    <xdr:to>
      <xdr:col>21</xdr:col>
      <xdr:colOff>50800</xdr:colOff>
      <xdr:row>15</xdr:row>
      <xdr:rowOff>8285</xdr:rowOff>
    </xdr:to>
    <xdr:sp macro="" textlink="">
      <xdr:nvSpPr>
        <xdr:cNvPr id="468" name="円/楕円 467"/>
        <xdr:cNvSpPr/>
      </xdr:nvSpPr>
      <xdr:spPr>
        <a:xfrm>
          <a:off x="14351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18462</xdr:rowOff>
    </xdr:from>
    <xdr:ext cx="762000" cy="259045"/>
    <xdr:sp macro="" textlink="">
      <xdr:nvSpPr>
        <xdr:cNvPr id="469" name="テキスト ボックス 468"/>
        <xdr:cNvSpPr txBox="1"/>
      </xdr:nvSpPr>
      <xdr:spPr>
        <a:xfrm>
          <a:off x="14020800" y="22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25037</xdr:rowOff>
    </xdr:from>
    <xdr:to>
      <xdr:col>19</xdr:col>
      <xdr:colOff>533400</xdr:colOff>
      <xdr:row>15</xdr:row>
      <xdr:rowOff>126637</xdr:rowOff>
    </xdr:to>
    <xdr:sp macro="" textlink="">
      <xdr:nvSpPr>
        <xdr:cNvPr id="470" name="円/楕円 469"/>
        <xdr:cNvSpPr/>
      </xdr:nvSpPr>
      <xdr:spPr>
        <a:xfrm>
          <a:off x="13462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136814</xdr:rowOff>
    </xdr:from>
    <xdr:ext cx="762000" cy="259045"/>
    <xdr:sp macro="" textlink="">
      <xdr:nvSpPr>
        <xdr:cNvPr id="471" name="テキスト ボックス 470"/>
        <xdr:cNvSpPr txBox="1"/>
      </xdr:nvSpPr>
      <xdr:spPr>
        <a:xfrm>
          <a:off x="13131800" y="23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15,027
14,686
40.90
5,926,962
5,369,716
486,798
3,887,995
4,234,557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育児休業者等により前年より１％減少したが、前年に職員を増員したため将来的には増加することが見込まれる。人件費の抑制に努めながら住民サービスの向上に努めたい。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129722</xdr:rowOff>
    </xdr:to>
    <xdr:cxnSp macro="">
      <xdr:nvCxnSpPr>
        <xdr:cNvPr id="67" name="直線コネクタ 66"/>
        <xdr:cNvCxnSpPr/>
      </xdr:nvCxnSpPr>
      <xdr:spPr>
        <a:xfrm flipV="1">
          <a:off x="3987800" y="60216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129722</xdr:rowOff>
    </xdr:to>
    <xdr:cxnSp macro="">
      <xdr:nvCxnSpPr>
        <xdr:cNvPr id="70" name="直線コネクタ 69"/>
        <xdr:cNvCxnSpPr/>
      </xdr:nvCxnSpPr>
      <xdr:spPr>
        <a:xfrm>
          <a:off x="3098800" y="603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31750</xdr:rowOff>
    </xdr:to>
    <xdr:cxnSp macro="">
      <xdr:nvCxnSpPr>
        <xdr:cNvPr id="73" name="直線コネクタ 72"/>
        <xdr:cNvCxnSpPr/>
      </xdr:nvCxnSpPr>
      <xdr:spPr>
        <a:xfrm>
          <a:off x="2209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36</xdr:row>
      <xdr:rowOff>23586</xdr:rowOff>
    </xdr:to>
    <xdr:cxnSp macro="">
      <xdr:nvCxnSpPr>
        <xdr:cNvPr id="76" name="直線コネクタ 75"/>
        <xdr:cNvCxnSpPr/>
      </xdr:nvCxnSpPr>
      <xdr:spPr>
        <a:xfrm flipV="1">
          <a:off x="1320800" y="6032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6" name="円/楕円 85"/>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7"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8" name="円/楕円 87"/>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9" name="テキスト ボックス 88"/>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90" name="円/楕円 89"/>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1" name="テキスト ボックス 90"/>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2" name="円/楕円 91"/>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3" name="テキスト ボックス 92"/>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144236</xdr:rowOff>
    </xdr:from>
    <xdr:to>
      <xdr:col>1</xdr:col>
      <xdr:colOff>676275</xdr:colOff>
      <xdr:row>36</xdr:row>
      <xdr:rowOff>74386</xdr:rowOff>
    </xdr:to>
    <xdr:sp macro="" textlink="">
      <xdr:nvSpPr>
        <xdr:cNvPr id="94" name="円/楕円 93"/>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84563</xdr:rowOff>
    </xdr:from>
    <xdr:ext cx="762000" cy="259045"/>
    <xdr:sp macro="" textlink="">
      <xdr:nvSpPr>
        <xdr:cNvPr id="95" name="テキスト ボックス 94"/>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転入人口の増加</a:t>
          </a:r>
          <a:r>
            <a:rPr kumimoji="1" lang="ja-JP" altLang="en-US" sz="1300">
              <a:latin typeface="ＭＳ Ｐゴシック"/>
            </a:rPr>
            <a:t>により児童が年々増加しているため、</a:t>
          </a:r>
          <a:r>
            <a:rPr lang="ja-JP" altLang="ja-JP" sz="1300" b="0" i="0" baseline="0">
              <a:solidFill>
                <a:schemeClr val="dk1"/>
              </a:solidFill>
              <a:latin typeface="+mn-lt"/>
              <a:ea typeface="+mn-ea"/>
              <a:cs typeface="+mn-cs"/>
            </a:rPr>
            <a:t>保育園、学校関係で</a:t>
          </a:r>
          <a:r>
            <a:rPr lang="ja-JP" altLang="en-US" sz="1300" b="0" i="0" baseline="0">
              <a:solidFill>
                <a:schemeClr val="dk1"/>
              </a:solidFill>
              <a:latin typeface="+mn-lt"/>
              <a:ea typeface="+mn-ea"/>
              <a:cs typeface="+mn-cs"/>
            </a:rPr>
            <a:t>加配、調理員などの</a:t>
          </a:r>
          <a:r>
            <a:rPr lang="ja-JP" altLang="ja-JP" sz="1300" b="0" i="0" baseline="0">
              <a:solidFill>
                <a:schemeClr val="dk1"/>
              </a:solidFill>
              <a:latin typeface="+mn-lt"/>
              <a:ea typeface="+mn-ea"/>
              <a:cs typeface="+mn-cs"/>
            </a:rPr>
            <a:t>臨時職員が年々増加している</a:t>
          </a:r>
          <a:r>
            <a:rPr lang="ja-JP" altLang="en-US" sz="1300" b="0" i="0" baseline="0">
              <a:solidFill>
                <a:schemeClr val="dk1"/>
              </a:solidFill>
              <a:latin typeface="+mn-lt"/>
              <a:ea typeface="+mn-ea"/>
              <a:cs typeface="+mn-cs"/>
            </a:rPr>
            <a:t>。今後も当分増加が続くことが予想される。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92710</xdr:rowOff>
    </xdr:to>
    <xdr:cxnSp macro="">
      <xdr:nvCxnSpPr>
        <xdr:cNvPr id="126" name="直線コネクタ 125"/>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40149</xdr:rowOff>
    </xdr:from>
    <xdr:ext cx="762000" cy="259045"/>
    <xdr:sp macro="" textlink="">
      <xdr:nvSpPr>
        <xdr:cNvPr id="127"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136144</xdr:rowOff>
    </xdr:from>
    <xdr:to>
      <xdr:col>22</xdr:col>
      <xdr:colOff>565150</xdr:colOff>
      <xdr:row>15</xdr:row>
      <xdr:rowOff>46990</xdr:rowOff>
    </xdr:to>
    <xdr:cxnSp macro="">
      <xdr:nvCxnSpPr>
        <xdr:cNvPr id="129" name="直線コネクタ 128"/>
        <xdr:cNvCxnSpPr/>
      </xdr:nvCxnSpPr>
      <xdr:spPr>
        <a:xfrm>
          <a:off x="14782800" y="25364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31" name="テキスト ボックス 130"/>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xdr:rowOff>
    </xdr:from>
    <xdr:to>
      <xdr:col>21</xdr:col>
      <xdr:colOff>361950</xdr:colOff>
      <xdr:row>14</xdr:row>
      <xdr:rowOff>136144</xdr:rowOff>
    </xdr:to>
    <xdr:cxnSp macro="">
      <xdr:nvCxnSpPr>
        <xdr:cNvPr id="132" name="直線コネクタ 131"/>
        <xdr:cNvCxnSpPr/>
      </xdr:nvCxnSpPr>
      <xdr:spPr>
        <a:xfrm>
          <a:off x="13893800" y="24084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14</xdr:row>
      <xdr:rowOff>8128</xdr:rowOff>
    </xdr:to>
    <xdr:cxnSp macro="">
      <xdr:nvCxnSpPr>
        <xdr:cNvPr id="135" name="直線コネクタ 134"/>
        <xdr:cNvCxnSpPr/>
      </xdr:nvCxnSpPr>
      <xdr:spPr>
        <a:xfrm>
          <a:off x="13004800" y="2344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80281</xdr:rowOff>
    </xdr:from>
    <xdr:ext cx="762000" cy="259045"/>
    <xdr:sp macro="" textlink="">
      <xdr:nvSpPr>
        <xdr:cNvPr id="137" name="テキスト ボックス 136"/>
        <xdr:cNvSpPr txBox="1"/>
      </xdr:nvSpPr>
      <xdr:spPr>
        <a:xfrm>
          <a:off x="13512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13987</xdr:rowOff>
    </xdr:from>
    <xdr:ext cx="762000" cy="259045"/>
    <xdr:sp macro="" textlink="">
      <xdr:nvSpPr>
        <xdr:cNvPr id="146" name="物件費該当値テキスト"/>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7" name="円/楕円 146"/>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48" name="テキスト ボックス 147"/>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85344</xdr:rowOff>
    </xdr:from>
    <xdr:to>
      <xdr:col>21</xdr:col>
      <xdr:colOff>412750</xdr:colOff>
      <xdr:row>15</xdr:row>
      <xdr:rowOff>15494</xdr:rowOff>
    </xdr:to>
    <xdr:sp macro="" textlink="">
      <xdr:nvSpPr>
        <xdr:cNvPr id="149" name="円/楕円 148"/>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25671</xdr:rowOff>
    </xdr:from>
    <xdr:ext cx="762000" cy="259045"/>
    <xdr:sp macro="" textlink="">
      <xdr:nvSpPr>
        <xdr:cNvPr id="150" name="テキスト ボックス 149"/>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128778</xdr:rowOff>
    </xdr:from>
    <xdr:to>
      <xdr:col>20</xdr:col>
      <xdr:colOff>209550</xdr:colOff>
      <xdr:row>14</xdr:row>
      <xdr:rowOff>58928</xdr:rowOff>
    </xdr:to>
    <xdr:sp macro="" textlink="">
      <xdr:nvSpPr>
        <xdr:cNvPr id="151" name="円/楕円 150"/>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69105</xdr:rowOff>
    </xdr:from>
    <xdr:ext cx="762000" cy="259045"/>
    <xdr:sp macro="" textlink="">
      <xdr:nvSpPr>
        <xdr:cNvPr id="152" name="テキスト ボックス 151"/>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3" name="円/楕円 152"/>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4" name="テキスト ボックス 153"/>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扶助費の支出額は前年並みだが、充当一般財源が減となったため</a:t>
          </a:r>
          <a:r>
            <a:rPr kumimoji="1" lang="en-US" altLang="ja-JP" sz="1300">
              <a:latin typeface="ＭＳ Ｐゴシック"/>
            </a:rPr>
            <a:t>1.2</a:t>
          </a:r>
          <a:r>
            <a:rPr kumimoji="1" lang="ja-JP" altLang="en-US" sz="1300">
              <a:latin typeface="ＭＳ Ｐゴシック"/>
            </a:rPr>
            <a:t>％の減となった。福祉重視の政策と高齢者の増加により、今後は増加していくものと予想される。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56</xdr:row>
      <xdr:rowOff>88900</xdr:rowOff>
    </xdr:to>
    <xdr:cxnSp macro="">
      <xdr:nvCxnSpPr>
        <xdr:cNvPr id="187" name="直線コネクタ 186"/>
        <xdr:cNvCxnSpPr/>
      </xdr:nvCxnSpPr>
      <xdr:spPr>
        <a:xfrm flipV="1">
          <a:off x="3987800" y="9461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8"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88900</xdr:rowOff>
    </xdr:to>
    <xdr:cxnSp macro="">
      <xdr:nvCxnSpPr>
        <xdr:cNvPr id="190" name="直線コネクタ 189"/>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31750</xdr:rowOff>
    </xdr:to>
    <xdr:cxnSp macro="">
      <xdr:nvCxnSpPr>
        <xdr:cNvPr id="193" name="直線コネクタ 192"/>
        <xdr:cNvCxnSpPr/>
      </xdr:nvCxnSpPr>
      <xdr:spPr>
        <a:xfrm>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6" name="直線コネクタ 195"/>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6" name="円/楕円 205"/>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7"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0" name="円/楕円 209"/>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1" name="テキスト ボックス 210"/>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2" name="円/楕円 211"/>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3" name="テキスト ボックス 212"/>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4" name="円/楕円 213"/>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5" name="テキスト ボックス 214"/>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下水道の統合に伴う農業集落排水事業繰出金の皆減、公共下水道事業および国保事業会計への繰出金の減などにより、前年比</a:t>
          </a:r>
          <a:r>
            <a:rPr kumimoji="1" lang="en-US" altLang="ja-JP" sz="1300">
              <a:latin typeface="ＭＳ Ｐゴシック"/>
            </a:rPr>
            <a:t>1.3</a:t>
          </a:r>
          <a:r>
            <a:rPr kumimoji="1" lang="ja-JP" altLang="en-US" sz="1300">
              <a:latin typeface="ＭＳ Ｐゴシック"/>
            </a:rPr>
            <a:t>％減となった。</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161290</xdr:rowOff>
    </xdr:to>
    <xdr:cxnSp macro="">
      <xdr:nvCxnSpPr>
        <xdr:cNvPr id="248" name="直線コネクタ 247"/>
        <xdr:cNvCxnSpPr/>
      </xdr:nvCxnSpPr>
      <xdr:spPr>
        <a:xfrm flipV="1">
          <a:off x="15671800" y="983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161290</xdr:rowOff>
    </xdr:to>
    <xdr:cxnSp macro="">
      <xdr:nvCxnSpPr>
        <xdr:cNvPr id="251" name="直線コネクタ 250"/>
        <xdr:cNvCxnSpPr/>
      </xdr:nvCxnSpPr>
      <xdr:spPr>
        <a:xfrm>
          <a:off x="14782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92710</xdr:rowOff>
    </xdr:to>
    <xdr:cxnSp macro="">
      <xdr:nvCxnSpPr>
        <xdr:cNvPr id="254" name="直線コネクタ 253"/>
        <xdr:cNvCxnSpPr/>
      </xdr:nvCxnSpPr>
      <xdr:spPr>
        <a:xfrm>
          <a:off x="13893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92710</xdr:rowOff>
    </xdr:to>
    <xdr:cxnSp macro="">
      <xdr:nvCxnSpPr>
        <xdr:cNvPr id="257" name="直線コネクタ 256"/>
        <xdr:cNvCxnSpPr/>
      </xdr:nvCxnSpPr>
      <xdr:spPr>
        <a:xfrm flipV="1">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67" name="円/楕円 266"/>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68"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9" name="円/楕円 268"/>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0" name="テキスト ボックス 269"/>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1" name="円/楕円 270"/>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2" name="テキスト ボックス 271"/>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3" name="円/楕円 272"/>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4" name="テキスト ボックス 27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5" name="円/楕円 274"/>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6" name="テキスト ボックス 275"/>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伊那消防署の分担金により前年より微増となったが、総体的には前年に引き続き減少傾向で推移している。引き続き補助金については内容を精査し適正に執行されるようチェック体制を強化していきたい。</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61686</xdr:rowOff>
    </xdr:from>
    <xdr:to>
      <xdr:col>24</xdr:col>
      <xdr:colOff>31750</xdr:colOff>
      <xdr:row>34</xdr:row>
      <xdr:rowOff>94343</xdr:rowOff>
    </xdr:to>
    <xdr:cxnSp macro="">
      <xdr:nvCxnSpPr>
        <xdr:cNvPr id="311" name="直線コネクタ 310"/>
        <xdr:cNvCxnSpPr/>
      </xdr:nvCxnSpPr>
      <xdr:spPr>
        <a:xfrm>
          <a:off x="15671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35</xdr:row>
      <xdr:rowOff>86178</xdr:rowOff>
    </xdr:to>
    <xdr:cxnSp macro="">
      <xdr:nvCxnSpPr>
        <xdr:cNvPr id="314" name="直線コネクタ 313"/>
        <xdr:cNvCxnSpPr/>
      </xdr:nvCxnSpPr>
      <xdr:spPr>
        <a:xfrm flipV="1">
          <a:off x="14782800" y="5890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86178</xdr:rowOff>
    </xdr:to>
    <xdr:cxnSp macro="">
      <xdr:nvCxnSpPr>
        <xdr:cNvPr id="317" name="直線コネクタ 316"/>
        <xdr:cNvCxnSpPr/>
      </xdr:nvCxnSpPr>
      <xdr:spPr>
        <a:xfrm>
          <a:off x="13893800" y="603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53522</xdr:rowOff>
    </xdr:to>
    <xdr:cxnSp macro="">
      <xdr:nvCxnSpPr>
        <xdr:cNvPr id="320" name="直線コネクタ 319"/>
        <xdr:cNvCxnSpPr/>
      </xdr:nvCxnSpPr>
      <xdr:spPr>
        <a:xfrm flipV="1">
          <a:off x="13004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132641</xdr:rowOff>
    </xdr:from>
    <xdr:ext cx="762000" cy="259045"/>
    <xdr:sp macro="" textlink="">
      <xdr:nvSpPr>
        <xdr:cNvPr id="322" name="テキスト ボックス 321"/>
        <xdr:cNvSpPr txBox="1"/>
      </xdr:nvSpPr>
      <xdr:spPr>
        <a:xfrm>
          <a:off x="13512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24" name="テキスト ボックス 32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30" name="円/楕円 329"/>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60070</xdr:rowOff>
    </xdr:from>
    <xdr:ext cx="762000" cy="259045"/>
    <xdr:sp macro="" textlink="">
      <xdr:nvSpPr>
        <xdr:cNvPr id="331"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10886</xdr:rowOff>
    </xdr:from>
    <xdr:to>
      <xdr:col>22</xdr:col>
      <xdr:colOff>615950</xdr:colOff>
      <xdr:row>34</xdr:row>
      <xdr:rowOff>112486</xdr:rowOff>
    </xdr:to>
    <xdr:sp macro="" textlink="">
      <xdr:nvSpPr>
        <xdr:cNvPr id="332" name="円/楕円 331"/>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122663</xdr:rowOff>
    </xdr:from>
    <xdr:ext cx="736600" cy="259045"/>
    <xdr:sp macro="" textlink="">
      <xdr:nvSpPr>
        <xdr:cNvPr id="333" name="テキスト ボックス 332"/>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35378</xdr:rowOff>
    </xdr:from>
    <xdr:to>
      <xdr:col>21</xdr:col>
      <xdr:colOff>412750</xdr:colOff>
      <xdr:row>35</xdr:row>
      <xdr:rowOff>136978</xdr:rowOff>
    </xdr:to>
    <xdr:sp macro="" textlink="">
      <xdr:nvSpPr>
        <xdr:cNvPr id="334" name="円/楕円 333"/>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147155</xdr:rowOff>
    </xdr:from>
    <xdr:ext cx="762000" cy="259045"/>
    <xdr:sp macro="" textlink="">
      <xdr:nvSpPr>
        <xdr:cNvPr id="335" name="テキスト ボックス 334"/>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6" name="円/楕円 335"/>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7" name="テキスト ボックス 336"/>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2722</xdr:rowOff>
    </xdr:from>
    <xdr:to>
      <xdr:col>19</xdr:col>
      <xdr:colOff>6350</xdr:colOff>
      <xdr:row>35</xdr:row>
      <xdr:rowOff>104322</xdr:rowOff>
    </xdr:to>
    <xdr:sp macro="" textlink="">
      <xdr:nvSpPr>
        <xdr:cNvPr id="338" name="円/楕円 337"/>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114499</xdr:rowOff>
    </xdr:from>
    <xdr:ext cx="762000" cy="259045"/>
    <xdr:sp macro="" textlink="">
      <xdr:nvSpPr>
        <xdr:cNvPr id="339" name="テキスト ボックス 338"/>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大型事業の抑制により健全化が図られてきたが、園児増に対応するために地方債を活用して保育園増築を行い、その償還が始まったため、前年比で若干の増となった。</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116115</xdr:rowOff>
    </xdr:from>
    <xdr:to>
      <xdr:col>7</xdr:col>
      <xdr:colOff>15875</xdr:colOff>
      <xdr:row>74</xdr:row>
      <xdr:rowOff>170543</xdr:rowOff>
    </xdr:to>
    <xdr:cxnSp macro="">
      <xdr:nvCxnSpPr>
        <xdr:cNvPr id="374" name="直線コネクタ 373"/>
        <xdr:cNvCxnSpPr/>
      </xdr:nvCxnSpPr>
      <xdr:spPr>
        <a:xfrm>
          <a:off x="3987800" y="12803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5"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116115</xdr:rowOff>
    </xdr:from>
    <xdr:to>
      <xdr:col>5</xdr:col>
      <xdr:colOff>549275</xdr:colOff>
      <xdr:row>75</xdr:row>
      <xdr:rowOff>97065</xdr:rowOff>
    </xdr:to>
    <xdr:cxnSp macro="">
      <xdr:nvCxnSpPr>
        <xdr:cNvPr id="377" name="直線コネクタ 376"/>
        <xdr:cNvCxnSpPr/>
      </xdr:nvCxnSpPr>
      <xdr:spPr>
        <a:xfrm flipV="1">
          <a:off x="3098800" y="12803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61884</xdr:rowOff>
    </xdr:from>
    <xdr:ext cx="736600" cy="259045"/>
    <xdr:sp macro="" textlink="">
      <xdr:nvSpPr>
        <xdr:cNvPr id="379" name="テキスト ボックス 378"/>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97065</xdr:rowOff>
    </xdr:from>
    <xdr:to>
      <xdr:col>4</xdr:col>
      <xdr:colOff>346075</xdr:colOff>
      <xdr:row>76</xdr:row>
      <xdr:rowOff>88900</xdr:rowOff>
    </xdr:to>
    <xdr:cxnSp macro="">
      <xdr:nvCxnSpPr>
        <xdr:cNvPr id="380" name="直線コネクタ 379"/>
        <xdr:cNvCxnSpPr/>
      </xdr:nvCxnSpPr>
      <xdr:spPr>
        <a:xfrm flipV="1">
          <a:off x="2209800" y="12955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77</xdr:row>
      <xdr:rowOff>26307</xdr:rowOff>
    </xdr:to>
    <xdr:cxnSp macro="">
      <xdr:nvCxnSpPr>
        <xdr:cNvPr id="383" name="直線コネクタ 382"/>
        <xdr:cNvCxnSpPr/>
      </xdr:nvCxnSpPr>
      <xdr:spPr>
        <a:xfrm flipV="1">
          <a:off x="1320800" y="13119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119743</xdr:rowOff>
    </xdr:from>
    <xdr:to>
      <xdr:col>7</xdr:col>
      <xdr:colOff>66675</xdr:colOff>
      <xdr:row>75</xdr:row>
      <xdr:rowOff>49893</xdr:rowOff>
    </xdr:to>
    <xdr:sp macro="" textlink="">
      <xdr:nvSpPr>
        <xdr:cNvPr id="393" name="円/楕円 392"/>
        <xdr:cNvSpPr/>
      </xdr:nvSpPr>
      <xdr:spPr>
        <a:xfrm>
          <a:off x="47752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136270</xdr:rowOff>
    </xdr:from>
    <xdr:ext cx="762000" cy="259045"/>
    <xdr:sp macro="" textlink="">
      <xdr:nvSpPr>
        <xdr:cNvPr id="394" name="公債費該当値テキスト"/>
        <xdr:cNvSpPr txBox="1"/>
      </xdr:nvSpPr>
      <xdr:spPr>
        <a:xfrm>
          <a:off x="49149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65315</xdr:rowOff>
    </xdr:from>
    <xdr:to>
      <xdr:col>5</xdr:col>
      <xdr:colOff>600075</xdr:colOff>
      <xdr:row>74</xdr:row>
      <xdr:rowOff>166915</xdr:rowOff>
    </xdr:to>
    <xdr:sp macro="" textlink="">
      <xdr:nvSpPr>
        <xdr:cNvPr id="395" name="円/楕円 394"/>
        <xdr:cNvSpPr/>
      </xdr:nvSpPr>
      <xdr:spPr>
        <a:xfrm>
          <a:off x="3937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5642</xdr:rowOff>
    </xdr:from>
    <xdr:ext cx="736600" cy="259045"/>
    <xdr:sp macro="" textlink="">
      <xdr:nvSpPr>
        <xdr:cNvPr id="396" name="テキスト ボックス 395"/>
        <xdr:cNvSpPr txBox="1"/>
      </xdr:nvSpPr>
      <xdr:spPr>
        <a:xfrm>
          <a:off x="3606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46265</xdr:rowOff>
    </xdr:from>
    <xdr:to>
      <xdr:col>4</xdr:col>
      <xdr:colOff>396875</xdr:colOff>
      <xdr:row>75</xdr:row>
      <xdr:rowOff>147864</xdr:rowOff>
    </xdr:to>
    <xdr:sp macro="" textlink="">
      <xdr:nvSpPr>
        <xdr:cNvPr id="397" name="円/楕円 396"/>
        <xdr:cNvSpPr/>
      </xdr:nvSpPr>
      <xdr:spPr>
        <a:xfrm>
          <a:off x="3048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158042</xdr:rowOff>
    </xdr:from>
    <xdr:ext cx="762000" cy="259045"/>
    <xdr:sp macro="" textlink="">
      <xdr:nvSpPr>
        <xdr:cNvPr id="398" name="テキスト ボックス 397"/>
        <xdr:cNvSpPr txBox="1"/>
      </xdr:nvSpPr>
      <xdr:spPr>
        <a:xfrm>
          <a:off x="2717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99" name="円/楕円 398"/>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400" name="テキスト ボックス 399"/>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1" name="円/楕円 400"/>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2" name="テキスト ボックス 401"/>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経常一般財源総額は前年より３％の減となったが、人件費、扶助費、繰出金等の減により</a:t>
          </a:r>
          <a:r>
            <a:rPr kumimoji="1" lang="en-US" altLang="ja-JP" sz="1300">
              <a:latin typeface="ＭＳ Ｐゴシック"/>
            </a:rPr>
            <a:t>2.7</a:t>
          </a:r>
          <a:r>
            <a:rPr kumimoji="1" lang="ja-JP" altLang="en-US" sz="1300">
              <a:latin typeface="ＭＳ Ｐゴシック"/>
            </a:rPr>
            <a:t>％の改善が見られ、類似団体内でも上位となった。</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72136</xdr:rowOff>
    </xdr:from>
    <xdr:to>
      <xdr:col>24</xdr:col>
      <xdr:colOff>31750</xdr:colOff>
      <xdr:row>75</xdr:row>
      <xdr:rowOff>24130</xdr:rowOff>
    </xdr:to>
    <xdr:cxnSp macro="">
      <xdr:nvCxnSpPr>
        <xdr:cNvPr id="433" name="直線コネクタ 432"/>
        <xdr:cNvCxnSpPr/>
      </xdr:nvCxnSpPr>
      <xdr:spPr>
        <a:xfrm flipV="1">
          <a:off x="15671800" y="127594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75</xdr:row>
      <xdr:rowOff>24130</xdr:rowOff>
    </xdr:to>
    <xdr:cxnSp macro="">
      <xdr:nvCxnSpPr>
        <xdr:cNvPr id="436" name="直線コネクタ 435"/>
        <xdr:cNvCxnSpPr/>
      </xdr:nvCxnSpPr>
      <xdr:spPr>
        <a:xfrm>
          <a:off x="14782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17272</xdr:rowOff>
    </xdr:from>
    <xdr:to>
      <xdr:col>21</xdr:col>
      <xdr:colOff>361950</xdr:colOff>
      <xdr:row>74</xdr:row>
      <xdr:rowOff>140716</xdr:rowOff>
    </xdr:to>
    <xdr:cxnSp macro="">
      <xdr:nvCxnSpPr>
        <xdr:cNvPr id="439" name="直線コネクタ 438"/>
        <xdr:cNvCxnSpPr/>
      </xdr:nvCxnSpPr>
      <xdr:spPr>
        <a:xfrm>
          <a:off x="13893800" y="127045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17272</xdr:rowOff>
    </xdr:from>
    <xdr:to>
      <xdr:col>20</xdr:col>
      <xdr:colOff>158750</xdr:colOff>
      <xdr:row>74</xdr:row>
      <xdr:rowOff>81280</xdr:rowOff>
    </xdr:to>
    <xdr:cxnSp macro="">
      <xdr:nvCxnSpPr>
        <xdr:cNvPr id="442" name="直線コネクタ 441"/>
        <xdr:cNvCxnSpPr/>
      </xdr:nvCxnSpPr>
      <xdr:spPr>
        <a:xfrm flipV="1">
          <a:off x="13004800" y="12704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4" name="テキスト ボックス 443"/>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91712</xdr:rowOff>
    </xdr:from>
    <xdr:ext cx="762000" cy="259045"/>
    <xdr:sp macro="" textlink="">
      <xdr:nvSpPr>
        <xdr:cNvPr id="446" name="テキスト ボックス 445"/>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21336</xdr:rowOff>
    </xdr:from>
    <xdr:to>
      <xdr:col>24</xdr:col>
      <xdr:colOff>82550</xdr:colOff>
      <xdr:row>74</xdr:row>
      <xdr:rowOff>122936</xdr:rowOff>
    </xdr:to>
    <xdr:sp macro="" textlink="">
      <xdr:nvSpPr>
        <xdr:cNvPr id="452" name="円/楕円 451"/>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37863</xdr:rowOff>
    </xdr:from>
    <xdr:ext cx="762000" cy="259045"/>
    <xdr:sp macro="" textlink="">
      <xdr:nvSpPr>
        <xdr:cNvPr id="453" name="公債費以外該当値テキスト"/>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4" name="円/楕円 453"/>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55" name="テキスト ボックス 454"/>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89916</xdr:rowOff>
    </xdr:from>
    <xdr:to>
      <xdr:col>21</xdr:col>
      <xdr:colOff>412750</xdr:colOff>
      <xdr:row>75</xdr:row>
      <xdr:rowOff>20066</xdr:rowOff>
    </xdr:to>
    <xdr:sp macro="" textlink="">
      <xdr:nvSpPr>
        <xdr:cNvPr id="456" name="円/楕円 455"/>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30243</xdr:rowOff>
    </xdr:from>
    <xdr:ext cx="762000" cy="259045"/>
    <xdr:sp macro="" textlink="">
      <xdr:nvSpPr>
        <xdr:cNvPr id="457" name="テキスト ボックス 456"/>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137922</xdr:rowOff>
    </xdr:from>
    <xdr:to>
      <xdr:col>20</xdr:col>
      <xdr:colOff>209550</xdr:colOff>
      <xdr:row>74</xdr:row>
      <xdr:rowOff>68072</xdr:rowOff>
    </xdr:to>
    <xdr:sp macro="" textlink="">
      <xdr:nvSpPr>
        <xdr:cNvPr id="458" name="円/楕円 457"/>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78249</xdr:rowOff>
    </xdr:from>
    <xdr:ext cx="762000" cy="259045"/>
    <xdr:sp macro="" textlink="">
      <xdr:nvSpPr>
        <xdr:cNvPr id="459" name="テキスト ボックス 458"/>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60" name="円/楕円 459"/>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61" name="テキスト ボックス 460"/>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長野県南箕輪村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105588</xdr:rowOff>
    </xdr:from>
    <xdr:to>
      <xdr:col>4</xdr:col>
      <xdr:colOff>1117600</xdr:colOff>
      <xdr:row>18</xdr:row>
      <xdr:rowOff>122839</xdr:rowOff>
    </xdr:to>
    <xdr:cxnSp macro="">
      <xdr:nvCxnSpPr>
        <xdr:cNvPr id="50" name="直線コネクタ 49"/>
        <xdr:cNvCxnSpPr/>
      </xdr:nvCxnSpPr>
      <xdr:spPr bwMode="auto">
        <a:xfrm flipV="1">
          <a:off x="5003800" y="3239313"/>
          <a:ext cx="647700" cy="1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122839</xdr:rowOff>
    </xdr:from>
    <xdr:to>
      <xdr:col>4</xdr:col>
      <xdr:colOff>469900</xdr:colOff>
      <xdr:row>18</xdr:row>
      <xdr:rowOff>124028</xdr:rowOff>
    </xdr:to>
    <xdr:cxnSp macro="">
      <xdr:nvCxnSpPr>
        <xdr:cNvPr id="53" name="直線コネクタ 52"/>
        <xdr:cNvCxnSpPr/>
      </xdr:nvCxnSpPr>
      <xdr:spPr bwMode="auto">
        <a:xfrm flipV="1">
          <a:off x="4305300" y="3256564"/>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124028</xdr:rowOff>
    </xdr:from>
    <xdr:to>
      <xdr:col>3</xdr:col>
      <xdr:colOff>904875</xdr:colOff>
      <xdr:row>18</xdr:row>
      <xdr:rowOff>133401</xdr:rowOff>
    </xdr:to>
    <xdr:cxnSp macro="">
      <xdr:nvCxnSpPr>
        <xdr:cNvPr id="56" name="直線コネクタ 55"/>
        <xdr:cNvCxnSpPr/>
      </xdr:nvCxnSpPr>
      <xdr:spPr bwMode="auto">
        <a:xfrm flipV="1">
          <a:off x="3606800" y="3257753"/>
          <a:ext cx="6985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133401</xdr:rowOff>
    </xdr:from>
    <xdr:to>
      <xdr:col>3</xdr:col>
      <xdr:colOff>206375</xdr:colOff>
      <xdr:row>18</xdr:row>
      <xdr:rowOff>143680</xdr:rowOff>
    </xdr:to>
    <xdr:cxnSp macro="">
      <xdr:nvCxnSpPr>
        <xdr:cNvPr id="59" name="直線コネクタ 58"/>
        <xdr:cNvCxnSpPr/>
      </xdr:nvCxnSpPr>
      <xdr:spPr bwMode="auto">
        <a:xfrm flipV="1">
          <a:off x="2908300" y="3267126"/>
          <a:ext cx="698500" cy="1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54788</xdr:rowOff>
    </xdr:from>
    <xdr:to>
      <xdr:col>5</xdr:col>
      <xdr:colOff>34925</xdr:colOff>
      <xdr:row>18</xdr:row>
      <xdr:rowOff>156388</xdr:rowOff>
    </xdr:to>
    <xdr:sp macro="" textlink="">
      <xdr:nvSpPr>
        <xdr:cNvPr id="69" name="円/楕円 68"/>
        <xdr:cNvSpPr/>
      </xdr:nvSpPr>
      <xdr:spPr bwMode="auto">
        <a:xfrm>
          <a:off x="5600700" y="318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134815</xdr:rowOff>
    </xdr:from>
    <xdr:ext cx="762000" cy="259045"/>
    <xdr:sp macro="" textlink="">
      <xdr:nvSpPr>
        <xdr:cNvPr id="70" name="人口1人当たり決算額の推移該当値テキスト130"/>
        <xdr:cNvSpPr txBox="1"/>
      </xdr:nvSpPr>
      <xdr:spPr>
        <a:xfrm>
          <a:off x="5740400" y="30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72039</xdr:rowOff>
    </xdr:from>
    <xdr:to>
      <xdr:col>4</xdr:col>
      <xdr:colOff>520700</xdr:colOff>
      <xdr:row>19</xdr:row>
      <xdr:rowOff>2189</xdr:rowOff>
    </xdr:to>
    <xdr:sp macro="" textlink="">
      <xdr:nvSpPr>
        <xdr:cNvPr id="71" name="円/楕円 70"/>
        <xdr:cNvSpPr/>
      </xdr:nvSpPr>
      <xdr:spPr bwMode="auto">
        <a:xfrm>
          <a:off x="4953000" y="320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158416</xdr:rowOff>
    </xdr:from>
    <xdr:ext cx="736600" cy="259045"/>
    <xdr:sp macro="" textlink="">
      <xdr:nvSpPr>
        <xdr:cNvPr id="72" name="テキスト ボックス 71"/>
        <xdr:cNvSpPr txBox="1"/>
      </xdr:nvSpPr>
      <xdr:spPr>
        <a:xfrm>
          <a:off x="4622800" y="329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73228</xdr:rowOff>
    </xdr:from>
    <xdr:to>
      <xdr:col>3</xdr:col>
      <xdr:colOff>955675</xdr:colOff>
      <xdr:row>19</xdr:row>
      <xdr:rowOff>3378</xdr:rowOff>
    </xdr:to>
    <xdr:sp macro="" textlink="">
      <xdr:nvSpPr>
        <xdr:cNvPr id="73" name="円/楕円 72"/>
        <xdr:cNvSpPr/>
      </xdr:nvSpPr>
      <xdr:spPr bwMode="auto">
        <a:xfrm>
          <a:off x="4254500" y="320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159605</xdr:rowOff>
    </xdr:from>
    <xdr:ext cx="762000" cy="259045"/>
    <xdr:sp macro="" textlink="">
      <xdr:nvSpPr>
        <xdr:cNvPr id="74" name="テキスト ボックス 73"/>
        <xdr:cNvSpPr txBox="1"/>
      </xdr:nvSpPr>
      <xdr:spPr>
        <a:xfrm>
          <a:off x="3924300" y="32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82601</xdr:rowOff>
    </xdr:from>
    <xdr:to>
      <xdr:col>3</xdr:col>
      <xdr:colOff>257175</xdr:colOff>
      <xdr:row>19</xdr:row>
      <xdr:rowOff>12751</xdr:rowOff>
    </xdr:to>
    <xdr:sp macro="" textlink="">
      <xdr:nvSpPr>
        <xdr:cNvPr id="75" name="円/楕円 74"/>
        <xdr:cNvSpPr/>
      </xdr:nvSpPr>
      <xdr:spPr bwMode="auto">
        <a:xfrm>
          <a:off x="3556000" y="321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168978</xdr:rowOff>
    </xdr:from>
    <xdr:ext cx="762000" cy="259045"/>
    <xdr:sp macro="" textlink="">
      <xdr:nvSpPr>
        <xdr:cNvPr id="76" name="テキスト ボックス 75"/>
        <xdr:cNvSpPr txBox="1"/>
      </xdr:nvSpPr>
      <xdr:spPr>
        <a:xfrm>
          <a:off x="3225800" y="33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92880</xdr:rowOff>
    </xdr:from>
    <xdr:to>
      <xdr:col>2</xdr:col>
      <xdr:colOff>692150</xdr:colOff>
      <xdr:row>19</xdr:row>
      <xdr:rowOff>23030</xdr:rowOff>
    </xdr:to>
    <xdr:sp macro="" textlink="">
      <xdr:nvSpPr>
        <xdr:cNvPr id="77" name="円/楕円 76"/>
        <xdr:cNvSpPr/>
      </xdr:nvSpPr>
      <xdr:spPr bwMode="auto">
        <a:xfrm>
          <a:off x="2857500" y="322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7807</xdr:rowOff>
    </xdr:from>
    <xdr:ext cx="762000" cy="259045"/>
    <xdr:sp macro="" textlink="">
      <xdr:nvSpPr>
        <xdr:cNvPr id="78" name="テキスト ボックス 77"/>
        <xdr:cNvSpPr txBox="1"/>
      </xdr:nvSpPr>
      <xdr:spPr>
        <a:xfrm>
          <a:off x="2527300" y="331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276047</xdr:rowOff>
    </xdr:from>
    <xdr:to>
      <xdr:col>4</xdr:col>
      <xdr:colOff>1117600</xdr:colOff>
      <xdr:row>37</xdr:row>
      <xdr:rowOff>319481</xdr:rowOff>
    </xdr:to>
    <xdr:cxnSp macro="">
      <xdr:nvCxnSpPr>
        <xdr:cNvPr id="111" name="直線コネクタ 110"/>
        <xdr:cNvCxnSpPr/>
      </xdr:nvCxnSpPr>
      <xdr:spPr bwMode="auto">
        <a:xfrm flipV="1">
          <a:off x="5003800" y="7400747"/>
          <a:ext cx="6477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108438</xdr:rowOff>
    </xdr:from>
    <xdr:to>
      <xdr:col>4</xdr:col>
      <xdr:colOff>469900</xdr:colOff>
      <xdr:row>37</xdr:row>
      <xdr:rowOff>319481</xdr:rowOff>
    </xdr:to>
    <xdr:cxnSp macro="">
      <xdr:nvCxnSpPr>
        <xdr:cNvPr id="114" name="直線コネクタ 113"/>
        <xdr:cNvCxnSpPr/>
      </xdr:nvCxnSpPr>
      <xdr:spPr bwMode="auto">
        <a:xfrm>
          <a:off x="4305300" y="7233138"/>
          <a:ext cx="698500" cy="21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295524</xdr:rowOff>
    </xdr:from>
    <xdr:to>
      <xdr:col>3</xdr:col>
      <xdr:colOff>904875</xdr:colOff>
      <xdr:row>37</xdr:row>
      <xdr:rowOff>108438</xdr:rowOff>
    </xdr:to>
    <xdr:cxnSp macro="">
      <xdr:nvCxnSpPr>
        <xdr:cNvPr id="117" name="直線コネクタ 116"/>
        <xdr:cNvCxnSpPr/>
      </xdr:nvCxnSpPr>
      <xdr:spPr bwMode="auto">
        <a:xfrm>
          <a:off x="3606800" y="6905874"/>
          <a:ext cx="698500" cy="32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241300</xdr:rowOff>
    </xdr:from>
    <xdr:to>
      <xdr:col>3</xdr:col>
      <xdr:colOff>206375</xdr:colOff>
      <xdr:row>35</xdr:row>
      <xdr:rowOff>295524</xdr:rowOff>
    </xdr:to>
    <xdr:cxnSp macro="">
      <xdr:nvCxnSpPr>
        <xdr:cNvPr id="120" name="直線コネクタ 119"/>
        <xdr:cNvCxnSpPr/>
      </xdr:nvCxnSpPr>
      <xdr:spPr bwMode="auto">
        <a:xfrm>
          <a:off x="2908300" y="6851650"/>
          <a:ext cx="698500" cy="5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187246</xdr:rowOff>
    </xdr:from>
    <xdr:ext cx="762000" cy="259045"/>
    <xdr:sp macro="" textlink="">
      <xdr:nvSpPr>
        <xdr:cNvPr id="124" name="テキスト ボックス 123"/>
        <xdr:cNvSpPr txBox="1"/>
      </xdr:nvSpPr>
      <xdr:spPr>
        <a:xfrm>
          <a:off x="2527300" y="61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225247</xdr:rowOff>
    </xdr:from>
    <xdr:to>
      <xdr:col>5</xdr:col>
      <xdr:colOff>34925</xdr:colOff>
      <xdr:row>37</xdr:row>
      <xdr:rowOff>326847</xdr:rowOff>
    </xdr:to>
    <xdr:sp macro="" textlink="">
      <xdr:nvSpPr>
        <xdr:cNvPr id="130" name="円/楕円 129"/>
        <xdr:cNvSpPr/>
      </xdr:nvSpPr>
      <xdr:spPr bwMode="auto">
        <a:xfrm>
          <a:off x="5600700" y="734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197324</xdr:rowOff>
    </xdr:from>
    <xdr:ext cx="762000" cy="259045"/>
    <xdr:sp macro="" textlink="">
      <xdr:nvSpPr>
        <xdr:cNvPr id="131" name="人口1人当たり決算額の推移該当値テキスト445"/>
        <xdr:cNvSpPr txBox="1"/>
      </xdr:nvSpPr>
      <xdr:spPr>
        <a:xfrm>
          <a:off x="5740400" y="732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268681</xdr:rowOff>
    </xdr:from>
    <xdr:to>
      <xdr:col>4</xdr:col>
      <xdr:colOff>520700</xdr:colOff>
      <xdr:row>38</xdr:row>
      <xdr:rowOff>27381</xdr:rowOff>
    </xdr:to>
    <xdr:sp macro="" textlink="">
      <xdr:nvSpPr>
        <xdr:cNvPr id="132" name="円/楕円 131"/>
        <xdr:cNvSpPr/>
      </xdr:nvSpPr>
      <xdr:spPr bwMode="auto">
        <a:xfrm>
          <a:off x="4953000" y="739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12158</xdr:rowOff>
    </xdr:from>
    <xdr:ext cx="736600" cy="259045"/>
    <xdr:sp macro="" textlink="">
      <xdr:nvSpPr>
        <xdr:cNvPr id="133" name="テキスト ボックス 132"/>
        <xdr:cNvSpPr txBox="1"/>
      </xdr:nvSpPr>
      <xdr:spPr>
        <a:xfrm>
          <a:off x="4622800" y="747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57638</xdr:rowOff>
    </xdr:from>
    <xdr:to>
      <xdr:col>3</xdr:col>
      <xdr:colOff>955675</xdr:colOff>
      <xdr:row>37</xdr:row>
      <xdr:rowOff>159238</xdr:rowOff>
    </xdr:to>
    <xdr:sp macro="" textlink="">
      <xdr:nvSpPr>
        <xdr:cNvPr id="134" name="円/楕円 133"/>
        <xdr:cNvSpPr/>
      </xdr:nvSpPr>
      <xdr:spPr bwMode="auto">
        <a:xfrm>
          <a:off x="4254500" y="718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144015</xdr:rowOff>
    </xdr:from>
    <xdr:ext cx="762000" cy="259045"/>
    <xdr:sp macro="" textlink="">
      <xdr:nvSpPr>
        <xdr:cNvPr id="135" name="テキスト ボックス 134"/>
        <xdr:cNvSpPr txBox="1"/>
      </xdr:nvSpPr>
      <xdr:spPr>
        <a:xfrm>
          <a:off x="3924300" y="72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244724</xdr:rowOff>
    </xdr:from>
    <xdr:to>
      <xdr:col>3</xdr:col>
      <xdr:colOff>257175</xdr:colOff>
      <xdr:row>36</xdr:row>
      <xdr:rowOff>3424</xdr:rowOff>
    </xdr:to>
    <xdr:sp macro="" textlink="">
      <xdr:nvSpPr>
        <xdr:cNvPr id="136" name="円/楕円 135"/>
        <xdr:cNvSpPr/>
      </xdr:nvSpPr>
      <xdr:spPr bwMode="auto">
        <a:xfrm>
          <a:off x="3556000" y="685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331101</xdr:rowOff>
    </xdr:from>
    <xdr:ext cx="762000" cy="259045"/>
    <xdr:sp macro="" textlink="">
      <xdr:nvSpPr>
        <xdr:cNvPr id="137" name="テキスト ボックス 136"/>
        <xdr:cNvSpPr txBox="1"/>
      </xdr:nvSpPr>
      <xdr:spPr>
        <a:xfrm>
          <a:off x="3225800" y="694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190500</xdr:rowOff>
    </xdr:from>
    <xdr:to>
      <xdr:col>2</xdr:col>
      <xdr:colOff>692150</xdr:colOff>
      <xdr:row>35</xdr:row>
      <xdr:rowOff>292100</xdr:rowOff>
    </xdr:to>
    <xdr:sp macro="" textlink="">
      <xdr:nvSpPr>
        <xdr:cNvPr id="138" name="円/楕円 137"/>
        <xdr:cNvSpPr/>
      </xdr:nvSpPr>
      <xdr:spPr bwMode="auto">
        <a:xfrm>
          <a:off x="28575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276877</xdr:rowOff>
    </xdr:from>
    <xdr:ext cx="762000" cy="259045"/>
    <xdr:sp macro="" textlink="">
      <xdr:nvSpPr>
        <xdr:cNvPr id="139" name="テキスト ボックス 138"/>
        <xdr:cNvSpPr txBox="1"/>
      </xdr:nvSpPr>
      <xdr:spPr>
        <a:xfrm>
          <a:off x="25273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ＭＳ 明朝" pitchFamily="17" charset="-128"/>
              <a:ea typeface="ＭＳ 明朝" pitchFamily="17" charset="-128"/>
              <a:cs typeface="+mn-cs"/>
            </a:rPr>
            <a:t>年度により比率の増減はあるものの、本村の実質収支比率は、</a:t>
          </a:r>
          <a:r>
            <a:rPr lang="ja-JP" altLang="en-US" sz="1300" b="0" i="0" baseline="0">
              <a:solidFill>
                <a:schemeClr val="dk1"/>
              </a:solidFill>
              <a:latin typeface="ＭＳ 明朝" pitchFamily="17" charset="-128"/>
              <a:ea typeface="ＭＳ 明朝" pitchFamily="17" charset="-128"/>
              <a:cs typeface="+mn-cs"/>
            </a:rPr>
            <a:t>近年は</a:t>
          </a:r>
          <a:r>
            <a:rPr lang="ja-JP" altLang="ja-JP" sz="1300" b="0" i="0" baseline="0">
              <a:solidFill>
                <a:schemeClr val="dk1"/>
              </a:solidFill>
              <a:latin typeface="ＭＳ 明朝" pitchFamily="17" charset="-128"/>
              <a:ea typeface="ＭＳ 明朝" pitchFamily="17" charset="-128"/>
              <a:cs typeface="+mn-cs"/>
            </a:rPr>
            <a:t>おおむね</a:t>
          </a:r>
          <a:r>
            <a:rPr lang="en-US" altLang="ja-JP" sz="1300" b="0" i="0" baseline="0">
              <a:solidFill>
                <a:schemeClr val="dk1"/>
              </a:solidFill>
              <a:latin typeface="ＭＳ 明朝" pitchFamily="17" charset="-128"/>
              <a:ea typeface="ＭＳ 明朝" pitchFamily="17" charset="-128"/>
              <a:cs typeface="+mn-cs"/>
            </a:rPr>
            <a:t>10.0</a:t>
          </a:r>
          <a:r>
            <a:rPr lang="ja-JP" altLang="ja-JP" sz="1300" b="0" i="0" baseline="0">
              <a:solidFill>
                <a:schemeClr val="dk1"/>
              </a:solidFill>
              <a:latin typeface="ＭＳ 明朝" pitchFamily="17" charset="-128"/>
              <a:ea typeface="ＭＳ 明朝" pitchFamily="17" charset="-128"/>
              <a:cs typeface="+mn-cs"/>
            </a:rPr>
            <a:t>～</a:t>
          </a:r>
          <a:r>
            <a:rPr lang="en-US" altLang="ja-JP" sz="1300" b="0" i="0" baseline="0">
              <a:solidFill>
                <a:schemeClr val="dk1"/>
              </a:solidFill>
              <a:latin typeface="ＭＳ 明朝" pitchFamily="17" charset="-128"/>
              <a:ea typeface="ＭＳ 明朝" pitchFamily="17" charset="-128"/>
              <a:cs typeface="+mn-cs"/>
            </a:rPr>
            <a:t>13.0%</a:t>
          </a:r>
          <a:r>
            <a:rPr lang="ja-JP" altLang="ja-JP" sz="1300" b="0" i="0" baseline="0">
              <a:solidFill>
                <a:schemeClr val="dk1"/>
              </a:solidFill>
              <a:latin typeface="ＭＳ 明朝" pitchFamily="17" charset="-128"/>
              <a:ea typeface="ＭＳ 明朝" pitchFamily="17" charset="-128"/>
              <a:cs typeface="+mn-cs"/>
            </a:rPr>
            <a:t>で推移している。これは伊那消防署新庁舎建設資金、南原住宅団地灰処理事業負担金等の多額な経費負担に備え、財源を確保していることが要因である。</a:t>
          </a:r>
          <a:endParaRPr lang="ja-JP" altLang="ja-JP" sz="1300">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ＭＳ 明朝" pitchFamily="17" charset="-128"/>
              <a:ea typeface="ＭＳ 明朝" pitchFamily="17" charset="-128"/>
              <a:cs typeface="+mn-cs"/>
            </a:rPr>
            <a:t>水道事業の経営状況は比較的良好な状態に</a:t>
          </a:r>
          <a:r>
            <a:rPr lang="ja-JP" altLang="en-US" sz="1300">
              <a:solidFill>
                <a:schemeClr val="dk1"/>
              </a:solidFill>
              <a:latin typeface="ＭＳ 明朝" pitchFamily="17" charset="-128"/>
              <a:ea typeface="ＭＳ 明朝" pitchFamily="17" charset="-128"/>
              <a:cs typeface="+mn-cs"/>
            </a:rPr>
            <a:t>あり、</a:t>
          </a:r>
          <a:r>
            <a:rPr lang="ja-JP" altLang="ja-JP" sz="1300">
              <a:solidFill>
                <a:schemeClr val="dk1"/>
              </a:solidFill>
              <a:latin typeface="ＭＳ 明朝" pitchFamily="17" charset="-128"/>
              <a:ea typeface="ＭＳ 明朝" pitchFamily="17" charset="-128"/>
              <a:cs typeface="+mn-cs"/>
            </a:rPr>
            <a:t>下水道事業</a:t>
          </a:r>
          <a:r>
            <a:rPr lang="ja-JP" altLang="en-US" sz="1300">
              <a:solidFill>
                <a:schemeClr val="dk1"/>
              </a:solidFill>
              <a:latin typeface="ＭＳ 明朝" pitchFamily="17" charset="-128"/>
              <a:ea typeface="ＭＳ 明朝" pitchFamily="17" charset="-128"/>
              <a:cs typeface="+mn-cs"/>
            </a:rPr>
            <a:t>も</a:t>
          </a:r>
          <a:r>
            <a:rPr lang="ja-JP" altLang="ja-JP" sz="1300">
              <a:solidFill>
                <a:schemeClr val="dk1"/>
              </a:solidFill>
              <a:latin typeface="ＭＳ 明朝" pitchFamily="17" charset="-128"/>
              <a:ea typeface="ＭＳ 明朝" pitchFamily="17" charset="-128"/>
              <a:cs typeface="+mn-cs"/>
            </a:rPr>
            <a:t>本管敷設</a:t>
          </a:r>
          <a:r>
            <a:rPr lang="ja-JP" altLang="en-US" sz="1300">
              <a:solidFill>
                <a:schemeClr val="dk1"/>
              </a:solidFill>
              <a:latin typeface="ＭＳ 明朝" pitchFamily="17" charset="-128"/>
              <a:ea typeface="ＭＳ 明朝" pitchFamily="17" charset="-128"/>
              <a:cs typeface="+mn-cs"/>
            </a:rPr>
            <a:t>が</a:t>
          </a:r>
          <a:r>
            <a:rPr lang="ja-JP" altLang="ja-JP" sz="1300">
              <a:solidFill>
                <a:schemeClr val="dk1"/>
              </a:solidFill>
              <a:latin typeface="ＭＳ 明朝" pitchFamily="17" charset="-128"/>
              <a:ea typeface="ＭＳ 明朝" pitchFamily="17" charset="-128"/>
              <a:cs typeface="+mn-cs"/>
            </a:rPr>
            <a:t>おおむね完了し、将来にわたる公営企業債等の借入金額も少額となるため、繰入額が減少するものと推移される。引き続き、一般会計からの繰出金に安易に依存することのないよう経営努力を指導していく。</a:t>
          </a:r>
          <a:endParaRPr lang="en-US" altLang="ja-JP" sz="1300">
            <a:solidFill>
              <a:schemeClr val="dk1"/>
            </a:solidFill>
            <a:latin typeface="ＭＳ 明朝" pitchFamily="17" charset="-128"/>
            <a:ea typeface="ＭＳ 明朝" pitchFamily="17"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latin typeface="+mn-lt"/>
              <a:ea typeface="+mn-ea"/>
              <a:cs typeface="+mn-cs"/>
            </a:rPr>
            <a:t>過去の大型事業</a:t>
          </a:r>
          <a:r>
            <a:rPr lang="ja-JP" altLang="ja-JP" sz="1300" b="0" i="0" baseline="0">
              <a:solidFill>
                <a:schemeClr val="dk1"/>
              </a:solidFill>
              <a:latin typeface="+mn-lt"/>
              <a:ea typeface="+mn-ea"/>
              <a:cs typeface="+mn-cs"/>
            </a:rPr>
            <a:t>の償還金の完済</a:t>
          </a:r>
          <a:r>
            <a:rPr lang="ja-JP" altLang="en-US" sz="1300" b="0" i="0" baseline="0">
              <a:solidFill>
                <a:schemeClr val="dk1"/>
              </a:solidFill>
              <a:latin typeface="+mn-lt"/>
              <a:ea typeface="+mn-ea"/>
              <a:cs typeface="+mn-cs"/>
            </a:rPr>
            <a:t>と、近年の起債事業の抑制</a:t>
          </a:r>
          <a:r>
            <a:rPr lang="ja-JP" altLang="ja-JP" sz="1300" b="0" i="0" baseline="0">
              <a:solidFill>
                <a:schemeClr val="dk1"/>
              </a:solidFill>
              <a:latin typeface="+mn-lt"/>
              <a:ea typeface="+mn-ea"/>
              <a:cs typeface="+mn-cs"/>
            </a:rPr>
            <a:t>により</a:t>
          </a:r>
          <a:r>
            <a:rPr lang="ja-JP" altLang="en-US" sz="1300" b="0" i="0" baseline="0">
              <a:solidFill>
                <a:schemeClr val="dk1"/>
              </a:solidFill>
              <a:latin typeface="+mn-lt"/>
              <a:ea typeface="+mn-ea"/>
              <a:cs typeface="+mn-cs"/>
            </a:rPr>
            <a:t>元利償還金は</a:t>
          </a:r>
          <a:r>
            <a:rPr lang="ja-JP" altLang="ja-JP" sz="1300" b="0" i="0" baseline="0">
              <a:solidFill>
                <a:schemeClr val="dk1"/>
              </a:solidFill>
              <a:latin typeface="+mn-lt"/>
              <a:ea typeface="+mn-ea"/>
              <a:cs typeface="+mn-cs"/>
            </a:rPr>
            <a:t>減少し</a:t>
          </a:r>
          <a:r>
            <a:rPr lang="ja-JP" altLang="en-US" sz="1300" b="0" i="0" baseline="0">
              <a:solidFill>
                <a:schemeClr val="dk1"/>
              </a:solidFill>
              <a:latin typeface="+mn-lt"/>
              <a:ea typeface="+mn-ea"/>
              <a:cs typeface="+mn-cs"/>
            </a:rPr>
            <a:t>ている</a:t>
          </a:r>
          <a:r>
            <a:rPr lang="ja-JP" altLang="ja-JP" sz="1300" b="0" i="0" baseline="0">
              <a:solidFill>
                <a:schemeClr val="dk1"/>
              </a:solidFill>
              <a:latin typeface="+mn-lt"/>
              <a:ea typeface="+mn-ea"/>
              <a:cs typeface="+mn-cs"/>
            </a:rPr>
            <a:t>。実質公債費比率の分子についても減少傾向であり、</a:t>
          </a:r>
          <a:r>
            <a:rPr lang="ja-JP" altLang="ja-JP" sz="1300">
              <a:solidFill>
                <a:schemeClr val="dk1"/>
              </a:solidFill>
              <a:latin typeface="+mn-lt"/>
              <a:ea typeface="+mn-ea"/>
              <a:cs typeface="+mn-cs"/>
            </a:rPr>
            <a:t>人口増加対策に伴う公共施設の増築事業など、ハード面での事業も予測されるが、交付税措置のある有利な地方債を活用するとともに、新規の公債費増加分が、既往分の元利償還金に返済額を上回らないことを基本としていく。</a:t>
          </a:r>
        </a:p>
        <a:p>
          <a:pPr rtl="0" fontAlgn="base"/>
          <a:endParaRPr lang="ja-JP"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近年、一般会計に関わる地方債は、臨時財政対策債の発行が続くため微増傾向となっている。一方、公営企業債等繰入見込み額は、下水道繰出基準の変更により減少傾向となっている。また、充当可能財源等は、財政調整基金などの基金の積み増しや、基準財政需要額算入見込額の増加により将来負担比率が減少する結果となった。今後も後世への負担軽減、財政の健全化のため、行財政改革の推進とともに、新規事業の</a:t>
          </a:r>
          <a:r>
            <a:rPr lang="ja-JP" altLang="en-US" sz="1300">
              <a:solidFill>
                <a:schemeClr val="dk1"/>
              </a:solidFill>
              <a:latin typeface="+mn-lt"/>
              <a:ea typeface="+mn-ea"/>
              <a:cs typeface="+mn-cs"/>
            </a:rPr>
            <a:t>実施</a:t>
          </a:r>
          <a:r>
            <a:rPr lang="ja-JP" altLang="ja-JP" sz="1300">
              <a:solidFill>
                <a:schemeClr val="dk1"/>
              </a:solidFill>
              <a:latin typeface="+mn-lt"/>
              <a:ea typeface="+mn-ea"/>
              <a:cs typeface="+mn-cs"/>
            </a:rPr>
            <a:t>等にあたっては内容チェックを図りたい。</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5926962</v>
      </c>
      <c r="BO4" s="379"/>
      <c r="BP4" s="379"/>
      <c r="BQ4" s="379"/>
      <c r="BR4" s="379"/>
      <c r="BS4" s="379"/>
      <c r="BT4" s="379"/>
      <c r="BU4" s="380"/>
      <c r="BV4" s="378">
        <v>5609920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12.5</v>
      </c>
      <c r="CU4" s="554"/>
      <c r="CV4" s="554"/>
      <c r="CW4" s="554"/>
      <c r="CX4" s="554"/>
      <c r="CY4" s="554"/>
      <c r="CZ4" s="554"/>
      <c r="DA4" s="555"/>
      <c r="DB4" s="553">
        <v>13.3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5369716</v>
      </c>
      <c r="BO5" s="384"/>
      <c r="BP5" s="384"/>
      <c r="BQ5" s="384"/>
      <c r="BR5" s="384"/>
      <c r="BS5" s="384"/>
      <c r="BT5" s="384"/>
      <c r="BU5" s="385"/>
      <c r="BV5" s="383">
        <v>5031753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73.5</v>
      </c>
      <c r="CU5" s="354"/>
      <c r="CV5" s="354"/>
      <c r="CW5" s="354"/>
      <c r="CX5" s="354"/>
      <c r="CY5" s="354"/>
      <c r="CZ5" s="354"/>
      <c r="DA5" s="355"/>
      <c r="DB5" s="353">
        <v>75.7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557246</v>
      </c>
      <c r="BO6" s="384"/>
      <c r="BP6" s="384"/>
      <c r="BQ6" s="384"/>
      <c r="BR6" s="384"/>
      <c r="BS6" s="384"/>
      <c r="BT6" s="384"/>
      <c r="BU6" s="385"/>
      <c r="BV6" s="383">
        <v>578167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80.7</v>
      </c>
      <c r="CU6" s="528"/>
      <c r="CV6" s="528"/>
      <c r="CW6" s="528"/>
      <c r="CX6" s="528"/>
      <c r="CY6" s="528"/>
      <c r="CZ6" s="528"/>
      <c r="DA6" s="529"/>
      <c r="DB6" s="527">
        <v>83.1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70448</v>
      </c>
      <c r="BO7" s="384"/>
      <c r="BP7" s="384"/>
      <c r="BQ7" s="384"/>
      <c r="BR7" s="384"/>
      <c r="BS7" s="384"/>
      <c r="BT7" s="384"/>
      <c r="BU7" s="385"/>
      <c r="BV7" s="383">
        <v>71601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3887995</v>
      </c>
      <c r="CU7" s="384"/>
      <c r="CV7" s="384"/>
      <c r="CW7" s="384"/>
      <c r="CX7" s="384"/>
      <c r="CY7" s="384"/>
      <c r="CZ7" s="384"/>
      <c r="DA7" s="385"/>
      <c r="DB7" s="383">
        <v>3822726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486798</v>
      </c>
      <c r="BO8" s="384"/>
      <c r="BP8" s="384"/>
      <c r="BQ8" s="384"/>
      <c r="BR8" s="384"/>
      <c r="BS8" s="384"/>
      <c r="BT8" s="384"/>
      <c r="BU8" s="385"/>
      <c r="BV8" s="383">
        <v>506566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14543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-19768</v>
      </c>
      <c r="BO9" s="384"/>
      <c r="BP9" s="384"/>
      <c r="BQ9" s="384"/>
      <c r="BR9" s="384"/>
      <c r="BS9" s="384"/>
      <c r="BT9" s="384"/>
      <c r="BU9" s="385"/>
      <c r="BV9" s="383">
        <v>103489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v>
      </c>
      <c r="CU9" s="354"/>
      <c r="CV9" s="354"/>
      <c r="CW9" s="354"/>
      <c r="CX9" s="354"/>
      <c r="CY9" s="354"/>
      <c r="CZ9" s="354"/>
      <c r="DA9" s="355"/>
      <c r="DB9" s="353">
        <v>7.8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13620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103938</v>
      </c>
      <c r="BO10" s="384"/>
      <c r="BP10" s="384"/>
      <c r="BQ10" s="384"/>
      <c r="BR10" s="384"/>
      <c r="BS10" s="384"/>
      <c r="BT10" s="384"/>
      <c r="BU10" s="385"/>
      <c r="BV10" s="383">
        <v>182650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15027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14686</v>
      </c>
      <c r="S13" s="483"/>
      <c r="T13" s="483"/>
      <c r="U13" s="483"/>
      <c r="V13" s="484"/>
      <c r="W13" s="470" t="s">
        <v>123</v>
      </c>
      <c r="X13" s="396"/>
      <c r="Y13" s="396"/>
      <c r="Z13" s="396"/>
      <c r="AA13" s="396"/>
      <c r="AB13" s="397"/>
      <c r="AC13" s="359">
        <v>545</v>
      </c>
      <c r="AD13" s="360"/>
      <c r="AE13" s="360"/>
      <c r="AF13" s="360"/>
      <c r="AG13" s="361"/>
      <c r="AH13" s="359">
        <v>645</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84170</v>
      </c>
      <c r="BO13" s="384"/>
      <c r="BP13" s="384"/>
      <c r="BQ13" s="384"/>
      <c r="BR13" s="384"/>
      <c r="BS13" s="384"/>
      <c r="BT13" s="384"/>
      <c r="BU13" s="385"/>
      <c r="BV13" s="383">
        <v>286139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14904</v>
      </c>
      <c r="S14" s="483"/>
      <c r="T14" s="483"/>
      <c r="U14" s="483"/>
      <c r="V14" s="484"/>
      <c r="W14" s="485"/>
      <c r="X14" s="399"/>
      <c r="Y14" s="399"/>
      <c r="Z14" s="399"/>
      <c r="AA14" s="399"/>
      <c r="AB14" s="400"/>
      <c r="AC14" s="475">
        <v>7.5</v>
      </c>
      <c r="AD14" s="476"/>
      <c r="AE14" s="476"/>
      <c r="AF14" s="476"/>
      <c r="AG14" s="477"/>
      <c r="AH14" s="475">
        <v>8.8000000000000007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14542</v>
      </c>
      <c r="S15" s="483"/>
      <c r="T15" s="483"/>
      <c r="U15" s="483"/>
      <c r="V15" s="484"/>
      <c r="W15" s="470" t="s">
        <v>129</v>
      </c>
      <c r="X15" s="396"/>
      <c r="Y15" s="396"/>
      <c r="Z15" s="396"/>
      <c r="AA15" s="396"/>
      <c r="AB15" s="397"/>
      <c r="AC15" s="359">
        <v>2882</v>
      </c>
      <c r="AD15" s="360"/>
      <c r="AE15" s="360"/>
      <c r="AF15" s="360"/>
      <c r="AG15" s="361"/>
      <c r="AH15" s="359">
        <v>3085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1766918</v>
      </c>
      <c r="BO15" s="379"/>
      <c r="BP15" s="379"/>
      <c r="BQ15" s="379"/>
      <c r="BR15" s="379"/>
      <c r="BS15" s="379"/>
      <c r="BT15" s="379"/>
      <c r="BU15" s="380"/>
      <c r="BV15" s="378">
        <v>1725338</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39.5</v>
      </c>
      <c r="AD16" s="476"/>
      <c r="AE16" s="476"/>
      <c r="AF16" s="476"/>
      <c r="AG16" s="477"/>
      <c r="AH16" s="475">
        <v>41.9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3025136</v>
      </c>
      <c r="BO16" s="384"/>
      <c r="BP16" s="384"/>
      <c r="BQ16" s="384"/>
      <c r="BR16" s="384"/>
      <c r="BS16" s="384"/>
      <c r="BT16" s="384"/>
      <c r="BU16" s="385"/>
      <c r="BV16" s="383">
        <v>2972365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3871</v>
      </c>
      <c r="AD17" s="360"/>
      <c r="AE17" s="360"/>
      <c r="AF17" s="360"/>
      <c r="AG17" s="361"/>
      <c r="AH17" s="359">
        <v>3582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2278948</v>
      </c>
      <c r="BO17" s="384"/>
      <c r="BP17" s="384"/>
      <c r="BQ17" s="384"/>
      <c r="BR17" s="384"/>
      <c r="BS17" s="384"/>
      <c r="BT17" s="384"/>
      <c r="BU17" s="385"/>
      <c r="BV17" s="383">
        <v>2223453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40.9</v>
      </c>
      <c r="M18" s="446"/>
      <c r="N18" s="446"/>
      <c r="O18" s="446"/>
      <c r="P18" s="446"/>
      <c r="Q18" s="446"/>
      <c r="R18" s="447"/>
      <c r="S18" s="447"/>
      <c r="T18" s="447"/>
      <c r="U18" s="447"/>
      <c r="V18" s="448"/>
      <c r="W18" s="462"/>
      <c r="X18" s="463"/>
      <c r="Y18" s="463"/>
      <c r="Z18" s="463"/>
      <c r="AA18" s="463"/>
      <c r="AB18" s="471"/>
      <c r="AC18" s="347">
        <v>53</v>
      </c>
      <c r="AD18" s="348"/>
      <c r="AE18" s="348"/>
      <c r="AF18" s="348"/>
      <c r="AG18" s="449"/>
      <c r="AH18" s="347">
        <v>48.6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2898513</v>
      </c>
      <c r="BO18" s="384"/>
      <c r="BP18" s="384"/>
      <c r="BQ18" s="384"/>
      <c r="BR18" s="384"/>
      <c r="BS18" s="384"/>
      <c r="BT18" s="384"/>
      <c r="BU18" s="385"/>
      <c r="BV18" s="383">
        <v>2985192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356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4811610</v>
      </c>
      <c r="BO19" s="384"/>
      <c r="BP19" s="384"/>
      <c r="BQ19" s="384"/>
      <c r="BR19" s="384"/>
      <c r="BS19" s="384"/>
      <c r="BT19" s="384"/>
      <c r="BU19" s="385"/>
      <c r="BV19" s="383">
        <v>4653825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5560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4234557</v>
      </c>
      <c r="BO23" s="384"/>
      <c r="BP23" s="384"/>
      <c r="BQ23" s="384"/>
      <c r="BR23" s="384"/>
      <c r="BS23" s="384"/>
      <c r="BT23" s="384"/>
      <c r="BU23" s="385"/>
      <c r="BV23" s="383">
        <v>4189481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6974</v>
      </c>
      <c r="R24" s="360"/>
      <c r="S24" s="360"/>
      <c r="T24" s="360"/>
      <c r="U24" s="360"/>
      <c r="V24" s="361"/>
      <c r="W24" s="425"/>
      <c r="X24" s="416"/>
      <c r="Y24" s="417"/>
      <c r="Z24" s="356" t="s">
        <v>153</v>
      </c>
      <c r="AA24" s="357"/>
      <c r="AB24" s="357"/>
      <c r="AC24" s="357"/>
      <c r="AD24" s="357"/>
      <c r="AE24" s="357"/>
      <c r="AF24" s="357"/>
      <c r="AG24" s="358"/>
      <c r="AH24" s="359">
        <v>132</v>
      </c>
      <c r="AI24" s="360"/>
      <c r="AJ24" s="360"/>
      <c r="AK24" s="360"/>
      <c r="AL24" s="361"/>
      <c r="AM24" s="359">
        <v>387024</v>
      </c>
      <c r="AN24" s="360"/>
      <c r="AO24" s="360"/>
      <c r="AP24" s="360"/>
      <c r="AQ24" s="360"/>
      <c r="AR24" s="361"/>
      <c r="AS24" s="359">
        <v>2932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3792801</v>
      </c>
      <c r="BO24" s="384"/>
      <c r="BP24" s="384"/>
      <c r="BQ24" s="384"/>
      <c r="BR24" s="384"/>
      <c r="BS24" s="384"/>
      <c r="BT24" s="384"/>
      <c r="BU24" s="385"/>
      <c r="BV24" s="383">
        <v>3669910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5926</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747969</v>
      </c>
      <c r="BO25" s="379"/>
      <c r="BP25" s="379"/>
      <c r="BQ25" s="379"/>
      <c r="BR25" s="379"/>
      <c r="BS25" s="379"/>
      <c r="BT25" s="379"/>
      <c r="BU25" s="380"/>
      <c r="BV25" s="378">
        <v>476447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5044</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12904</v>
      </c>
      <c r="AN26" s="360"/>
      <c r="AO26" s="360"/>
      <c r="AP26" s="360"/>
      <c r="AQ26" s="360"/>
      <c r="AR26" s="361"/>
      <c r="AS26" s="359">
        <v>3226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2950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59487</v>
      </c>
      <c r="BO27" s="387"/>
      <c r="BP27" s="387"/>
      <c r="BQ27" s="387"/>
      <c r="BR27" s="387"/>
      <c r="BS27" s="387"/>
      <c r="BT27" s="387"/>
      <c r="BU27" s="388"/>
      <c r="BV27" s="386">
        <v>59487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2407516</v>
      </c>
      <c r="BO28" s="379"/>
      <c r="BP28" s="379"/>
      <c r="BQ28" s="379"/>
      <c r="BR28" s="379"/>
      <c r="BS28" s="379"/>
      <c r="BT28" s="379"/>
      <c r="BU28" s="380"/>
      <c r="BV28" s="378">
        <v>2303578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2010</v>
      </c>
      <c r="R29" s="360"/>
      <c r="S29" s="360"/>
      <c r="T29" s="360"/>
      <c r="U29" s="360"/>
      <c r="V29" s="361"/>
      <c r="W29" s="425"/>
      <c r="X29" s="416"/>
      <c r="Y29" s="417"/>
      <c r="Z29" s="356" t="s">
        <v>169</v>
      </c>
      <c r="AA29" s="357"/>
      <c r="AB29" s="357"/>
      <c r="AC29" s="357"/>
      <c r="AD29" s="357"/>
      <c r="AE29" s="357"/>
      <c r="AF29" s="357"/>
      <c r="AG29" s="358"/>
      <c r="AH29" s="359">
        <v>132</v>
      </c>
      <c r="AI29" s="360"/>
      <c r="AJ29" s="360"/>
      <c r="AK29" s="360"/>
      <c r="AL29" s="361"/>
      <c r="AM29" s="359">
        <v>387024</v>
      </c>
      <c r="AN29" s="360"/>
      <c r="AO29" s="360"/>
      <c r="AP29" s="360"/>
      <c r="AQ29" s="360"/>
      <c r="AR29" s="361"/>
      <c r="AS29" s="359">
        <v>2932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158208</v>
      </c>
      <c r="BO29" s="384"/>
      <c r="BP29" s="384"/>
      <c r="BQ29" s="384"/>
      <c r="BR29" s="384"/>
      <c r="BS29" s="384"/>
      <c r="BT29" s="384"/>
      <c r="BU29" s="385"/>
      <c r="BV29" s="383">
        <v>243141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334665</v>
      </c>
      <c r="BO30" s="387"/>
      <c r="BP30" s="387"/>
      <c r="BQ30" s="387"/>
      <c r="BR30" s="387"/>
      <c r="BS30" s="387"/>
      <c r="BT30" s="387"/>
      <c r="BU30" s="388"/>
      <c r="BV30" s="386">
        <v>331993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上伊那広域連合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財団法人南箕輪村開発公社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長野県上伊那広域連合水道用水企業団</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南箕輪村土地開発公社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長野県後期高齢者医療広域連合（医療事業会計）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伊那中央行政組合（一般会計）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伊那中央行政組合（病院事業会計）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伊北環境行政組合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伊那消防組合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長野県市町村総合事務組合（一般会計）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長野県市町村総合事務組合（公務災害補償特別会計）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2" zoomScaleSheetLayoutView="100" workbookViewId="0">
      <selection activeCell="M39" sqref="M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4043</v>
      </c>
      <c r="J41" s="83">
        <v>4046</v>
      </c>
      <c r="K41" s="83">
        <v>4128</v>
      </c>
      <c r="L41" s="83">
        <v>4189</v>
      </c>
      <c r="M41" s="84">
        <v>4235</v>
      </c>
    </row>
    <row r="42" spans="2:13" ht="27.75" customHeight="1">
      <c r="B42" s="1169"/>
      <c r="C42" s="1170"/>
      <c r="D42" s="85"/>
      <c r="E42" s="1173" t="s">
        <v>26</v>
      </c>
      <c r="F42" s="1173"/>
      <c r="G42" s="1173"/>
      <c r="H42" s="1174"/>
      <c r="I42" s="86">
        <v>103</v>
      </c>
      <c r="J42" s="87">
        <v>82</v>
      </c>
      <c r="K42" s="87">
        <v>67</v>
      </c>
      <c r="L42" s="87">
        <v>52</v>
      </c>
      <c r="M42" s="88">
        <v>38</v>
      </c>
    </row>
    <row r="43" spans="2:13" ht="27.75" customHeight="1">
      <c r="B43" s="1169"/>
      <c r="C43" s="1170"/>
      <c r="D43" s="85"/>
      <c r="E43" s="1173" t="s">
        <v>27</v>
      </c>
      <c r="F43" s="1173"/>
      <c r="G43" s="1173"/>
      <c r="H43" s="1174"/>
      <c r="I43" s="86">
        <v>4807</v>
      </c>
      <c r="J43" s="87">
        <v>4739</v>
      </c>
      <c r="K43" s="87">
        <v>4513</v>
      </c>
      <c r="L43" s="87">
        <v>4154</v>
      </c>
      <c r="M43" s="88">
        <v>3840</v>
      </c>
    </row>
    <row r="44" spans="2:13" ht="27.75" customHeight="1">
      <c r="B44" s="1169"/>
      <c r="C44" s="1170"/>
      <c r="D44" s="85"/>
      <c r="E44" s="1173" t="s">
        <v>28</v>
      </c>
      <c r="F44" s="1173"/>
      <c r="G44" s="1173"/>
      <c r="H44" s="1174"/>
      <c r="I44" s="86">
        <v>709</v>
      </c>
      <c r="J44" s="87">
        <v>667</v>
      </c>
      <c r="K44" s="87">
        <v>589</v>
      </c>
      <c r="L44" s="87">
        <v>560</v>
      </c>
      <c r="M44" s="88">
        <v>540</v>
      </c>
    </row>
    <row r="45" spans="2:13" ht="27.75" customHeight="1">
      <c r="B45" s="1169"/>
      <c r="C45" s="1170"/>
      <c r="D45" s="85"/>
      <c r="E45" s="1173" t="s">
        <v>29</v>
      </c>
      <c r="F45" s="1173"/>
      <c r="G45" s="1173"/>
      <c r="H45" s="1174"/>
      <c r="I45" s="86">
        <v>765</v>
      </c>
      <c r="J45" s="87">
        <v>836</v>
      </c>
      <c r="K45" s="87">
        <v>855</v>
      </c>
      <c r="L45" s="87">
        <v>849</v>
      </c>
      <c r="M45" s="88">
        <v>842</v>
      </c>
    </row>
    <row r="46" spans="2:13" ht="27.75" customHeight="1">
      <c r="B46" s="1169"/>
      <c r="C46" s="1170"/>
      <c r="D46" s="85"/>
      <c r="E46" s="1173" t="s">
        <v>30</v>
      </c>
      <c r="F46" s="1173"/>
      <c r="G46" s="1173"/>
      <c r="H46" s="1174"/>
      <c r="I46" s="86">
        <v>136</v>
      </c>
      <c r="J46" s="87">
        <v>152</v>
      </c>
      <c r="K46" s="87">
        <v>110</v>
      </c>
      <c r="L46" s="87">
        <v>162</v>
      </c>
      <c r="M46" s="88">
        <v>139</v>
      </c>
    </row>
    <row r="47" spans="2:13" ht="27.75" customHeight="1">
      <c r="B47" s="1169"/>
      <c r="C47" s="1170"/>
      <c r="D47" s="85"/>
      <c r="E47" s="1173" t="s">
        <v>31</v>
      </c>
      <c r="F47" s="1173"/>
      <c r="G47" s="1173"/>
      <c r="H47" s="1174"/>
      <c r="I47" s="86" t="s">
        <v>472</v>
      </c>
      <c r="J47" s="87" t="s">
        <v>472</v>
      </c>
      <c r="K47" s="87" t="s">
        <v>472</v>
      </c>
      <c r="L47" s="87" t="s">
        <v>472</v>
      </c>
      <c r="M47" s="88" t="s">
        <v>472</v>
      </c>
    </row>
    <row r="48" spans="2:13" ht="27.75" customHeight="1">
      <c r="B48" s="1171"/>
      <c r="C48" s="1172"/>
      <c r="D48" s="85"/>
      <c r="E48" s="1173" t="s">
        <v>32</v>
      </c>
      <c r="F48" s="1173"/>
      <c r="G48" s="1173"/>
      <c r="H48" s="1174"/>
      <c r="I48" s="86" t="s">
        <v>472</v>
      </c>
      <c r="J48" s="87" t="s">
        <v>472</v>
      </c>
      <c r="K48" s="87" t="s">
        <v>472</v>
      </c>
      <c r="L48" s="87" t="s">
        <v>472</v>
      </c>
      <c r="M48" s="88" t="s">
        <v>472</v>
      </c>
    </row>
    <row r="49" spans="2:13" ht="27.75" customHeight="1">
      <c r="B49" s="1167" t="s">
        <v>33</v>
      </c>
      <c r="C49" s="1168"/>
      <c r="D49" s="89"/>
      <c r="E49" s="1173" t="s">
        <v>34</v>
      </c>
      <c r="F49" s="1173"/>
      <c r="G49" s="1173"/>
      <c r="H49" s="1174"/>
      <c r="I49" s="86">
        <v>2513</v>
      </c>
      <c r="J49" s="87">
        <v>2837</v>
      </c>
      <c r="K49" s="87">
        <v>2895</v>
      </c>
      <c r="L49" s="87">
        <v>2998</v>
      </c>
      <c r="M49" s="88">
        <v>3020</v>
      </c>
    </row>
    <row r="50" spans="2:13" ht="27.75" customHeight="1">
      <c r="B50" s="1169"/>
      <c r="C50" s="1170"/>
      <c r="D50" s="85"/>
      <c r="E50" s="1173" t="s">
        <v>35</v>
      </c>
      <c r="F50" s="1173"/>
      <c r="G50" s="1173"/>
      <c r="H50" s="1174"/>
      <c r="I50" s="86" t="s">
        <v>472</v>
      </c>
      <c r="J50" s="87" t="s">
        <v>472</v>
      </c>
      <c r="K50" s="87" t="s">
        <v>472</v>
      </c>
      <c r="L50" s="87" t="s">
        <v>472</v>
      </c>
      <c r="M50" s="88" t="s">
        <v>472</v>
      </c>
    </row>
    <row r="51" spans="2:13" ht="27.75" customHeight="1">
      <c r="B51" s="1171"/>
      <c r="C51" s="1172"/>
      <c r="D51" s="85"/>
      <c r="E51" s="1173" t="s">
        <v>36</v>
      </c>
      <c r="F51" s="1173"/>
      <c r="G51" s="1173"/>
      <c r="H51" s="1174"/>
      <c r="I51" s="86">
        <v>7156</v>
      </c>
      <c r="J51" s="87">
        <v>7085</v>
      </c>
      <c r="K51" s="87">
        <v>7210</v>
      </c>
      <c r="L51" s="87">
        <v>7131</v>
      </c>
      <c r="M51" s="88">
        <v>7034</v>
      </c>
    </row>
    <row r="52" spans="2:13" ht="27.75" customHeight="1" thickBot="1">
      <c r="B52" s="1175" t="s">
        <v>37</v>
      </c>
      <c r="C52" s="1176"/>
      <c r="D52" s="90"/>
      <c r="E52" s="1177" t="s">
        <v>38</v>
      </c>
      <c r="F52" s="1177"/>
      <c r="G52" s="1177"/>
      <c r="H52" s="1178"/>
      <c r="I52" s="91">
        <v>894</v>
      </c>
      <c r="J52" s="92">
        <v>598</v>
      </c>
      <c r="K52" s="92">
        <v>156</v>
      </c>
      <c r="L52" s="92">
        <v>-161</v>
      </c>
      <c r="M52" s="93">
        <v>-419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62048</v>
      </c>
      <c r="E3" s="116"/>
      <c r="F3" s="117">
        <v>86910</v>
      </c>
      <c r="G3" s="118"/>
      <c r="H3" s="119"/>
    </row>
    <row r="4" spans="1:8">
      <c r="A4" s="120"/>
      <c r="B4" s="121"/>
      <c r="C4" s="122"/>
      <c r="D4" s="123">
        <v>56842</v>
      </c>
      <c r="E4" s="124"/>
      <c r="F4" s="125">
        <v>50891</v>
      </c>
      <c r="G4" s="126"/>
      <c r="H4" s="127"/>
    </row>
    <row r="5" spans="1:8">
      <c r="A5" s="108" t="s">
        <v>506</v>
      </c>
      <c r="B5" s="113"/>
      <c r="C5" s="114"/>
      <c r="D5" s="115">
        <v>37412</v>
      </c>
      <c r="E5" s="116"/>
      <c r="F5" s="117">
        <v>95443</v>
      </c>
      <c r="G5" s="118"/>
      <c r="H5" s="119"/>
    </row>
    <row r="6" spans="1:8">
      <c r="A6" s="120"/>
      <c r="B6" s="121"/>
      <c r="C6" s="122"/>
      <c r="D6" s="123">
        <v>26519</v>
      </c>
      <c r="E6" s="124"/>
      <c r="F6" s="125">
        <v>48538</v>
      </c>
      <c r="G6" s="126"/>
      <c r="H6" s="127"/>
    </row>
    <row r="7" spans="1:8">
      <c r="A7" s="108" t="s">
        <v>507</v>
      </c>
      <c r="B7" s="113"/>
      <c r="C7" s="114"/>
      <c r="D7" s="115">
        <v>69292</v>
      </c>
      <c r="E7" s="116"/>
      <c r="F7" s="117">
        <v>72729</v>
      </c>
      <c r="G7" s="118"/>
      <c r="H7" s="119"/>
    </row>
    <row r="8" spans="1:8">
      <c r="A8" s="120"/>
      <c r="B8" s="121"/>
      <c r="C8" s="122"/>
      <c r="D8" s="123">
        <v>39534</v>
      </c>
      <c r="E8" s="124"/>
      <c r="F8" s="125">
        <v>36291</v>
      </c>
      <c r="G8" s="126"/>
      <c r="H8" s="127"/>
    </row>
    <row r="9" spans="1:8">
      <c r="A9" s="108" t="s">
        <v>508</v>
      </c>
      <c r="B9" s="113"/>
      <c r="C9" s="114"/>
      <c r="D9" s="115">
        <v>39853</v>
      </c>
      <c r="E9" s="116"/>
      <c r="F9" s="117">
        <v>70317</v>
      </c>
      <c r="G9" s="118"/>
      <c r="H9" s="119"/>
    </row>
    <row r="10" spans="1:8">
      <c r="A10" s="120"/>
      <c r="B10" s="121"/>
      <c r="C10" s="122"/>
      <c r="D10" s="123">
        <v>32242</v>
      </c>
      <c r="E10" s="124"/>
      <c r="F10" s="125">
        <v>35725</v>
      </c>
      <c r="G10" s="126"/>
      <c r="H10" s="127"/>
    </row>
    <row r="11" spans="1:8">
      <c r="A11" s="108" t="s">
        <v>509</v>
      </c>
      <c r="B11" s="113"/>
      <c r="C11" s="114"/>
      <c r="D11" s="115">
        <v>61011</v>
      </c>
      <c r="E11" s="116"/>
      <c r="F11" s="117">
        <v>105751</v>
      </c>
      <c r="G11" s="118"/>
      <c r="H11" s="119"/>
    </row>
    <row r="12" spans="1:8">
      <c r="A12" s="120"/>
      <c r="B12" s="121"/>
      <c r="C12" s="128"/>
      <c r="D12" s="123">
        <v>51894</v>
      </c>
      <c r="E12" s="124"/>
      <c r="F12" s="125">
        <v>49969</v>
      </c>
      <c r="G12" s="126"/>
      <c r="H12" s="127"/>
    </row>
    <row r="13" spans="1:8">
      <c r="A13" s="108"/>
      <c r="B13" s="113"/>
      <c r="C13" s="129"/>
      <c r="D13" s="130">
        <v>53923</v>
      </c>
      <c r="E13" s="131"/>
      <c r="F13" s="132">
        <v>86230</v>
      </c>
      <c r="G13" s="133"/>
      <c r="H13" s="119"/>
    </row>
    <row r="14" spans="1:8">
      <c r="A14" s="120"/>
      <c r="B14" s="121"/>
      <c r="C14" s="122"/>
      <c r="D14" s="123">
        <v>41406</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10.02</v>
      </c>
      <c r="C19" s="134">
        <f>ROUND(VALUE(SUBSTITUTE(実質収支比率等に係る経年分析!G$48,"▲","-")),2)</f>
        <v>12.2</v>
      </c>
      <c r="D19" s="134">
        <f>ROUND(VALUE(SUBSTITUTE(実質収支比率等に係る経年分析!H$48,"▲","-")),2)</f>
        <v>10.69</v>
      </c>
      <c r="E19" s="134">
        <f>ROUND(VALUE(SUBSTITUTE(実質収支比率等に係る経年分析!I$48,"▲","-")),2)</f>
        <v>13.25</v>
      </c>
      <c r="F19" s="134">
        <f>ROUND(VALUE(SUBSTITUTE(実質収支比率等に係る経年分析!J$48,"▲","-")),2)</f>
        <v>12.52</v>
      </c>
    </row>
    <row r="20" spans="1:11">
      <c r="A20" s="134" t="s">
        <v>43</v>
      </c>
      <c r="B20" s="134">
        <f>ROUND(VALUE(SUBSTITUTE(実質収支比率等に係る経年分析!F$47,"▲","-")),2)</f>
        <v>42.14</v>
      </c>
      <c r="C20" s="134">
        <f>ROUND(VALUE(SUBSTITUTE(実質収支比率等に係る経年分析!G$47,"▲","-")),2)</f>
        <v>49.93</v>
      </c>
      <c r="D20" s="134">
        <f>ROUND(VALUE(SUBSTITUTE(実質収支比率等に係る経年分析!H$47,"▲","-")),2)</f>
        <v>56.26</v>
      </c>
      <c r="E20" s="134">
        <f>ROUND(VALUE(SUBSTITUTE(実質収支比率等に係る経年分析!I$47,"▲","-")),2)</f>
        <v>60.26</v>
      </c>
      <c r="F20" s="134">
        <f>ROUND(VALUE(SUBSTITUTE(実質収支比率等に係る経年分析!J$47,"▲","-")),2)</f>
        <v>61.92</v>
      </c>
    </row>
    <row r="21" spans="1:11">
      <c r="A21" s="134" t="s">
        <v>44</v>
      </c>
      <c r="B21" s="134">
        <f>IF(ISNUMBER(VALUE(SUBSTITUTE(実質収支比率等に係る経年分析!F$49,"▲","-"))),ROUND(VALUE(SUBSTITUTE(実質収支比率等に係る経年分析!F$49,"▲","-")),2),NA())</f>
        <v>4.58</v>
      </c>
      <c r="C21" s="134">
        <f>IF(ISNUMBER(VALUE(SUBSTITUTE(実質収支比率等に係る経年分析!G$49,"▲","-"))),ROUND(VALUE(SUBSTITUTE(実質収支比率等に係る経年分析!G$49,"▲","-")),2),NA())</f>
        <v>11.77</v>
      </c>
      <c r="D21" s="134">
        <f>IF(ISNUMBER(VALUE(SUBSTITUTE(実質収支比率等に係る経年分析!H$49,"▲","-"))),ROUND(VALUE(SUBSTITUTE(実質収支比率等に係る経年分析!H$49,"▲","-")),2),NA())</f>
        <v>5.67</v>
      </c>
      <c r="E21" s="134">
        <f>IF(ISNUMBER(VALUE(SUBSTITUTE(実質収支比率等に係る経年分析!I$49,"▲","-"))),ROUND(VALUE(SUBSTITUTE(実質収支比率等に係る経年分析!I$49,"▲","-")),2),NA())</f>
        <v>7.49</v>
      </c>
      <c r="F21" s="134">
        <f>IF(ISNUMBER(VALUE(SUBSTITUTE(実質収支比率等に係る経年分析!J$49,"▲","-"))),ROUND(VALUE(SUBSTITUTE(実質収支比率等に係る経年分析!J$49,"▲","-")),2),NA())</f>
        <v>2.16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17.739999999999998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18.690000000000001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535</v>
      </c>
      <c r="E42" s="136"/>
      <c r="F42" s="136"/>
      <c r="G42" s="136">
        <f>'実質公債費比率（分子）の構造'!L$52</f>
        <v>555</v>
      </c>
      <c r="H42" s="136"/>
      <c r="I42" s="136"/>
      <c r="J42" s="136">
        <f>'実質公債費比率（分子）の構造'!M$52</f>
        <v>559</v>
      </c>
      <c r="K42" s="136"/>
      <c r="L42" s="136"/>
      <c r="M42" s="136">
        <f>'実質公債費比率（分子）の構造'!N$52</f>
        <v>578</v>
      </c>
      <c r="N42" s="136"/>
      <c r="O42" s="136"/>
      <c r="P42" s="136">
        <f>'実質公債費比率（分子）の構造'!O$52</f>
        <v>586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25</v>
      </c>
      <c r="C44" s="136"/>
      <c r="D44" s="136"/>
      <c r="E44" s="136">
        <f>'実質公債費比率（分子）の構造'!L$50</f>
        <v>21</v>
      </c>
      <c r="F44" s="136"/>
      <c r="G44" s="136"/>
      <c r="H44" s="136">
        <f>'実質公債費比率（分子）の構造'!M$50</f>
        <v>16</v>
      </c>
      <c r="I44" s="136"/>
      <c r="J44" s="136"/>
      <c r="K44" s="136">
        <f>'実質公債費比率（分子）の構造'!N$50</f>
        <v>15</v>
      </c>
      <c r="L44" s="136"/>
      <c r="M44" s="136"/>
      <c r="N44" s="136">
        <f>'実質公債費比率（分子）の構造'!O$50</f>
        <v>14</v>
      </c>
      <c r="O44" s="136"/>
      <c r="P44" s="136"/>
    </row>
    <row r="45" spans="1:16">
      <c r="A45" s="136" t="s">
        <v>54</v>
      </c>
      <c r="B45" s="136">
        <f>'実質公債費比率（分子）の構造'!K$49</f>
        <v>70</v>
      </c>
      <c r="C45" s="136"/>
      <c r="D45" s="136"/>
      <c r="E45" s="136">
        <f>'実質公債費比率（分子）の構造'!L$49</f>
        <v>82</v>
      </c>
      <c r="F45" s="136"/>
      <c r="G45" s="136"/>
      <c r="H45" s="136">
        <f>'実質公債費比率（分子）の構造'!M$49</f>
        <v>84</v>
      </c>
      <c r="I45" s="136"/>
      <c r="J45" s="136"/>
      <c r="K45" s="136">
        <f>'実質公債費比率（分子）の構造'!N$49</f>
        <v>79</v>
      </c>
      <c r="L45" s="136"/>
      <c r="M45" s="136"/>
      <c r="N45" s="136">
        <f>'実質公債費比率（分子）の構造'!O$49</f>
        <v>89</v>
      </c>
      <c r="O45" s="136"/>
      <c r="P45" s="136"/>
    </row>
    <row r="46" spans="1:16">
      <c r="A46" s="136" t="s">
        <v>55</v>
      </c>
      <c r="B46" s="136">
        <f>'実質公債費比率（分子）の構造'!K$48</f>
        <v>296</v>
      </c>
      <c r="C46" s="136"/>
      <c r="D46" s="136"/>
      <c r="E46" s="136">
        <f>'実質公債費比率（分子）の構造'!L$48</f>
        <v>290</v>
      </c>
      <c r="F46" s="136"/>
      <c r="G46" s="136"/>
      <c r="H46" s="136">
        <f>'実質公債費比率（分子）の構造'!M$48</f>
        <v>255</v>
      </c>
      <c r="I46" s="136"/>
      <c r="J46" s="136"/>
      <c r="K46" s="136">
        <f>'実質公債費比率（分子）の構造'!N$48</f>
        <v>273</v>
      </c>
      <c r="L46" s="136"/>
      <c r="M46" s="136"/>
      <c r="N46" s="136">
        <f>'実質公債費比率（分子）の構造'!O$48</f>
        <v>274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481</v>
      </c>
      <c r="C49" s="136"/>
      <c r="D49" s="136"/>
      <c r="E49" s="136">
        <f>'実質公債費比率（分子）の構造'!L$45</f>
        <v>483</v>
      </c>
      <c r="F49" s="136"/>
      <c r="G49" s="136"/>
      <c r="H49" s="136">
        <f>'実質公債費比率（分子）の構造'!M$45</f>
        <v>427</v>
      </c>
      <c r="I49" s="136"/>
      <c r="J49" s="136"/>
      <c r="K49" s="136">
        <f>'実質公債費比率（分子）の構造'!N$45</f>
        <v>372</v>
      </c>
      <c r="L49" s="136"/>
      <c r="M49" s="136"/>
      <c r="N49" s="136">
        <f>'実質公債費比率（分子）の構造'!O$45</f>
        <v>384</v>
      </c>
      <c r="O49" s="136"/>
      <c r="P49" s="136"/>
    </row>
    <row r="50" spans="1:16">
      <c r="A50" s="136" t="s">
        <v>59</v>
      </c>
      <c r="B50" s="136" t="e">
        <f>NA()</f>
        <v>#N/A</v>
      </c>
      <c r="C50" s="136">
        <f>IF(ISNUMBER('実質公債費比率（分子）の構造'!K$53),'実質公債費比率（分子）の構造'!K$53,NA())</f>
        <v>337</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223</v>
      </c>
      <c r="J50" s="136" t="e">
        <f>NA()</f>
        <v>#N/A</v>
      </c>
      <c r="K50" s="136" t="e">
        <f>NA()</f>
        <v>#N/A</v>
      </c>
      <c r="L50" s="136">
        <f>IF(ISNUMBER('実質公債費比率（分子）の構造'!N$53),'実質公債費比率（分子）の構造'!N$53,NA())</f>
        <v>161</v>
      </c>
      <c r="M50" s="136" t="e">
        <f>NA()</f>
        <v>#N/A</v>
      </c>
      <c r="N50" s="136" t="e">
        <f>NA()</f>
        <v>#N/A</v>
      </c>
      <c r="O50" s="136">
        <f>IF(ISNUMBER('実質公債費比率（分子）の構造'!O$53),'実質公債費比率（分子）の構造'!O$53,NA())</f>
        <v>175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7156</v>
      </c>
      <c r="E56" s="135"/>
      <c r="F56" s="135"/>
      <c r="G56" s="135">
        <f>'将来負担比率（分子）の構造'!J$51</f>
        <v>7085</v>
      </c>
      <c r="H56" s="135"/>
      <c r="I56" s="135"/>
      <c r="J56" s="135">
        <f>'将来負担比率（分子）の構造'!K$51</f>
        <v>7210</v>
      </c>
      <c r="K56" s="135"/>
      <c r="L56" s="135"/>
      <c r="M56" s="135">
        <f>'将来負担比率（分子）の構造'!L$51</f>
        <v>7131</v>
      </c>
      <c r="N56" s="135"/>
      <c r="O56" s="135"/>
      <c r="P56" s="135">
        <f>'将来負担比率（分子）の構造'!M$51</f>
        <v>7034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2513</v>
      </c>
      <c r="E58" s="135"/>
      <c r="F58" s="135"/>
      <c r="G58" s="135">
        <f>'将来負担比率（分子）の構造'!J$49</f>
        <v>2837</v>
      </c>
      <c r="H58" s="135"/>
      <c r="I58" s="135"/>
      <c r="J58" s="135">
        <f>'将来負担比率（分子）の構造'!K$49</f>
        <v>2895</v>
      </c>
      <c r="K58" s="135"/>
      <c r="L58" s="135"/>
      <c r="M58" s="135">
        <f>'将来負担比率（分子）の構造'!L$49</f>
        <v>2998</v>
      </c>
      <c r="N58" s="135"/>
      <c r="O58" s="135"/>
      <c r="P58" s="135">
        <f>'将来負担比率（分子）の構造'!M$49</f>
        <v>3020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136</v>
      </c>
      <c r="C61" s="135"/>
      <c r="D61" s="135"/>
      <c r="E61" s="135">
        <f>'将来負担比率（分子）の構造'!J$46</f>
        <v>152</v>
      </c>
      <c r="F61" s="135"/>
      <c r="G61" s="135"/>
      <c r="H61" s="135">
        <f>'将来負担比率（分子）の構造'!K$46</f>
        <v>110</v>
      </c>
      <c r="I61" s="135"/>
      <c r="J61" s="135"/>
      <c r="K61" s="135">
        <f>'将来負担比率（分子）の構造'!L$46</f>
        <v>162</v>
      </c>
      <c r="L61" s="135"/>
      <c r="M61" s="135"/>
      <c r="N61" s="135">
        <f>'将来負担比率（分子）の構造'!M$46</f>
        <v>139</v>
      </c>
      <c r="O61" s="135"/>
      <c r="P61" s="135"/>
    </row>
    <row r="62" spans="1:16">
      <c r="A62" s="135" t="s">
        <v>29</v>
      </c>
      <c r="B62" s="135">
        <f>'将来負担比率（分子）の構造'!I$45</f>
        <v>765</v>
      </c>
      <c r="C62" s="135"/>
      <c r="D62" s="135"/>
      <c r="E62" s="135">
        <f>'将来負担比率（分子）の構造'!J$45</f>
        <v>836</v>
      </c>
      <c r="F62" s="135"/>
      <c r="G62" s="135"/>
      <c r="H62" s="135">
        <f>'将来負担比率（分子）の構造'!K$45</f>
        <v>855</v>
      </c>
      <c r="I62" s="135"/>
      <c r="J62" s="135"/>
      <c r="K62" s="135">
        <f>'将来負担比率（分子）の構造'!L$45</f>
        <v>849</v>
      </c>
      <c r="L62" s="135"/>
      <c r="M62" s="135"/>
      <c r="N62" s="135">
        <f>'将来負担比率（分子）の構造'!M$45</f>
        <v>842</v>
      </c>
      <c r="O62" s="135"/>
      <c r="P62" s="135"/>
    </row>
    <row r="63" spans="1:16">
      <c r="A63" s="135" t="s">
        <v>28</v>
      </c>
      <c r="B63" s="135">
        <f>'将来負担比率（分子）の構造'!I$44</f>
        <v>709</v>
      </c>
      <c r="C63" s="135"/>
      <c r="D63" s="135"/>
      <c r="E63" s="135">
        <f>'将来負担比率（分子）の構造'!J$44</f>
        <v>667</v>
      </c>
      <c r="F63" s="135"/>
      <c r="G63" s="135"/>
      <c r="H63" s="135">
        <f>'将来負担比率（分子）の構造'!K$44</f>
        <v>589</v>
      </c>
      <c r="I63" s="135"/>
      <c r="J63" s="135"/>
      <c r="K63" s="135">
        <f>'将来負担比率（分子）の構造'!L$44</f>
        <v>560</v>
      </c>
      <c r="L63" s="135"/>
      <c r="M63" s="135"/>
      <c r="N63" s="135">
        <f>'将来負担比率（分子）の構造'!M$44</f>
        <v>540</v>
      </c>
      <c r="O63" s="135"/>
      <c r="P63" s="135"/>
    </row>
    <row r="64" spans="1:16">
      <c r="A64" s="135" t="s">
        <v>27</v>
      </c>
      <c r="B64" s="135">
        <f>'将来負担比率（分子）の構造'!I$43</f>
        <v>4807</v>
      </c>
      <c r="C64" s="135"/>
      <c r="D64" s="135"/>
      <c r="E64" s="135">
        <f>'将来負担比率（分子）の構造'!J$43</f>
        <v>4739</v>
      </c>
      <c r="F64" s="135"/>
      <c r="G64" s="135"/>
      <c r="H64" s="135">
        <f>'将来負担比率（分子）の構造'!K$43</f>
        <v>4513</v>
      </c>
      <c r="I64" s="135"/>
      <c r="J64" s="135"/>
      <c r="K64" s="135">
        <f>'将来負担比率（分子）の構造'!L$43</f>
        <v>4154</v>
      </c>
      <c r="L64" s="135"/>
      <c r="M64" s="135"/>
      <c r="N64" s="135">
        <f>'将来負担比率（分子）の構造'!M$43</f>
        <v>3840</v>
      </c>
      <c r="O64" s="135"/>
      <c r="P64" s="135"/>
    </row>
    <row r="65" spans="1:16">
      <c r="A65" s="135" t="s">
        <v>26</v>
      </c>
      <c r="B65" s="135">
        <f>'将来負担比率（分子）の構造'!I$42</f>
        <v>103</v>
      </c>
      <c r="C65" s="135"/>
      <c r="D65" s="135"/>
      <c r="E65" s="135">
        <f>'将来負担比率（分子）の構造'!J$42</f>
        <v>82</v>
      </c>
      <c r="F65" s="135"/>
      <c r="G65" s="135"/>
      <c r="H65" s="135">
        <f>'将来負担比率（分子）の構造'!K$42</f>
        <v>67</v>
      </c>
      <c r="I65" s="135"/>
      <c r="J65" s="135"/>
      <c r="K65" s="135">
        <f>'将来負担比率（分子）の構造'!L$42</f>
        <v>52</v>
      </c>
      <c r="L65" s="135"/>
      <c r="M65" s="135"/>
      <c r="N65" s="135">
        <f>'将来負担比率（分子）の構造'!M$42</f>
        <v>38</v>
      </c>
      <c r="O65" s="135"/>
      <c r="P65" s="135"/>
    </row>
    <row r="66" spans="1:16">
      <c r="A66" s="135" t="s">
        <v>25</v>
      </c>
      <c r="B66" s="135">
        <f>'将来負担比率（分子）の構造'!I$41</f>
        <v>4043</v>
      </c>
      <c r="C66" s="135"/>
      <c r="D66" s="135"/>
      <c r="E66" s="135">
        <f>'将来負担比率（分子）の構造'!J$41</f>
        <v>4046</v>
      </c>
      <c r="F66" s="135"/>
      <c r="G66" s="135"/>
      <c r="H66" s="135">
        <f>'将来負担比率（分子）の構造'!K$41</f>
        <v>4128</v>
      </c>
      <c r="I66" s="135"/>
      <c r="J66" s="135"/>
      <c r="K66" s="135">
        <f>'将来負担比率（分子）の構造'!L$41</f>
        <v>4189</v>
      </c>
      <c r="L66" s="135"/>
      <c r="M66" s="135"/>
      <c r="N66" s="135">
        <f>'将来負担比率（分子）の構造'!M$41</f>
        <v>4235</v>
      </c>
      <c r="O66" s="135"/>
      <c r="P66" s="135"/>
    </row>
    <row r="67" spans="1:16">
      <c r="A67" s="135" t="s">
        <v>63</v>
      </c>
      <c r="B67" s="135" t="e">
        <f>NA()</f>
        <v>#N/A</v>
      </c>
      <c r="C67" s="135">
        <f>IF(ISNUMBER('将来負担比率（分子）の構造'!I$52), IF('将来負担比率（分子）の構造'!I$52 &lt; 0, 0, '将来負担比率（分子）の構造'!I$52), NA())</f>
        <v>894</v>
      </c>
      <c r="D67" s="135" t="e">
        <f>NA()</f>
        <v>#N/A</v>
      </c>
      <c r="E67" s="135" t="e">
        <f>NA()</f>
        <v>#N/A</v>
      </c>
      <c r="F67" s="135">
        <f>IF(ISNUMBER('将来負担比率（分子）の構造'!J$52), IF('将来負担比率（分子）の構造'!J$52 &lt; 0, 0, '将来負担比率（分子）の構造'!J$52), NA())</f>
        <v>598</v>
      </c>
      <c r="G67" s="135" t="e">
        <f>NA()</f>
        <v>#N/A</v>
      </c>
      <c r="H67" s="135" t="e">
        <f>NA()</f>
        <v>#N/A</v>
      </c>
      <c r="I67" s="135">
        <f>IF(ISNUMBER('将来負担比率（分子）の構造'!K$52), IF('将来負担比率（分子）の構造'!K$52 &lt; 0, 0, '将来負担比率（分子）の構造'!K$52), NA())</f>
        <v>156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1996327</v>
      </c>
      <c r="S5" s="637"/>
      <c r="T5" s="637"/>
      <c r="U5" s="637"/>
      <c r="V5" s="637"/>
      <c r="W5" s="637"/>
      <c r="X5" s="637"/>
      <c r="Y5" s="684"/>
      <c r="Z5" s="697">
        <v>33.700000000000003</v>
      </c>
      <c r="AA5" s="697"/>
      <c r="AB5" s="697"/>
      <c r="AC5" s="697"/>
      <c r="AD5" s="698">
        <v>1996327</v>
      </c>
      <c r="AE5" s="698"/>
      <c r="AF5" s="698"/>
      <c r="AG5" s="698"/>
      <c r="AH5" s="698"/>
      <c r="AI5" s="698"/>
      <c r="AJ5" s="698"/>
      <c r="AK5" s="698"/>
      <c r="AL5" s="685">
        <v>55.6</v>
      </c>
      <c r="AM5" s="654"/>
      <c r="AN5" s="654"/>
      <c r="AO5" s="686"/>
      <c r="AP5" s="673" t="s">
        <v>207</v>
      </c>
      <c r="AQ5" s="674"/>
      <c r="AR5" s="674"/>
      <c r="AS5" s="674"/>
      <c r="AT5" s="674"/>
      <c r="AU5" s="674"/>
      <c r="AV5" s="674"/>
      <c r="AW5" s="674"/>
      <c r="AX5" s="674"/>
      <c r="AY5" s="674"/>
      <c r="AZ5" s="674"/>
      <c r="BA5" s="674"/>
      <c r="BB5" s="674"/>
      <c r="BC5" s="674"/>
      <c r="BD5" s="674"/>
      <c r="BE5" s="674"/>
      <c r="BF5" s="675"/>
      <c r="BG5" s="586">
        <v>1951934</v>
      </c>
      <c r="BH5" s="587"/>
      <c r="BI5" s="587"/>
      <c r="BJ5" s="587"/>
      <c r="BK5" s="587"/>
      <c r="BL5" s="587"/>
      <c r="BM5" s="587"/>
      <c r="BN5" s="588"/>
      <c r="BO5" s="639">
        <v>97.8</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75051</v>
      </c>
      <c r="S6" s="587"/>
      <c r="T6" s="587"/>
      <c r="U6" s="587"/>
      <c r="V6" s="587"/>
      <c r="W6" s="587"/>
      <c r="X6" s="587"/>
      <c r="Y6" s="588"/>
      <c r="Z6" s="639">
        <v>1.3</v>
      </c>
      <c r="AA6" s="639"/>
      <c r="AB6" s="639"/>
      <c r="AC6" s="639"/>
      <c r="AD6" s="640">
        <v>75051</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1951934</v>
      </c>
      <c r="BH6" s="587"/>
      <c r="BI6" s="587"/>
      <c r="BJ6" s="587"/>
      <c r="BK6" s="587"/>
      <c r="BL6" s="587"/>
      <c r="BM6" s="587"/>
      <c r="BN6" s="588"/>
      <c r="BO6" s="639">
        <v>97.8</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66170</v>
      </c>
      <c r="CS6" s="587"/>
      <c r="CT6" s="587"/>
      <c r="CU6" s="587"/>
      <c r="CV6" s="587"/>
      <c r="CW6" s="587"/>
      <c r="CX6" s="587"/>
      <c r="CY6" s="588"/>
      <c r="CZ6" s="639">
        <v>1.2</v>
      </c>
      <c r="DA6" s="639"/>
      <c r="DB6" s="639"/>
      <c r="DC6" s="639"/>
      <c r="DD6" s="592">
        <v>1289</v>
      </c>
      <c r="DE6" s="587"/>
      <c r="DF6" s="587"/>
      <c r="DG6" s="587"/>
      <c r="DH6" s="587"/>
      <c r="DI6" s="587"/>
      <c r="DJ6" s="587"/>
      <c r="DK6" s="587"/>
      <c r="DL6" s="587"/>
      <c r="DM6" s="587"/>
      <c r="DN6" s="587"/>
      <c r="DO6" s="587"/>
      <c r="DP6" s="588"/>
      <c r="DQ6" s="592">
        <v>66170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3594</v>
      </c>
      <c r="S7" s="587"/>
      <c r="T7" s="587"/>
      <c r="U7" s="587"/>
      <c r="V7" s="587"/>
      <c r="W7" s="587"/>
      <c r="X7" s="587"/>
      <c r="Y7" s="588"/>
      <c r="Z7" s="639">
        <v>0.1</v>
      </c>
      <c r="AA7" s="639"/>
      <c r="AB7" s="639"/>
      <c r="AC7" s="639"/>
      <c r="AD7" s="640">
        <v>3594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868406</v>
      </c>
      <c r="BH7" s="587"/>
      <c r="BI7" s="587"/>
      <c r="BJ7" s="587"/>
      <c r="BK7" s="587"/>
      <c r="BL7" s="587"/>
      <c r="BM7" s="587"/>
      <c r="BN7" s="588"/>
      <c r="BO7" s="639">
        <v>43.5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899588</v>
      </c>
      <c r="CS7" s="587"/>
      <c r="CT7" s="587"/>
      <c r="CU7" s="587"/>
      <c r="CV7" s="587"/>
      <c r="CW7" s="587"/>
      <c r="CX7" s="587"/>
      <c r="CY7" s="588"/>
      <c r="CZ7" s="639">
        <v>16.8</v>
      </c>
      <c r="DA7" s="639"/>
      <c r="DB7" s="639"/>
      <c r="DC7" s="639"/>
      <c r="DD7" s="592">
        <v>108569</v>
      </c>
      <c r="DE7" s="587"/>
      <c r="DF7" s="587"/>
      <c r="DG7" s="587"/>
      <c r="DH7" s="587"/>
      <c r="DI7" s="587"/>
      <c r="DJ7" s="587"/>
      <c r="DK7" s="587"/>
      <c r="DL7" s="587"/>
      <c r="DM7" s="587"/>
      <c r="DN7" s="587"/>
      <c r="DO7" s="587"/>
      <c r="DP7" s="588"/>
      <c r="DQ7" s="592">
        <v>838408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5282</v>
      </c>
      <c r="S8" s="587"/>
      <c r="T8" s="587"/>
      <c r="U8" s="587"/>
      <c r="V8" s="587"/>
      <c r="W8" s="587"/>
      <c r="X8" s="587"/>
      <c r="Y8" s="588"/>
      <c r="Z8" s="639">
        <v>0.1</v>
      </c>
      <c r="AA8" s="639"/>
      <c r="AB8" s="639"/>
      <c r="AC8" s="639"/>
      <c r="AD8" s="640">
        <v>5282</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22154</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1811116</v>
      </c>
      <c r="CS8" s="587"/>
      <c r="CT8" s="587"/>
      <c r="CU8" s="587"/>
      <c r="CV8" s="587"/>
      <c r="CW8" s="587"/>
      <c r="CX8" s="587"/>
      <c r="CY8" s="588"/>
      <c r="CZ8" s="639">
        <v>33.700000000000003</v>
      </c>
      <c r="DA8" s="639"/>
      <c r="DB8" s="639"/>
      <c r="DC8" s="639"/>
      <c r="DD8" s="592">
        <v>162677</v>
      </c>
      <c r="DE8" s="587"/>
      <c r="DF8" s="587"/>
      <c r="DG8" s="587"/>
      <c r="DH8" s="587"/>
      <c r="DI8" s="587"/>
      <c r="DJ8" s="587"/>
      <c r="DK8" s="587"/>
      <c r="DL8" s="587"/>
      <c r="DM8" s="587"/>
      <c r="DN8" s="587"/>
      <c r="DO8" s="587"/>
      <c r="DP8" s="588"/>
      <c r="DQ8" s="592">
        <v>1021328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8918</v>
      </c>
      <c r="S9" s="587"/>
      <c r="T9" s="587"/>
      <c r="U9" s="587"/>
      <c r="V9" s="587"/>
      <c r="W9" s="587"/>
      <c r="X9" s="587"/>
      <c r="Y9" s="588"/>
      <c r="Z9" s="639">
        <v>0.2</v>
      </c>
      <c r="AA9" s="639"/>
      <c r="AB9" s="639"/>
      <c r="AC9" s="639"/>
      <c r="AD9" s="640">
        <v>8918</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659147</v>
      </c>
      <c r="BH9" s="587"/>
      <c r="BI9" s="587"/>
      <c r="BJ9" s="587"/>
      <c r="BK9" s="587"/>
      <c r="BL9" s="587"/>
      <c r="BM9" s="587"/>
      <c r="BN9" s="588"/>
      <c r="BO9" s="639">
        <v>33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369045</v>
      </c>
      <c r="CS9" s="587"/>
      <c r="CT9" s="587"/>
      <c r="CU9" s="587"/>
      <c r="CV9" s="587"/>
      <c r="CW9" s="587"/>
      <c r="CX9" s="587"/>
      <c r="CY9" s="588"/>
      <c r="CZ9" s="639">
        <v>6.9</v>
      </c>
      <c r="DA9" s="639"/>
      <c r="DB9" s="639"/>
      <c r="DC9" s="639"/>
      <c r="DD9" s="592">
        <v>53233</v>
      </c>
      <c r="DE9" s="587"/>
      <c r="DF9" s="587"/>
      <c r="DG9" s="587"/>
      <c r="DH9" s="587"/>
      <c r="DI9" s="587"/>
      <c r="DJ9" s="587"/>
      <c r="DK9" s="587"/>
      <c r="DL9" s="587"/>
      <c r="DM9" s="587"/>
      <c r="DN9" s="587"/>
      <c r="DO9" s="587"/>
      <c r="DP9" s="588"/>
      <c r="DQ9" s="592">
        <v>341538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154341</v>
      </c>
      <c r="S10" s="587"/>
      <c r="T10" s="587"/>
      <c r="U10" s="587"/>
      <c r="V10" s="587"/>
      <c r="W10" s="587"/>
      <c r="X10" s="587"/>
      <c r="Y10" s="588"/>
      <c r="Z10" s="639">
        <v>2.6</v>
      </c>
      <c r="AA10" s="639"/>
      <c r="AB10" s="639"/>
      <c r="AC10" s="639"/>
      <c r="AD10" s="640">
        <v>154341</v>
      </c>
      <c r="AE10" s="640"/>
      <c r="AF10" s="640"/>
      <c r="AG10" s="640"/>
      <c r="AH10" s="640"/>
      <c r="AI10" s="640"/>
      <c r="AJ10" s="640"/>
      <c r="AK10" s="640"/>
      <c r="AL10" s="609">
        <v>4.3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49266</v>
      </c>
      <c r="BH10" s="587"/>
      <c r="BI10" s="587"/>
      <c r="BJ10" s="587"/>
      <c r="BK10" s="587"/>
      <c r="BL10" s="587"/>
      <c r="BM10" s="587"/>
      <c r="BN10" s="588"/>
      <c r="BO10" s="639">
        <v>2.5</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6331</v>
      </c>
      <c r="S11" s="587"/>
      <c r="T11" s="587"/>
      <c r="U11" s="587"/>
      <c r="V11" s="587"/>
      <c r="W11" s="587"/>
      <c r="X11" s="587"/>
      <c r="Y11" s="588"/>
      <c r="Z11" s="639">
        <v>0.1</v>
      </c>
      <c r="AA11" s="639"/>
      <c r="AB11" s="639"/>
      <c r="AC11" s="639"/>
      <c r="AD11" s="640">
        <v>6331</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137839</v>
      </c>
      <c r="BH11" s="587"/>
      <c r="BI11" s="587"/>
      <c r="BJ11" s="587"/>
      <c r="BK11" s="587"/>
      <c r="BL11" s="587"/>
      <c r="BM11" s="587"/>
      <c r="BN11" s="588"/>
      <c r="BO11" s="639">
        <v>6.9</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166378</v>
      </c>
      <c r="CS11" s="587"/>
      <c r="CT11" s="587"/>
      <c r="CU11" s="587"/>
      <c r="CV11" s="587"/>
      <c r="CW11" s="587"/>
      <c r="CX11" s="587"/>
      <c r="CY11" s="588"/>
      <c r="CZ11" s="639">
        <v>3.1</v>
      </c>
      <c r="DA11" s="639"/>
      <c r="DB11" s="639"/>
      <c r="DC11" s="639"/>
      <c r="DD11" s="592">
        <v>61711</v>
      </c>
      <c r="DE11" s="587"/>
      <c r="DF11" s="587"/>
      <c r="DG11" s="587"/>
      <c r="DH11" s="587"/>
      <c r="DI11" s="587"/>
      <c r="DJ11" s="587"/>
      <c r="DK11" s="587"/>
      <c r="DL11" s="587"/>
      <c r="DM11" s="587"/>
      <c r="DN11" s="587"/>
      <c r="DO11" s="587"/>
      <c r="DP11" s="588"/>
      <c r="DQ11" s="592">
        <v>124201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915236</v>
      </c>
      <c r="BH12" s="587"/>
      <c r="BI12" s="587"/>
      <c r="BJ12" s="587"/>
      <c r="BK12" s="587"/>
      <c r="BL12" s="587"/>
      <c r="BM12" s="587"/>
      <c r="BN12" s="588"/>
      <c r="BO12" s="639">
        <v>45.8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104722</v>
      </c>
      <c r="CS12" s="587"/>
      <c r="CT12" s="587"/>
      <c r="CU12" s="587"/>
      <c r="CV12" s="587"/>
      <c r="CW12" s="587"/>
      <c r="CX12" s="587"/>
      <c r="CY12" s="588"/>
      <c r="CZ12" s="639">
        <v>2</v>
      </c>
      <c r="DA12" s="639"/>
      <c r="DB12" s="639"/>
      <c r="DC12" s="639"/>
      <c r="DD12" s="592">
        <v>19629</v>
      </c>
      <c r="DE12" s="587"/>
      <c r="DF12" s="587"/>
      <c r="DG12" s="587"/>
      <c r="DH12" s="587"/>
      <c r="DI12" s="587"/>
      <c r="DJ12" s="587"/>
      <c r="DK12" s="587"/>
      <c r="DL12" s="587"/>
      <c r="DM12" s="587"/>
      <c r="DN12" s="587"/>
      <c r="DO12" s="587"/>
      <c r="DP12" s="588"/>
      <c r="DQ12" s="592">
        <v>101166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20943</v>
      </c>
      <c r="S13" s="587"/>
      <c r="T13" s="587"/>
      <c r="U13" s="587"/>
      <c r="V13" s="587"/>
      <c r="W13" s="587"/>
      <c r="X13" s="587"/>
      <c r="Y13" s="588"/>
      <c r="Z13" s="639">
        <v>0.4</v>
      </c>
      <c r="AA13" s="639"/>
      <c r="AB13" s="639"/>
      <c r="AC13" s="639"/>
      <c r="AD13" s="640">
        <v>20943</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913591</v>
      </c>
      <c r="BH13" s="587"/>
      <c r="BI13" s="587"/>
      <c r="BJ13" s="587"/>
      <c r="BK13" s="587"/>
      <c r="BL13" s="587"/>
      <c r="BM13" s="587"/>
      <c r="BN13" s="588"/>
      <c r="BO13" s="639">
        <v>45.8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617576</v>
      </c>
      <c r="CS13" s="587"/>
      <c r="CT13" s="587"/>
      <c r="CU13" s="587"/>
      <c r="CV13" s="587"/>
      <c r="CW13" s="587"/>
      <c r="CX13" s="587"/>
      <c r="CY13" s="588"/>
      <c r="CZ13" s="639">
        <v>11.5</v>
      </c>
      <c r="DA13" s="639"/>
      <c r="DB13" s="639"/>
      <c r="DC13" s="639"/>
      <c r="DD13" s="592">
        <v>210623</v>
      </c>
      <c r="DE13" s="587"/>
      <c r="DF13" s="587"/>
      <c r="DG13" s="587"/>
      <c r="DH13" s="587"/>
      <c r="DI13" s="587"/>
      <c r="DJ13" s="587"/>
      <c r="DK13" s="587"/>
      <c r="DL13" s="587"/>
      <c r="DM13" s="587"/>
      <c r="DN13" s="587"/>
      <c r="DO13" s="587"/>
      <c r="DP13" s="588"/>
      <c r="DQ13" s="592">
        <v>574051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37900</v>
      </c>
      <c r="BH14" s="587"/>
      <c r="BI14" s="587"/>
      <c r="BJ14" s="587"/>
      <c r="BK14" s="587"/>
      <c r="BL14" s="587"/>
      <c r="BM14" s="587"/>
      <c r="BN14" s="588"/>
      <c r="BO14" s="639">
        <v>1.9</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316114</v>
      </c>
      <c r="CS14" s="587"/>
      <c r="CT14" s="587"/>
      <c r="CU14" s="587"/>
      <c r="CV14" s="587"/>
      <c r="CW14" s="587"/>
      <c r="CX14" s="587"/>
      <c r="CY14" s="588"/>
      <c r="CZ14" s="639">
        <v>5.9</v>
      </c>
      <c r="DA14" s="639"/>
      <c r="DB14" s="639"/>
      <c r="DC14" s="639"/>
      <c r="DD14" s="592">
        <v>77352</v>
      </c>
      <c r="DE14" s="587"/>
      <c r="DF14" s="587"/>
      <c r="DG14" s="587"/>
      <c r="DH14" s="587"/>
      <c r="DI14" s="587"/>
      <c r="DJ14" s="587"/>
      <c r="DK14" s="587"/>
      <c r="DL14" s="587"/>
      <c r="DM14" s="587"/>
      <c r="DN14" s="587"/>
      <c r="DO14" s="587"/>
      <c r="DP14" s="588"/>
      <c r="DQ14" s="592">
        <v>285355</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10900</v>
      </c>
      <c r="S15" s="587"/>
      <c r="T15" s="587"/>
      <c r="U15" s="587"/>
      <c r="V15" s="587"/>
      <c r="W15" s="587"/>
      <c r="X15" s="587"/>
      <c r="Y15" s="588"/>
      <c r="Z15" s="639">
        <v>0.2</v>
      </c>
      <c r="AA15" s="639"/>
      <c r="AB15" s="639"/>
      <c r="AC15" s="639"/>
      <c r="AD15" s="640">
        <v>10900</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130392</v>
      </c>
      <c r="BH15" s="587"/>
      <c r="BI15" s="587"/>
      <c r="BJ15" s="587"/>
      <c r="BK15" s="587"/>
      <c r="BL15" s="587"/>
      <c r="BM15" s="587"/>
      <c r="BN15" s="588"/>
      <c r="BO15" s="639">
        <v>6.5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630955</v>
      </c>
      <c r="CS15" s="587"/>
      <c r="CT15" s="587"/>
      <c r="CU15" s="587"/>
      <c r="CV15" s="587"/>
      <c r="CW15" s="587"/>
      <c r="CX15" s="587"/>
      <c r="CY15" s="588"/>
      <c r="CZ15" s="639">
        <v>11.8</v>
      </c>
      <c r="DA15" s="639"/>
      <c r="DB15" s="639"/>
      <c r="DC15" s="639"/>
      <c r="DD15" s="592">
        <v>221730</v>
      </c>
      <c r="DE15" s="587"/>
      <c r="DF15" s="587"/>
      <c r="DG15" s="587"/>
      <c r="DH15" s="587"/>
      <c r="DI15" s="587"/>
      <c r="DJ15" s="587"/>
      <c r="DK15" s="587"/>
      <c r="DL15" s="587"/>
      <c r="DM15" s="587"/>
      <c r="DN15" s="587"/>
      <c r="DO15" s="587"/>
      <c r="DP15" s="588"/>
      <c r="DQ15" s="592">
        <v>514142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1423951</v>
      </c>
      <c r="S16" s="587"/>
      <c r="T16" s="587"/>
      <c r="U16" s="587"/>
      <c r="V16" s="587"/>
      <c r="W16" s="587"/>
      <c r="X16" s="587"/>
      <c r="Y16" s="588"/>
      <c r="Z16" s="639">
        <v>24</v>
      </c>
      <c r="AA16" s="639"/>
      <c r="AB16" s="639"/>
      <c r="AC16" s="639"/>
      <c r="AD16" s="640">
        <v>1258218</v>
      </c>
      <c r="AE16" s="640"/>
      <c r="AF16" s="640"/>
      <c r="AG16" s="640"/>
      <c r="AH16" s="640"/>
      <c r="AI16" s="640"/>
      <c r="AJ16" s="640"/>
      <c r="AK16" s="640"/>
      <c r="AL16" s="609">
        <v>35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3786</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3739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1258218</v>
      </c>
      <c r="S17" s="587"/>
      <c r="T17" s="587"/>
      <c r="U17" s="587"/>
      <c r="V17" s="587"/>
      <c r="W17" s="587"/>
      <c r="X17" s="587"/>
      <c r="Y17" s="588"/>
      <c r="Z17" s="639">
        <v>21.2</v>
      </c>
      <c r="AA17" s="639"/>
      <c r="AB17" s="639"/>
      <c r="AC17" s="639"/>
      <c r="AD17" s="640">
        <v>1258218</v>
      </c>
      <c r="AE17" s="640"/>
      <c r="AF17" s="640"/>
      <c r="AG17" s="640"/>
      <c r="AH17" s="640"/>
      <c r="AI17" s="640"/>
      <c r="AJ17" s="640"/>
      <c r="AK17" s="640"/>
      <c r="AL17" s="609">
        <v>35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384266</v>
      </c>
      <c r="CS17" s="587"/>
      <c r="CT17" s="587"/>
      <c r="CU17" s="587"/>
      <c r="CV17" s="587"/>
      <c r="CW17" s="587"/>
      <c r="CX17" s="587"/>
      <c r="CY17" s="588"/>
      <c r="CZ17" s="639">
        <v>7.2</v>
      </c>
      <c r="DA17" s="639"/>
      <c r="DB17" s="639"/>
      <c r="DC17" s="639"/>
      <c r="DD17" s="592" t="s">
        <v>111</v>
      </c>
      <c r="DE17" s="587"/>
      <c r="DF17" s="587"/>
      <c r="DG17" s="587"/>
      <c r="DH17" s="587"/>
      <c r="DI17" s="587"/>
      <c r="DJ17" s="587"/>
      <c r="DK17" s="587"/>
      <c r="DL17" s="587"/>
      <c r="DM17" s="587"/>
      <c r="DN17" s="587"/>
      <c r="DO17" s="587"/>
      <c r="DP17" s="588"/>
      <c r="DQ17" s="592">
        <v>384266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165170</v>
      </c>
      <c r="S18" s="587"/>
      <c r="T18" s="587"/>
      <c r="U18" s="587"/>
      <c r="V18" s="587"/>
      <c r="W18" s="587"/>
      <c r="X18" s="587"/>
      <c r="Y18" s="588"/>
      <c r="Z18" s="639">
        <v>2.8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563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44393</v>
      </c>
      <c r="BH19" s="587"/>
      <c r="BI19" s="587"/>
      <c r="BJ19" s="587"/>
      <c r="BK19" s="587"/>
      <c r="BL19" s="587"/>
      <c r="BM19" s="587"/>
      <c r="BN19" s="588"/>
      <c r="BO19" s="639">
        <v>2.2000000000000002</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3705638</v>
      </c>
      <c r="S20" s="587"/>
      <c r="T20" s="587"/>
      <c r="U20" s="587"/>
      <c r="V20" s="587"/>
      <c r="W20" s="587"/>
      <c r="X20" s="587"/>
      <c r="Y20" s="588"/>
      <c r="Z20" s="639">
        <v>62.5</v>
      </c>
      <c r="AA20" s="639"/>
      <c r="AB20" s="639"/>
      <c r="AC20" s="639"/>
      <c r="AD20" s="640">
        <v>3539905</v>
      </c>
      <c r="AE20" s="640"/>
      <c r="AF20" s="640"/>
      <c r="AG20" s="640"/>
      <c r="AH20" s="640"/>
      <c r="AI20" s="640"/>
      <c r="AJ20" s="640"/>
      <c r="AK20" s="640"/>
      <c r="AL20" s="609">
        <v>98.6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44393</v>
      </c>
      <c r="BH20" s="587"/>
      <c r="BI20" s="587"/>
      <c r="BJ20" s="587"/>
      <c r="BK20" s="587"/>
      <c r="BL20" s="587"/>
      <c r="BM20" s="587"/>
      <c r="BN20" s="588"/>
      <c r="BO20" s="639">
        <v>2.2000000000000002</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5369716</v>
      </c>
      <c r="CS20" s="587"/>
      <c r="CT20" s="587"/>
      <c r="CU20" s="587"/>
      <c r="CV20" s="587"/>
      <c r="CW20" s="587"/>
      <c r="CX20" s="587"/>
      <c r="CY20" s="588"/>
      <c r="CZ20" s="639">
        <v>100</v>
      </c>
      <c r="DA20" s="639"/>
      <c r="DB20" s="639"/>
      <c r="DC20" s="639"/>
      <c r="DD20" s="592">
        <v>916813</v>
      </c>
      <c r="DE20" s="587"/>
      <c r="DF20" s="587"/>
      <c r="DG20" s="587"/>
      <c r="DH20" s="587"/>
      <c r="DI20" s="587"/>
      <c r="DJ20" s="587"/>
      <c r="DK20" s="587"/>
      <c r="DL20" s="587"/>
      <c r="DM20" s="587"/>
      <c r="DN20" s="587"/>
      <c r="DO20" s="587"/>
      <c r="DP20" s="588"/>
      <c r="DQ20" s="592">
        <v>4254364</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1468</v>
      </c>
      <c r="S21" s="587"/>
      <c r="T21" s="587"/>
      <c r="U21" s="587"/>
      <c r="V21" s="587"/>
      <c r="W21" s="587"/>
      <c r="X21" s="587"/>
      <c r="Y21" s="588"/>
      <c r="Z21" s="639">
        <v>0</v>
      </c>
      <c r="AA21" s="639"/>
      <c r="AB21" s="639"/>
      <c r="AC21" s="639"/>
      <c r="AD21" s="640">
        <v>1468</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44393</v>
      </c>
      <c r="BH21" s="587"/>
      <c r="BI21" s="587"/>
      <c r="BJ21" s="587"/>
      <c r="BK21" s="587"/>
      <c r="BL21" s="587"/>
      <c r="BM21" s="587"/>
      <c r="BN21" s="588"/>
      <c r="BO21" s="639">
        <v>2.2000000000000002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143611</v>
      </c>
      <c r="S22" s="587"/>
      <c r="T22" s="587"/>
      <c r="U22" s="587"/>
      <c r="V22" s="587"/>
      <c r="W22" s="587"/>
      <c r="X22" s="587"/>
      <c r="Y22" s="588"/>
      <c r="Z22" s="639">
        <v>2.4</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156908</v>
      </c>
      <c r="S23" s="587"/>
      <c r="T23" s="587"/>
      <c r="U23" s="587"/>
      <c r="V23" s="587"/>
      <c r="W23" s="587"/>
      <c r="X23" s="587"/>
      <c r="Y23" s="588"/>
      <c r="Z23" s="639">
        <v>2.6</v>
      </c>
      <c r="AA23" s="639"/>
      <c r="AB23" s="639"/>
      <c r="AC23" s="639"/>
      <c r="AD23" s="640">
        <v>5444</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18593</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2015758</v>
      </c>
      <c r="CS24" s="637"/>
      <c r="CT24" s="637"/>
      <c r="CU24" s="637"/>
      <c r="CV24" s="637"/>
      <c r="CW24" s="637"/>
      <c r="CX24" s="637"/>
      <c r="CY24" s="684"/>
      <c r="CZ24" s="688">
        <v>37.5</v>
      </c>
      <c r="DA24" s="689"/>
      <c r="DB24" s="689"/>
      <c r="DC24" s="690"/>
      <c r="DD24" s="683">
        <v>1307383</v>
      </c>
      <c r="DE24" s="637"/>
      <c r="DF24" s="637"/>
      <c r="DG24" s="637"/>
      <c r="DH24" s="637"/>
      <c r="DI24" s="637"/>
      <c r="DJ24" s="637"/>
      <c r="DK24" s="684"/>
      <c r="DL24" s="683">
        <v>1286140</v>
      </c>
      <c r="DM24" s="637"/>
      <c r="DN24" s="637"/>
      <c r="DO24" s="637"/>
      <c r="DP24" s="637"/>
      <c r="DQ24" s="637"/>
      <c r="DR24" s="637"/>
      <c r="DS24" s="637"/>
      <c r="DT24" s="637"/>
      <c r="DU24" s="637"/>
      <c r="DV24" s="684"/>
      <c r="DW24" s="685">
        <v>32.6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458928</v>
      </c>
      <c r="S25" s="587"/>
      <c r="T25" s="587"/>
      <c r="U25" s="587"/>
      <c r="V25" s="587"/>
      <c r="W25" s="587"/>
      <c r="X25" s="587"/>
      <c r="Y25" s="588"/>
      <c r="Z25" s="639">
        <v>7.7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958010</v>
      </c>
      <c r="CS25" s="605"/>
      <c r="CT25" s="605"/>
      <c r="CU25" s="605"/>
      <c r="CV25" s="605"/>
      <c r="CW25" s="605"/>
      <c r="CX25" s="605"/>
      <c r="CY25" s="606"/>
      <c r="CZ25" s="589">
        <v>17.8</v>
      </c>
      <c r="DA25" s="607"/>
      <c r="DB25" s="607"/>
      <c r="DC25" s="608"/>
      <c r="DD25" s="592">
        <v>750022</v>
      </c>
      <c r="DE25" s="605"/>
      <c r="DF25" s="605"/>
      <c r="DG25" s="605"/>
      <c r="DH25" s="605"/>
      <c r="DI25" s="605"/>
      <c r="DJ25" s="605"/>
      <c r="DK25" s="606"/>
      <c r="DL25" s="592">
        <v>743575</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602733</v>
      </c>
      <c r="CS26" s="587"/>
      <c r="CT26" s="587"/>
      <c r="CU26" s="587"/>
      <c r="CV26" s="587"/>
      <c r="CW26" s="587"/>
      <c r="CX26" s="587"/>
      <c r="CY26" s="588"/>
      <c r="CZ26" s="589">
        <v>11.2</v>
      </c>
      <c r="DA26" s="607"/>
      <c r="DB26" s="607"/>
      <c r="DC26" s="608"/>
      <c r="DD26" s="592">
        <v>399516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287203</v>
      </c>
      <c r="S27" s="587"/>
      <c r="T27" s="587"/>
      <c r="U27" s="587"/>
      <c r="V27" s="587"/>
      <c r="W27" s="587"/>
      <c r="X27" s="587"/>
      <c r="Y27" s="588"/>
      <c r="Z27" s="639">
        <v>4.8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1996327</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673482</v>
      </c>
      <c r="CS27" s="605"/>
      <c r="CT27" s="605"/>
      <c r="CU27" s="605"/>
      <c r="CV27" s="605"/>
      <c r="CW27" s="605"/>
      <c r="CX27" s="605"/>
      <c r="CY27" s="606"/>
      <c r="CZ27" s="589">
        <v>12.5</v>
      </c>
      <c r="DA27" s="607"/>
      <c r="DB27" s="607"/>
      <c r="DC27" s="608"/>
      <c r="DD27" s="592">
        <v>173095</v>
      </c>
      <c r="DE27" s="605"/>
      <c r="DF27" s="605"/>
      <c r="DG27" s="605"/>
      <c r="DH27" s="605"/>
      <c r="DI27" s="605"/>
      <c r="DJ27" s="605"/>
      <c r="DK27" s="606"/>
      <c r="DL27" s="592">
        <v>158299</v>
      </c>
      <c r="DM27" s="605"/>
      <c r="DN27" s="605"/>
      <c r="DO27" s="605"/>
      <c r="DP27" s="605"/>
      <c r="DQ27" s="605"/>
      <c r="DR27" s="605"/>
      <c r="DS27" s="605"/>
      <c r="DT27" s="605"/>
      <c r="DU27" s="605"/>
      <c r="DV27" s="606"/>
      <c r="DW27" s="609">
        <v>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59392</v>
      </c>
      <c r="S28" s="587"/>
      <c r="T28" s="587"/>
      <c r="U28" s="587"/>
      <c r="V28" s="587"/>
      <c r="W28" s="587"/>
      <c r="X28" s="587"/>
      <c r="Y28" s="588"/>
      <c r="Z28" s="639">
        <v>1</v>
      </c>
      <c r="AA28" s="639"/>
      <c r="AB28" s="639"/>
      <c r="AC28" s="639"/>
      <c r="AD28" s="640">
        <v>43786</v>
      </c>
      <c r="AE28" s="640"/>
      <c r="AF28" s="640"/>
      <c r="AG28" s="640"/>
      <c r="AH28" s="640"/>
      <c r="AI28" s="640"/>
      <c r="AJ28" s="640"/>
      <c r="AK28" s="640"/>
      <c r="AL28" s="609">
        <v>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384266</v>
      </c>
      <c r="CS28" s="587"/>
      <c r="CT28" s="587"/>
      <c r="CU28" s="587"/>
      <c r="CV28" s="587"/>
      <c r="CW28" s="587"/>
      <c r="CX28" s="587"/>
      <c r="CY28" s="588"/>
      <c r="CZ28" s="589">
        <v>7.2</v>
      </c>
      <c r="DA28" s="607"/>
      <c r="DB28" s="607"/>
      <c r="DC28" s="608"/>
      <c r="DD28" s="592">
        <v>384266</v>
      </c>
      <c r="DE28" s="587"/>
      <c r="DF28" s="587"/>
      <c r="DG28" s="587"/>
      <c r="DH28" s="587"/>
      <c r="DI28" s="587"/>
      <c r="DJ28" s="587"/>
      <c r="DK28" s="588"/>
      <c r="DL28" s="592">
        <v>384266</v>
      </c>
      <c r="DM28" s="587"/>
      <c r="DN28" s="587"/>
      <c r="DO28" s="587"/>
      <c r="DP28" s="587"/>
      <c r="DQ28" s="587"/>
      <c r="DR28" s="587"/>
      <c r="DS28" s="587"/>
      <c r="DT28" s="587"/>
      <c r="DU28" s="587"/>
      <c r="DV28" s="588"/>
      <c r="DW28" s="609">
        <v>9.6999999999999993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2010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384266</v>
      </c>
      <c r="CS29" s="605"/>
      <c r="CT29" s="605"/>
      <c r="CU29" s="605"/>
      <c r="CV29" s="605"/>
      <c r="CW29" s="605"/>
      <c r="CX29" s="605"/>
      <c r="CY29" s="606"/>
      <c r="CZ29" s="589">
        <v>7.2</v>
      </c>
      <c r="DA29" s="607"/>
      <c r="DB29" s="607"/>
      <c r="DC29" s="608"/>
      <c r="DD29" s="592">
        <v>384266</v>
      </c>
      <c r="DE29" s="605"/>
      <c r="DF29" s="605"/>
      <c r="DG29" s="605"/>
      <c r="DH29" s="605"/>
      <c r="DI29" s="605"/>
      <c r="DJ29" s="605"/>
      <c r="DK29" s="606"/>
      <c r="DL29" s="592">
        <v>384266</v>
      </c>
      <c r="DM29" s="605"/>
      <c r="DN29" s="605"/>
      <c r="DO29" s="605"/>
      <c r="DP29" s="605"/>
      <c r="DQ29" s="605"/>
      <c r="DR29" s="605"/>
      <c r="DS29" s="605"/>
      <c r="DT29" s="605"/>
      <c r="DU29" s="605"/>
      <c r="DV29" s="606"/>
      <c r="DW29" s="609">
        <v>9.6999999999999993</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87498</v>
      </c>
      <c r="S30" s="587"/>
      <c r="T30" s="587"/>
      <c r="U30" s="587"/>
      <c r="V30" s="587"/>
      <c r="W30" s="587"/>
      <c r="X30" s="587"/>
      <c r="Y30" s="588"/>
      <c r="Z30" s="639">
        <v>1.5</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98.3</v>
      </c>
      <c r="BH30" s="653"/>
      <c r="BI30" s="653"/>
      <c r="BJ30" s="653"/>
      <c r="BK30" s="653"/>
      <c r="BL30" s="653"/>
      <c r="BM30" s="654">
        <v>94</v>
      </c>
      <c r="BN30" s="653"/>
      <c r="BO30" s="653"/>
      <c r="BP30" s="653"/>
      <c r="BQ30" s="655"/>
      <c r="BR30" s="652">
        <v>98.5</v>
      </c>
      <c r="BS30" s="653"/>
      <c r="BT30" s="653"/>
      <c r="BU30" s="653"/>
      <c r="BV30" s="653"/>
      <c r="BW30" s="653"/>
      <c r="BX30" s="654">
        <v>94.2</v>
      </c>
      <c r="BY30" s="653"/>
      <c r="BZ30" s="653"/>
      <c r="CA30" s="653"/>
      <c r="CB30" s="655"/>
      <c r="CD30" s="658"/>
      <c r="CE30" s="659"/>
      <c r="CF30" s="623" t="s">
        <v>291</v>
      </c>
      <c r="CG30" s="620"/>
      <c r="CH30" s="620"/>
      <c r="CI30" s="620"/>
      <c r="CJ30" s="620"/>
      <c r="CK30" s="620"/>
      <c r="CL30" s="620"/>
      <c r="CM30" s="620"/>
      <c r="CN30" s="620"/>
      <c r="CO30" s="620"/>
      <c r="CP30" s="620"/>
      <c r="CQ30" s="621"/>
      <c r="CR30" s="586">
        <v>322453</v>
      </c>
      <c r="CS30" s="587"/>
      <c r="CT30" s="587"/>
      <c r="CU30" s="587"/>
      <c r="CV30" s="587"/>
      <c r="CW30" s="587"/>
      <c r="CX30" s="587"/>
      <c r="CY30" s="588"/>
      <c r="CZ30" s="589">
        <v>6</v>
      </c>
      <c r="DA30" s="607"/>
      <c r="DB30" s="607"/>
      <c r="DC30" s="608"/>
      <c r="DD30" s="592">
        <v>322453</v>
      </c>
      <c r="DE30" s="587"/>
      <c r="DF30" s="587"/>
      <c r="DG30" s="587"/>
      <c r="DH30" s="587"/>
      <c r="DI30" s="587"/>
      <c r="DJ30" s="587"/>
      <c r="DK30" s="588"/>
      <c r="DL30" s="592">
        <v>322453</v>
      </c>
      <c r="DM30" s="587"/>
      <c r="DN30" s="587"/>
      <c r="DO30" s="587"/>
      <c r="DP30" s="587"/>
      <c r="DQ30" s="587"/>
      <c r="DR30" s="587"/>
      <c r="DS30" s="587"/>
      <c r="DT30" s="587"/>
      <c r="DU30" s="587"/>
      <c r="DV30" s="588"/>
      <c r="DW30" s="609">
        <v>8.1999999999999993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578167</v>
      </c>
      <c r="S31" s="587"/>
      <c r="T31" s="587"/>
      <c r="U31" s="587"/>
      <c r="V31" s="587"/>
      <c r="W31" s="587"/>
      <c r="X31" s="587"/>
      <c r="Y31" s="588"/>
      <c r="Z31" s="639">
        <v>9.8000000000000007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98.7</v>
      </c>
      <c r="BH31" s="605"/>
      <c r="BI31" s="605"/>
      <c r="BJ31" s="605"/>
      <c r="BK31" s="605"/>
      <c r="BL31" s="605"/>
      <c r="BM31" s="641">
        <v>94.5</v>
      </c>
      <c r="BN31" s="651"/>
      <c r="BO31" s="651"/>
      <c r="BP31" s="651"/>
      <c r="BQ31" s="615"/>
      <c r="BR31" s="650">
        <v>98.7</v>
      </c>
      <c r="BS31" s="605"/>
      <c r="BT31" s="605"/>
      <c r="BU31" s="605"/>
      <c r="BV31" s="605"/>
      <c r="BW31" s="605"/>
      <c r="BX31" s="641">
        <v>94.4</v>
      </c>
      <c r="BY31" s="651"/>
      <c r="BZ31" s="651"/>
      <c r="CA31" s="651"/>
      <c r="CB31" s="615"/>
      <c r="CD31" s="658"/>
      <c r="CE31" s="659"/>
      <c r="CF31" s="623" t="s">
        <v>295</v>
      </c>
      <c r="CG31" s="620"/>
      <c r="CH31" s="620"/>
      <c r="CI31" s="620"/>
      <c r="CJ31" s="620"/>
      <c r="CK31" s="620"/>
      <c r="CL31" s="620"/>
      <c r="CM31" s="620"/>
      <c r="CN31" s="620"/>
      <c r="CO31" s="620"/>
      <c r="CP31" s="620"/>
      <c r="CQ31" s="621"/>
      <c r="CR31" s="586">
        <v>61813</v>
      </c>
      <c r="CS31" s="605"/>
      <c r="CT31" s="605"/>
      <c r="CU31" s="605"/>
      <c r="CV31" s="605"/>
      <c r="CW31" s="605"/>
      <c r="CX31" s="605"/>
      <c r="CY31" s="606"/>
      <c r="CZ31" s="589">
        <v>1.2</v>
      </c>
      <c r="DA31" s="607"/>
      <c r="DB31" s="607"/>
      <c r="DC31" s="608"/>
      <c r="DD31" s="592">
        <v>61813</v>
      </c>
      <c r="DE31" s="605"/>
      <c r="DF31" s="605"/>
      <c r="DG31" s="605"/>
      <c r="DH31" s="605"/>
      <c r="DI31" s="605"/>
      <c r="DJ31" s="605"/>
      <c r="DK31" s="606"/>
      <c r="DL31" s="592">
        <v>61813</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60017</v>
      </c>
      <c r="S32" s="587"/>
      <c r="T32" s="587"/>
      <c r="U32" s="587"/>
      <c r="V32" s="587"/>
      <c r="W32" s="587"/>
      <c r="X32" s="587"/>
      <c r="Y32" s="588"/>
      <c r="Z32" s="639">
        <v>1</v>
      </c>
      <c r="AA32" s="639"/>
      <c r="AB32" s="639"/>
      <c r="AC32" s="639"/>
      <c r="AD32" s="640">
        <v>1284</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97.7</v>
      </c>
      <c r="BH32" s="571"/>
      <c r="BI32" s="571"/>
      <c r="BJ32" s="571"/>
      <c r="BK32" s="571"/>
      <c r="BL32" s="571"/>
      <c r="BM32" s="634">
        <v>92.6</v>
      </c>
      <c r="BN32" s="571"/>
      <c r="BO32" s="571"/>
      <c r="BP32" s="571"/>
      <c r="BQ32" s="628"/>
      <c r="BR32" s="649">
        <v>98.1</v>
      </c>
      <c r="BS32" s="571"/>
      <c r="BT32" s="571"/>
      <c r="BU32" s="571"/>
      <c r="BV32" s="571"/>
      <c r="BW32" s="571"/>
      <c r="BX32" s="634">
        <v>93.2</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367529</v>
      </c>
      <c r="S33" s="587"/>
      <c r="T33" s="587"/>
      <c r="U33" s="587"/>
      <c r="V33" s="587"/>
      <c r="W33" s="587"/>
      <c r="X33" s="587"/>
      <c r="Y33" s="588"/>
      <c r="Z33" s="639">
        <v>6.2</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2433359</v>
      </c>
      <c r="CS33" s="605"/>
      <c r="CT33" s="605"/>
      <c r="CU33" s="605"/>
      <c r="CV33" s="605"/>
      <c r="CW33" s="605"/>
      <c r="CX33" s="605"/>
      <c r="CY33" s="606"/>
      <c r="CZ33" s="589">
        <v>45.3</v>
      </c>
      <c r="DA33" s="607"/>
      <c r="DB33" s="607"/>
      <c r="DC33" s="608"/>
      <c r="DD33" s="592">
        <v>2261006</v>
      </c>
      <c r="DE33" s="605"/>
      <c r="DF33" s="605"/>
      <c r="DG33" s="605"/>
      <c r="DH33" s="605"/>
      <c r="DI33" s="605"/>
      <c r="DJ33" s="605"/>
      <c r="DK33" s="606"/>
      <c r="DL33" s="592">
        <v>1612373</v>
      </c>
      <c r="DM33" s="605"/>
      <c r="DN33" s="605"/>
      <c r="DO33" s="605"/>
      <c r="DP33" s="605"/>
      <c r="DQ33" s="605"/>
      <c r="DR33" s="605"/>
      <c r="DS33" s="605"/>
      <c r="DT33" s="605"/>
      <c r="DU33" s="605"/>
      <c r="DV33" s="606"/>
      <c r="DW33" s="609">
        <v>40.9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1033878</v>
      </c>
      <c r="CS34" s="587"/>
      <c r="CT34" s="587"/>
      <c r="CU34" s="587"/>
      <c r="CV34" s="587"/>
      <c r="CW34" s="587"/>
      <c r="CX34" s="587"/>
      <c r="CY34" s="588"/>
      <c r="CZ34" s="589">
        <v>19.3</v>
      </c>
      <c r="DA34" s="607"/>
      <c r="DB34" s="607"/>
      <c r="DC34" s="608"/>
      <c r="DD34" s="592">
        <v>969678</v>
      </c>
      <c r="DE34" s="587"/>
      <c r="DF34" s="587"/>
      <c r="DG34" s="587"/>
      <c r="DH34" s="587"/>
      <c r="DI34" s="587"/>
      <c r="DJ34" s="587"/>
      <c r="DK34" s="588"/>
      <c r="DL34" s="592">
        <v>551415</v>
      </c>
      <c r="DM34" s="587"/>
      <c r="DN34" s="587"/>
      <c r="DO34" s="587"/>
      <c r="DP34" s="587"/>
      <c r="DQ34" s="587"/>
      <c r="DR34" s="587"/>
      <c r="DS34" s="587"/>
      <c r="DT34" s="587"/>
      <c r="DU34" s="587"/>
      <c r="DV34" s="588"/>
      <c r="DW34" s="609">
        <v>14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350829</v>
      </c>
      <c r="S35" s="587"/>
      <c r="T35" s="587"/>
      <c r="U35" s="587"/>
      <c r="V35" s="587"/>
      <c r="W35" s="587"/>
      <c r="X35" s="587"/>
      <c r="Y35" s="588"/>
      <c r="Z35" s="639">
        <v>5.9</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621324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33938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20177</v>
      </c>
      <c r="CS35" s="605"/>
      <c r="CT35" s="605"/>
      <c r="CU35" s="605"/>
      <c r="CV35" s="605"/>
      <c r="CW35" s="605"/>
      <c r="CX35" s="605"/>
      <c r="CY35" s="606"/>
      <c r="CZ35" s="589">
        <v>0.4</v>
      </c>
      <c r="DA35" s="607"/>
      <c r="DB35" s="607"/>
      <c r="DC35" s="608"/>
      <c r="DD35" s="592">
        <v>20113</v>
      </c>
      <c r="DE35" s="605"/>
      <c r="DF35" s="605"/>
      <c r="DG35" s="605"/>
      <c r="DH35" s="605"/>
      <c r="DI35" s="605"/>
      <c r="DJ35" s="605"/>
      <c r="DK35" s="606"/>
      <c r="DL35" s="592">
        <v>16478</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5926962</v>
      </c>
      <c r="S36" s="627"/>
      <c r="T36" s="627"/>
      <c r="U36" s="627"/>
      <c r="V36" s="627"/>
      <c r="W36" s="627"/>
      <c r="X36" s="627"/>
      <c r="Y36" s="630"/>
      <c r="Z36" s="631">
        <v>100</v>
      </c>
      <c r="AA36" s="631"/>
      <c r="AB36" s="631"/>
      <c r="AC36" s="631"/>
      <c r="AD36" s="632">
        <v>3591887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312888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26678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648493</v>
      </c>
      <c r="CS36" s="587"/>
      <c r="CT36" s="587"/>
      <c r="CU36" s="587"/>
      <c r="CV36" s="587"/>
      <c r="CW36" s="587"/>
      <c r="CX36" s="587"/>
      <c r="CY36" s="588"/>
      <c r="CZ36" s="589">
        <v>12.1</v>
      </c>
      <c r="DA36" s="607"/>
      <c r="DB36" s="607"/>
      <c r="DC36" s="608"/>
      <c r="DD36" s="592">
        <v>593708</v>
      </c>
      <c r="DE36" s="587"/>
      <c r="DF36" s="587"/>
      <c r="DG36" s="587"/>
      <c r="DH36" s="587"/>
      <c r="DI36" s="587"/>
      <c r="DJ36" s="587"/>
      <c r="DK36" s="588"/>
      <c r="DL36" s="592">
        <v>471974</v>
      </c>
      <c r="DM36" s="587"/>
      <c r="DN36" s="587"/>
      <c r="DO36" s="587"/>
      <c r="DP36" s="587"/>
      <c r="DQ36" s="587"/>
      <c r="DR36" s="587"/>
      <c r="DS36" s="587"/>
      <c r="DT36" s="587"/>
      <c r="DU36" s="587"/>
      <c r="DV36" s="588"/>
      <c r="DW36" s="609">
        <v>12</v>
      </c>
      <c r="DX36" s="610"/>
      <c r="DY36" s="610"/>
      <c r="DZ36" s="610"/>
      <c r="EA36" s="610"/>
      <c r="EB36" s="610"/>
      <c r="EC36" s="611"/>
    </row>
    <row r="37" spans="2:133" ht="11.25" customHeight="1">
      <c r="AQ37" s="612" t="s">
        <v>313</v>
      </c>
      <c r="AR37" s="613"/>
      <c r="AS37" s="613"/>
      <c r="AT37" s="613"/>
      <c r="AU37" s="613"/>
      <c r="AV37" s="613"/>
      <c r="AW37" s="613"/>
      <c r="AX37" s="613"/>
      <c r="AY37" s="614"/>
      <c r="AZ37" s="586">
        <v>14377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1985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408384</v>
      </c>
      <c r="CS37" s="605"/>
      <c r="CT37" s="605"/>
      <c r="CU37" s="605"/>
      <c r="CV37" s="605"/>
      <c r="CW37" s="605"/>
      <c r="CX37" s="605"/>
      <c r="CY37" s="606"/>
      <c r="CZ37" s="589">
        <v>7.6</v>
      </c>
      <c r="DA37" s="607"/>
      <c r="DB37" s="607"/>
      <c r="DC37" s="608"/>
      <c r="DD37" s="592">
        <v>380354</v>
      </c>
      <c r="DE37" s="605"/>
      <c r="DF37" s="605"/>
      <c r="DG37" s="605"/>
      <c r="DH37" s="605"/>
      <c r="DI37" s="605"/>
      <c r="DJ37" s="605"/>
      <c r="DK37" s="606"/>
      <c r="DL37" s="592">
        <v>314740</v>
      </c>
      <c r="DM37" s="605"/>
      <c r="DN37" s="605"/>
      <c r="DO37" s="605"/>
      <c r="DP37" s="605"/>
      <c r="DQ37" s="605"/>
      <c r="DR37" s="605"/>
      <c r="DS37" s="605"/>
      <c r="DT37" s="605"/>
      <c r="DU37" s="605"/>
      <c r="DV37" s="606"/>
      <c r="DW37" s="609">
        <v>8</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3477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294059</v>
      </c>
      <c r="CS38" s="587"/>
      <c r="CT38" s="587"/>
      <c r="CU38" s="587"/>
      <c r="CV38" s="587"/>
      <c r="CW38" s="587"/>
      <c r="CX38" s="587"/>
      <c r="CY38" s="588"/>
      <c r="CZ38" s="589">
        <v>5.5</v>
      </c>
      <c r="DA38" s="607"/>
      <c r="DB38" s="607"/>
      <c r="DC38" s="608"/>
      <c r="DD38" s="592">
        <v>252479</v>
      </c>
      <c r="DE38" s="587"/>
      <c r="DF38" s="587"/>
      <c r="DG38" s="587"/>
      <c r="DH38" s="587"/>
      <c r="DI38" s="587"/>
      <c r="DJ38" s="587"/>
      <c r="DK38" s="588"/>
      <c r="DL38" s="592">
        <v>252479</v>
      </c>
      <c r="DM38" s="587"/>
      <c r="DN38" s="587"/>
      <c r="DO38" s="587"/>
      <c r="DP38" s="587"/>
      <c r="DQ38" s="587"/>
      <c r="DR38" s="587"/>
      <c r="DS38" s="587"/>
      <c r="DT38" s="587"/>
      <c r="DU38" s="587"/>
      <c r="DV38" s="588"/>
      <c r="DW38" s="609">
        <v>6.4</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109175</v>
      </c>
      <c r="CS39" s="605"/>
      <c r="CT39" s="605"/>
      <c r="CU39" s="605"/>
      <c r="CV39" s="605"/>
      <c r="CW39" s="605"/>
      <c r="CX39" s="605"/>
      <c r="CY39" s="606"/>
      <c r="CZ39" s="589">
        <v>2</v>
      </c>
      <c r="DA39" s="607"/>
      <c r="DB39" s="607"/>
      <c r="DC39" s="608"/>
      <c r="DD39" s="592">
        <v>105001</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52089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327577</v>
      </c>
      <c r="CS40" s="587"/>
      <c r="CT40" s="587"/>
      <c r="CU40" s="587"/>
      <c r="CV40" s="587"/>
      <c r="CW40" s="587"/>
      <c r="CX40" s="587"/>
      <c r="CY40" s="588"/>
      <c r="CZ40" s="589">
        <v>6.1</v>
      </c>
      <c r="DA40" s="607"/>
      <c r="DB40" s="607"/>
      <c r="DC40" s="608"/>
      <c r="DD40" s="592">
        <v>320027</v>
      </c>
      <c r="DE40" s="587"/>
      <c r="DF40" s="587"/>
      <c r="DG40" s="587"/>
      <c r="DH40" s="587"/>
      <c r="DI40" s="587"/>
      <c r="DJ40" s="587"/>
      <c r="DK40" s="588"/>
      <c r="DL40" s="592">
        <v>320027</v>
      </c>
      <c r="DM40" s="587"/>
      <c r="DN40" s="587"/>
      <c r="DO40" s="587"/>
      <c r="DP40" s="587"/>
      <c r="DQ40" s="587"/>
      <c r="DR40" s="587"/>
      <c r="DS40" s="587"/>
      <c r="DT40" s="587"/>
      <c r="DU40" s="587"/>
      <c r="DV40" s="588"/>
      <c r="DW40" s="609">
        <v>8.1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241970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920599</v>
      </c>
      <c r="CS42" s="587"/>
      <c r="CT42" s="587"/>
      <c r="CU42" s="587"/>
      <c r="CV42" s="587"/>
      <c r="CW42" s="587"/>
      <c r="CX42" s="587"/>
      <c r="CY42" s="588"/>
      <c r="CZ42" s="589">
        <v>17.100000000000001</v>
      </c>
      <c r="DA42" s="590"/>
      <c r="DB42" s="590"/>
      <c r="DC42" s="591"/>
      <c r="DD42" s="592">
        <v>685975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20856</v>
      </c>
      <c r="CS43" s="605"/>
      <c r="CT43" s="605"/>
      <c r="CU43" s="605"/>
      <c r="CV43" s="605"/>
      <c r="CW43" s="605"/>
      <c r="CX43" s="605"/>
      <c r="CY43" s="606"/>
      <c r="CZ43" s="589">
        <v>0.4</v>
      </c>
      <c r="DA43" s="607"/>
      <c r="DB43" s="607"/>
      <c r="DC43" s="608"/>
      <c r="DD43" s="592">
        <v>20856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916813</v>
      </c>
      <c r="CS44" s="587"/>
      <c r="CT44" s="587"/>
      <c r="CU44" s="587"/>
      <c r="CV44" s="587"/>
      <c r="CW44" s="587"/>
      <c r="CX44" s="587"/>
      <c r="CY44" s="588"/>
      <c r="CZ44" s="589">
        <v>17.100000000000001</v>
      </c>
      <c r="DA44" s="590"/>
      <c r="DB44" s="590"/>
      <c r="DC44" s="591"/>
      <c r="DD44" s="592">
        <v>682236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122856</v>
      </c>
      <c r="CS45" s="605"/>
      <c r="CT45" s="605"/>
      <c r="CU45" s="605"/>
      <c r="CV45" s="605"/>
      <c r="CW45" s="605"/>
      <c r="CX45" s="605"/>
      <c r="CY45" s="606"/>
      <c r="CZ45" s="589">
        <v>2.2999999999999998</v>
      </c>
      <c r="DA45" s="607"/>
      <c r="DB45" s="607"/>
      <c r="DC45" s="608"/>
      <c r="DD45" s="592">
        <v>61453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779815</v>
      </c>
      <c r="CS46" s="587"/>
      <c r="CT46" s="587"/>
      <c r="CU46" s="587"/>
      <c r="CV46" s="587"/>
      <c r="CW46" s="587"/>
      <c r="CX46" s="587"/>
      <c r="CY46" s="588"/>
      <c r="CZ46" s="589">
        <v>14.5</v>
      </c>
      <c r="DA46" s="590"/>
      <c r="DB46" s="590"/>
      <c r="DC46" s="591"/>
      <c r="DD46" s="592">
        <v>606641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3786</v>
      </c>
      <c r="CS47" s="605"/>
      <c r="CT47" s="605"/>
      <c r="CU47" s="605"/>
      <c r="CV47" s="605"/>
      <c r="CW47" s="605"/>
      <c r="CX47" s="605"/>
      <c r="CY47" s="606"/>
      <c r="CZ47" s="589">
        <v>0.1</v>
      </c>
      <c r="DA47" s="607"/>
      <c r="DB47" s="607"/>
      <c r="DC47" s="608"/>
      <c r="DD47" s="592">
        <v>3739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5369716</v>
      </c>
      <c r="CS49" s="571"/>
      <c r="CT49" s="571"/>
      <c r="CU49" s="571"/>
      <c r="CV49" s="571"/>
      <c r="CW49" s="571"/>
      <c r="CX49" s="571"/>
      <c r="CY49" s="572"/>
      <c r="CZ49" s="573">
        <v>100</v>
      </c>
      <c r="DA49" s="574"/>
      <c r="DB49" s="574"/>
      <c r="DC49" s="575"/>
      <c r="DD49" s="576">
        <v>4254364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5927</v>
      </c>
      <c r="R7" s="1099"/>
      <c r="S7" s="1099"/>
      <c r="T7" s="1099"/>
      <c r="U7" s="1099"/>
      <c r="V7" s="1099">
        <v>5370</v>
      </c>
      <c r="W7" s="1099"/>
      <c r="X7" s="1099"/>
      <c r="Y7" s="1099"/>
      <c r="Z7" s="1099"/>
      <c r="AA7" s="1099">
        <v>557</v>
      </c>
      <c r="AB7" s="1099"/>
      <c r="AC7" s="1099"/>
      <c r="AD7" s="1099"/>
      <c r="AE7" s="1100"/>
      <c r="AF7" s="1101">
        <v>487</v>
      </c>
      <c r="AG7" s="1102"/>
      <c r="AH7" s="1102"/>
      <c r="AI7" s="1102"/>
      <c r="AJ7" s="1103"/>
      <c r="AK7" s="1085" t="s">
        <v>539</v>
      </c>
      <c r="AL7" s="1086"/>
      <c r="AM7" s="1086"/>
      <c r="AN7" s="1086"/>
      <c r="AO7" s="1086"/>
      <c r="AP7" s="1086">
        <v>4235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1</v>
      </c>
      <c r="CI7" s="1083"/>
      <c r="CJ7" s="1083"/>
      <c r="CK7" s="1083"/>
      <c r="CL7" s="1084"/>
      <c r="CM7" s="1082">
        <v>29</v>
      </c>
      <c r="CN7" s="1083"/>
      <c r="CO7" s="1083"/>
      <c r="CP7" s="1083"/>
      <c r="CQ7" s="1084"/>
      <c r="CR7" s="1082">
        <v>5</v>
      </c>
      <c r="CS7" s="1083"/>
      <c r="CT7" s="1083"/>
      <c r="CU7" s="1083"/>
      <c r="CV7" s="1084"/>
      <c r="CW7" s="1082">
        <v>0</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-1</v>
      </c>
      <c r="CI8" s="984"/>
      <c r="CJ8" s="984"/>
      <c r="CK8" s="984"/>
      <c r="CL8" s="985"/>
      <c r="CM8" s="983">
        <v>-59</v>
      </c>
      <c r="CN8" s="984"/>
      <c r="CO8" s="984"/>
      <c r="CP8" s="984"/>
      <c r="CQ8" s="985"/>
      <c r="CR8" s="983">
        <v>4</v>
      </c>
      <c r="CS8" s="984"/>
      <c r="CT8" s="984"/>
      <c r="CU8" s="984"/>
      <c r="CV8" s="985"/>
      <c r="CW8" s="983">
        <v>50</v>
      </c>
      <c r="CX8" s="984"/>
      <c r="CY8" s="984"/>
      <c r="CZ8" s="984"/>
      <c r="DA8" s="985"/>
      <c r="DB8" s="983" t="s">
        <v>541</v>
      </c>
      <c r="DC8" s="984"/>
      <c r="DD8" s="984"/>
      <c r="DE8" s="984"/>
      <c r="DF8" s="985"/>
      <c r="DG8" s="983">
        <v>135</v>
      </c>
      <c r="DH8" s="984"/>
      <c r="DI8" s="984"/>
      <c r="DJ8" s="984"/>
      <c r="DK8" s="985"/>
      <c r="DL8" s="983" t="s">
        <v>541</v>
      </c>
      <c r="DM8" s="984"/>
      <c r="DN8" s="984"/>
      <c r="DO8" s="984"/>
      <c r="DP8" s="985"/>
      <c r="DQ8" s="983">
        <v>139</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5927</v>
      </c>
      <c r="R23" s="1063"/>
      <c r="S23" s="1063"/>
      <c r="T23" s="1063"/>
      <c r="U23" s="1063"/>
      <c r="V23" s="1063">
        <v>5370</v>
      </c>
      <c r="W23" s="1063"/>
      <c r="X23" s="1063"/>
      <c r="Y23" s="1063"/>
      <c r="Z23" s="1063"/>
      <c r="AA23" s="1063">
        <v>557</v>
      </c>
      <c r="AB23" s="1063"/>
      <c r="AC23" s="1063"/>
      <c r="AD23" s="1063"/>
      <c r="AE23" s="1064"/>
      <c r="AF23" s="1065">
        <v>487</v>
      </c>
      <c r="AG23" s="1063"/>
      <c r="AH23" s="1063"/>
      <c r="AI23" s="1063"/>
      <c r="AJ23" s="1066"/>
      <c r="AK23" s="1067"/>
      <c r="AL23" s="1068"/>
      <c r="AM23" s="1068"/>
      <c r="AN23" s="1068"/>
      <c r="AO23" s="1068"/>
      <c r="AP23" s="1063">
        <v>4235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1279</v>
      </c>
      <c r="R28" s="1048"/>
      <c r="S28" s="1048"/>
      <c r="T28" s="1048"/>
      <c r="U28" s="1048"/>
      <c r="V28" s="1048">
        <v>1245</v>
      </c>
      <c r="W28" s="1048"/>
      <c r="X28" s="1048"/>
      <c r="Y28" s="1048"/>
      <c r="Z28" s="1048"/>
      <c r="AA28" s="1048">
        <v>34</v>
      </c>
      <c r="AB28" s="1048"/>
      <c r="AC28" s="1048"/>
      <c r="AD28" s="1048"/>
      <c r="AE28" s="1049"/>
      <c r="AF28" s="1050">
        <v>34</v>
      </c>
      <c r="AG28" s="1048"/>
      <c r="AH28" s="1048"/>
      <c r="AI28" s="1048"/>
      <c r="AJ28" s="1051"/>
      <c r="AK28" s="1052">
        <v>52</v>
      </c>
      <c r="AL28" s="1040"/>
      <c r="AM28" s="1040"/>
      <c r="AN28" s="1040"/>
      <c r="AO28" s="1040"/>
      <c r="AP28" s="1040" t="s">
        <v>538</v>
      </c>
      <c r="AQ28" s="1040"/>
      <c r="AR28" s="1040"/>
      <c r="AS28" s="1040"/>
      <c r="AT28" s="1040"/>
      <c r="AU28" s="1040" t="s">
        <v>538</v>
      </c>
      <c r="AV28" s="1040"/>
      <c r="AW28" s="1040"/>
      <c r="AX28" s="1040"/>
      <c r="AY28" s="1040"/>
      <c r="AZ28" s="1041" t="s">
        <v>538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840</v>
      </c>
      <c r="R29" s="1038"/>
      <c r="S29" s="1038"/>
      <c r="T29" s="1038"/>
      <c r="U29" s="1038"/>
      <c r="V29" s="1038">
        <v>814</v>
      </c>
      <c r="W29" s="1038"/>
      <c r="X29" s="1038"/>
      <c r="Y29" s="1038"/>
      <c r="Z29" s="1038"/>
      <c r="AA29" s="1038">
        <v>26</v>
      </c>
      <c r="AB29" s="1038"/>
      <c r="AC29" s="1038"/>
      <c r="AD29" s="1038"/>
      <c r="AE29" s="1039"/>
      <c r="AF29" s="1013">
        <v>26</v>
      </c>
      <c r="AG29" s="1014"/>
      <c r="AH29" s="1014"/>
      <c r="AI29" s="1014"/>
      <c r="AJ29" s="1015"/>
      <c r="AK29" s="974">
        <v>126</v>
      </c>
      <c r="AL29" s="965"/>
      <c r="AM29" s="965"/>
      <c r="AN29" s="965"/>
      <c r="AO29" s="965"/>
      <c r="AP29" s="965" t="s">
        <v>539</v>
      </c>
      <c r="AQ29" s="965"/>
      <c r="AR29" s="965"/>
      <c r="AS29" s="965"/>
      <c r="AT29" s="965"/>
      <c r="AU29" s="965" t="s">
        <v>539</v>
      </c>
      <c r="AV29" s="965"/>
      <c r="AW29" s="965"/>
      <c r="AX29" s="965"/>
      <c r="AY29" s="965"/>
      <c r="AZ29" s="1036" t="s">
        <v>539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104</v>
      </c>
      <c r="R30" s="1038"/>
      <c r="S30" s="1038"/>
      <c r="T30" s="1038"/>
      <c r="U30" s="1038"/>
      <c r="V30" s="1038">
        <v>103</v>
      </c>
      <c r="W30" s="1038"/>
      <c r="X30" s="1038"/>
      <c r="Y30" s="1038"/>
      <c r="Z30" s="1038"/>
      <c r="AA30" s="1038">
        <v>1</v>
      </c>
      <c r="AB30" s="1038"/>
      <c r="AC30" s="1038"/>
      <c r="AD30" s="1038"/>
      <c r="AE30" s="1039"/>
      <c r="AF30" s="1013">
        <v>2</v>
      </c>
      <c r="AG30" s="1014"/>
      <c r="AH30" s="1014"/>
      <c r="AI30" s="1014"/>
      <c r="AJ30" s="1015"/>
      <c r="AK30" s="974">
        <v>23</v>
      </c>
      <c r="AL30" s="965"/>
      <c r="AM30" s="965"/>
      <c r="AN30" s="965"/>
      <c r="AO30" s="965"/>
      <c r="AP30" s="965" t="s">
        <v>538</v>
      </c>
      <c r="AQ30" s="965"/>
      <c r="AR30" s="965"/>
      <c r="AS30" s="965"/>
      <c r="AT30" s="965"/>
      <c r="AU30" s="965" t="s">
        <v>538</v>
      </c>
      <c r="AV30" s="965"/>
      <c r="AW30" s="965"/>
      <c r="AX30" s="965"/>
      <c r="AY30" s="965"/>
      <c r="AZ30" s="1036" t="s">
        <v>538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228</v>
      </c>
      <c r="R31" s="1038"/>
      <c r="S31" s="1038"/>
      <c r="T31" s="1038"/>
      <c r="U31" s="1038"/>
      <c r="V31" s="1038">
        <v>218</v>
      </c>
      <c r="W31" s="1038"/>
      <c r="X31" s="1038"/>
      <c r="Y31" s="1038"/>
      <c r="Z31" s="1038"/>
      <c r="AA31" s="1038">
        <v>10</v>
      </c>
      <c r="AB31" s="1038"/>
      <c r="AC31" s="1038"/>
      <c r="AD31" s="1038"/>
      <c r="AE31" s="1039"/>
      <c r="AF31" s="1013">
        <v>727</v>
      </c>
      <c r="AG31" s="1014"/>
      <c r="AH31" s="1014"/>
      <c r="AI31" s="1014"/>
      <c r="AJ31" s="1015"/>
      <c r="AK31" s="974" t="s">
        <v>543</v>
      </c>
      <c r="AL31" s="965"/>
      <c r="AM31" s="965"/>
      <c r="AN31" s="965"/>
      <c r="AO31" s="965"/>
      <c r="AP31" s="965">
        <v>228</v>
      </c>
      <c r="AQ31" s="965"/>
      <c r="AR31" s="965"/>
      <c r="AS31" s="965"/>
      <c r="AT31" s="965"/>
      <c r="AU31" s="965" t="s">
        <v>543</v>
      </c>
      <c r="AV31" s="965"/>
      <c r="AW31" s="965"/>
      <c r="AX31" s="965"/>
      <c r="AY31" s="965"/>
      <c r="AZ31" s="1036" t="s">
        <v>539</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452</v>
      </c>
      <c r="R32" s="1038"/>
      <c r="S32" s="1038"/>
      <c r="T32" s="1038"/>
      <c r="U32" s="1038"/>
      <c r="V32" s="1038">
        <v>458</v>
      </c>
      <c r="W32" s="1038"/>
      <c r="X32" s="1038"/>
      <c r="Y32" s="1038"/>
      <c r="Z32" s="1038"/>
      <c r="AA32" s="1038">
        <v>-6</v>
      </c>
      <c r="AB32" s="1038"/>
      <c r="AC32" s="1038"/>
      <c r="AD32" s="1038"/>
      <c r="AE32" s="1039"/>
      <c r="AF32" s="1013">
        <v>69</v>
      </c>
      <c r="AG32" s="1014"/>
      <c r="AH32" s="1014"/>
      <c r="AI32" s="1014"/>
      <c r="AJ32" s="1015"/>
      <c r="AK32" s="974">
        <v>215</v>
      </c>
      <c r="AL32" s="965"/>
      <c r="AM32" s="965"/>
      <c r="AN32" s="965"/>
      <c r="AO32" s="965"/>
      <c r="AP32" s="965">
        <v>6772</v>
      </c>
      <c r="AQ32" s="965"/>
      <c r="AR32" s="965"/>
      <c r="AS32" s="965"/>
      <c r="AT32" s="965"/>
      <c r="AU32" s="965">
        <v>3840</v>
      </c>
      <c r="AV32" s="965"/>
      <c r="AW32" s="965"/>
      <c r="AX32" s="965"/>
      <c r="AY32" s="965"/>
      <c r="AZ32" s="1036" t="s">
        <v>539</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857</v>
      </c>
      <c r="AG63" s="953"/>
      <c r="AH63" s="953"/>
      <c r="AI63" s="953"/>
      <c r="AJ63" s="1024"/>
      <c r="AK63" s="1025"/>
      <c r="AL63" s="957"/>
      <c r="AM63" s="957"/>
      <c r="AN63" s="957"/>
      <c r="AO63" s="957"/>
      <c r="AP63" s="953">
        <v>7000</v>
      </c>
      <c r="AQ63" s="953"/>
      <c r="AR63" s="953"/>
      <c r="AS63" s="953"/>
      <c r="AT63" s="953"/>
      <c r="AU63" s="953">
        <v>3840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525</v>
      </c>
      <c r="C68" s="980"/>
      <c r="D68" s="980"/>
      <c r="E68" s="980"/>
      <c r="F68" s="980"/>
      <c r="G68" s="980"/>
      <c r="H68" s="980"/>
      <c r="I68" s="980"/>
      <c r="J68" s="980"/>
      <c r="K68" s="980"/>
      <c r="L68" s="980"/>
      <c r="M68" s="980"/>
      <c r="N68" s="980"/>
      <c r="O68" s="980"/>
      <c r="P68" s="981"/>
      <c r="Q68" s="982">
        <v>2243</v>
      </c>
      <c r="R68" s="976"/>
      <c r="S68" s="976"/>
      <c r="T68" s="976"/>
      <c r="U68" s="976"/>
      <c r="V68" s="976">
        <v>2190</v>
      </c>
      <c r="W68" s="976"/>
      <c r="X68" s="976"/>
      <c r="Y68" s="976"/>
      <c r="Z68" s="976"/>
      <c r="AA68" s="976">
        <v>53</v>
      </c>
      <c r="AB68" s="976"/>
      <c r="AC68" s="976"/>
      <c r="AD68" s="976"/>
      <c r="AE68" s="976"/>
      <c r="AF68" s="976">
        <v>259</v>
      </c>
      <c r="AG68" s="976"/>
      <c r="AH68" s="976"/>
      <c r="AI68" s="976"/>
      <c r="AJ68" s="976"/>
      <c r="AK68" s="965" t="s">
        <v>544</v>
      </c>
      <c r="AL68" s="965"/>
      <c r="AM68" s="965"/>
      <c r="AN68" s="965"/>
      <c r="AO68" s="965"/>
      <c r="AP68" s="976">
        <v>1158</v>
      </c>
      <c r="AQ68" s="976"/>
      <c r="AR68" s="976"/>
      <c r="AS68" s="976"/>
      <c r="AT68" s="976"/>
      <c r="AU68" s="976">
        <v>95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526</v>
      </c>
      <c r="C69" s="969"/>
      <c r="D69" s="969"/>
      <c r="E69" s="969"/>
      <c r="F69" s="969"/>
      <c r="G69" s="969"/>
      <c r="H69" s="969"/>
      <c r="I69" s="969"/>
      <c r="J69" s="969"/>
      <c r="K69" s="969"/>
      <c r="L69" s="969"/>
      <c r="M69" s="969"/>
      <c r="N69" s="969"/>
      <c r="O69" s="969"/>
      <c r="P69" s="970"/>
      <c r="Q69" s="971">
        <v>896</v>
      </c>
      <c r="R69" s="965"/>
      <c r="S69" s="965"/>
      <c r="T69" s="965"/>
      <c r="U69" s="965"/>
      <c r="V69" s="965">
        <v>610</v>
      </c>
      <c r="W69" s="965"/>
      <c r="X69" s="965"/>
      <c r="Y69" s="965"/>
      <c r="Z69" s="965"/>
      <c r="AA69" s="965">
        <v>285</v>
      </c>
      <c r="AB69" s="965"/>
      <c r="AC69" s="965"/>
      <c r="AD69" s="965"/>
      <c r="AE69" s="965"/>
      <c r="AF69" s="965">
        <v>1943</v>
      </c>
      <c r="AG69" s="965"/>
      <c r="AH69" s="965"/>
      <c r="AI69" s="965"/>
      <c r="AJ69" s="965"/>
      <c r="AK69" s="965" t="s">
        <v>544</v>
      </c>
      <c r="AL69" s="965"/>
      <c r="AM69" s="965"/>
      <c r="AN69" s="965"/>
      <c r="AO69" s="965"/>
      <c r="AP69" s="965">
        <v>2445</v>
      </c>
      <c r="AQ69" s="965"/>
      <c r="AR69" s="965"/>
      <c r="AS69" s="965"/>
      <c r="AT69" s="965"/>
      <c r="AU69" s="965">
        <v>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527</v>
      </c>
      <c r="C70" s="969"/>
      <c r="D70" s="969"/>
      <c r="E70" s="969"/>
      <c r="F70" s="969"/>
      <c r="G70" s="969"/>
      <c r="H70" s="969"/>
      <c r="I70" s="969"/>
      <c r="J70" s="969"/>
      <c r="K70" s="969"/>
      <c r="L70" s="969"/>
      <c r="M70" s="969"/>
      <c r="N70" s="969"/>
      <c r="O70" s="969"/>
      <c r="P70" s="970"/>
      <c r="Q70" s="971">
        <v>388</v>
      </c>
      <c r="R70" s="965"/>
      <c r="S70" s="965"/>
      <c r="T70" s="965"/>
      <c r="U70" s="965"/>
      <c r="V70" s="965">
        <v>283</v>
      </c>
      <c r="W70" s="965"/>
      <c r="X70" s="965"/>
      <c r="Y70" s="965"/>
      <c r="Z70" s="965"/>
      <c r="AA70" s="965">
        <v>104</v>
      </c>
      <c r="AB70" s="965"/>
      <c r="AC70" s="965"/>
      <c r="AD70" s="965"/>
      <c r="AE70" s="965"/>
      <c r="AF70" s="965">
        <v>104</v>
      </c>
      <c r="AG70" s="965"/>
      <c r="AH70" s="965"/>
      <c r="AI70" s="965"/>
      <c r="AJ70" s="965"/>
      <c r="AK70" s="965" t="s">
        <v>544</v>
      </c>
      <c r="AL70" s="965"/>
      <c r="AM70" s="965"/>
      <c r="AN70" s="965"/>
      <c r="AO70" s="965"/>
      <c r="AP70" s="965" t="s">
        <v>544</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528</v>
      </c>
      <c r="C71" s="969"/>
      <c r="D71" s="969"/>
      <c r="E71" s="969"/>
      <c r="F71" s="969"/>
      <c r="G71" s="969"/>
      <c r="H71" s="969"/>
      <c r="I71" s="969"/>
      <c r="J71" s="969"/>
      <c r="K71" s="969"/>
      <c r="L71" s="969"/>
      <c r="M71" s="969"/>
      <c r="N71" s="969"/>
      <c r="O71" s="969"/>
      <c r="P71" s="970"/>
      <c r="Q71" s="971">
        <v>256025</v>
      </c>
      <c r="R71" s="965"/>
      <c r="S71" s="965"/>
      <c r="T71" s="965"/>
      <c r="U71" s="965"/>
      <c r="V71" s="965">
        <v>245776</v>
      </c>
      <c r="W71" s="965"/>
      <c r="X71" s="965"/>
      <c r="Y71" s="965"/>
      <c r="Z71" s="965"/>
      <c r="AA71" s="965">
        <v>10249</v>
      </c>
      <c r="AB71" s="965"/>
      <c r="AC71" s="965"/>
      <c r="AD71" s="965"/>
      <c r="AE71" s="965"/>
      <c r="AF71" s="965">
        <v>10249</v>
      </c>
      <c r="AG71" s="965"/>
      <c r="AH71" s="965"/>
      <c r="AI71" s="965"/>
      <c r="AJ71" s="965"/>
      <c r="AK71" s="965">
        <v>1979</v>
      </c>
      <c r="AL71" s="965"/>
      <c r="AM71" s="965"/>
      <c r="AN71" s="965"/>
      <c r="AO71" s="965"/>
      <c r="AP71" s="965" t="s">
        <v>544</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529</v>
      </c>
      <c r="C72" s="969"/>
      <c r="D72" s="969"/>
      <c r="E72" s="969"/>
      <c r="F72" s="969"/>
      <c r="G72" s="969"/>
      <c r="H72" s="969"/>
      <c r="I72" s="969"/>
      <c r="J72" s="969"/>
      <c r="K72" s="969"/>
      <c r="L72" s="969"/>
      <c r="M72" s="969"/>
      <c r="N72" s="969"/>
      <c r="O72" s="969"/>
      <c r="P72" s="970"/>
      <c r="Q72" s="971">
        <v>1627</v>
      </c>
      <c r="R72" s="965"/>
      <c r="S72" s="965"/>
      <c r="T72" s="965"/>
      <c r="U72" s="965"/>
      <c r="V72" s="965">
        <v>1615</v>
      </c>
      <c r="W72" s="965"/>
      <c r="X72" s="965"/>
      <c r="Y72" s="965"/>
      <c r="Z72" s="965"/>
      <c r="AA72" s="965">
        <v>12</v>
      </c>
      <c r="AB72" s="965"/>
      <c r="AC72" s="965"/>
      <c r="AD72" s="965"/>
      <c r="AE72" s="965"/>
      <c r="AF72" s="965">
        <v>12</v>
      </c>
      <c r="AG72" s="965"/>
      <c r="AH72" s="965"/>
      <c r="AI72" s="965"/>
      <c r="AJ72" s="965"/>
      <c r="AK72" s="965" t="s">
        <v>544</v>
      </c>
      <c r="AL72" s="965"/>
      <c r="AM72" s="965"/>
      <c r="AN72" s="965"/>
      <c r="AO72" s="965"/>
      <c r="AP72" s="965">
        <v>8</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530</v>
      </c>
      <c r="C73" s="969"/>
      <c r="D73" s="969"/>
      <c r="E73" s="969"/>
      <c r="F73" s="969"/>
      <c r="G73" s="969"/>
      <c r="H73" s="969"/>
      <c r="I73" s="969"/>
      <c r="J73" s="969"/>
      <c r="K73" s="969"/>
      <c r="L73" s="969"/>
      <c r="M73" s="969"/>
      <c r="N73" s="969"/>
      <c r="O73" s="969"/>
      <c r="P73" s="970"/>
      <c r="Q73" s="971">
        <v>11185</v>
      </c>
      <c r="R73" s="965"/>
      <c r="S73" s="965"/>
      <c r="T73" s="965"/>
      <c r="U73" s="965"/>
      <c r="V73" s="965">
        <v>10816</v>
      </c>
      <c r="W73" s="965"/>
      <c r="X73" s="965"/>
      <c r="Y73" s="965"/>
      <c r="Z73" s="965"/>
      <c r="AA73" s="965">
        <v>369</v>
      </c>
      <c r="AB73" s="965"/>
      <c r="AC73" s="965"/>
      <c r="AD73" s="965"/>
      <c r="AE73" s="965"/>
      <c r="AF73" s="965">
        <v>3346</v>
      </c>
      <c r="AG73" s="965"/>
      <c r="AH73" s="965"/>
      <c r="AI73" s="965"/>
      <c r="AJ73" s="965"/>
      <c r="AK73" s="965" t="s">
        <v>544</v>
      </c>
      <c r="AL73" s="965"/>
      <c r="AM73" s="965"/>
      <c r="AN73" s="965"/>
      <c r="AO73" s="965"/>
      <c r="AP73" s="965">
        <v>12152</v>
      </c>
      <c r="AQ73" s="965"/>
      <c r="AR73" s="965"/>
      <c r="AS73" s="965"/>
      <c r="AT73" s="965"/>
      <c r="AU73" s="965">
        <v>403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531</v>
      </c>
      <c r="C74" s="969"/>
      <c r="D74" s="969"/>
      <c r="E74" s="969"/>
      <c r="F74" s="969"/>
      <c r="G74" s="969"/>
      <c r="H74" s="969"/>
      <c r="I74" s="969"/>
      <c r="J74" s="969"/>
      <c r="K74" s="969"/>
      <c r="L74" s="969"/>
      <c r="M74" s="969"/>
      <c r="N74" s="969"/>
      <c r="O74" s="969"/>
      <c r="P74" s="970"/>
      <c r="Q74" s="971">
        <v>235</v>
      </c>
      <c r="R74" s="965"/>
      <c r="S74" s="965"/>
      <c r="T74" s="965"/>
      <c r="U74" s="965"/>
      <c r="V74" s="965">
        <v>221</v>
      </c>
      <c r="W74" s="965"/>
      <c r="X74" s="965"/>
      <c r="Y74" s="965"/>
      <c r="Z74" s="965"/>
      <c r="AA74" s="965">
        <v>14</v>
      </c>
      <c r="AB74" s="965"/>
      <c r="AC74" s="965"/>
      <c r="AD74" s="965"/>
      <c r="AE74" s="965"/>
      <c r="AF74" s="965">
        <v>14</v>
      </c>
      <c r="AG74" s="965"/>
      <c r="AH74" s="965"/>
      <c r="AI74" s="965"/>
      <c r="AJ74" s="965"/>
      <c r="AK74" s="965" t="s">
        <v>544</v>
      </c>
      <c r="AL74" s="965"/>
      <c r="AM74" s="965"/>
      <c r="AN74" s="965"/>
      <c r="AO74" s="965"/>
      <c r="AP74" s="965" t="s">
        <v>544</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532</v>
      </c>
      <c r="C75" s="969"/>
      <c r="D75" s="969"/>
      <c r="E75" s="969"/>
      <c r="F75" s="969"/>
      <c r="G75" s="969"/>
      <c r="H75" s="969"/>
      <c r="I75" s="969"/>
      <c r="J75" s="969"/>
      <c r="K75" s="969"/>
      <c r="L75" s="969"/>
      <c r="M75" s="969"/>
      <c r="N75" s="969"/>
      <c r="O75" s="969"/>
      <c r="P75" s="970"/>
      <c r="Q75" s="972">
        <v>1566</v>
      </c>
      <c r="R75" s="973"/>
      <c r="S75" s="973"/>
      <c r="T75" s="973"/>
      <c r="U75" s="974"/>
      <c r="V75" s="975">
        <v>1564</v>
      </c>
      <c r="W75" s="973"/>
      <c r="X75" s="973"/>
      <c r="Y75" s="973"/>
      <c r="Z75" s="974"/>
      <c r="AA75" s="975">
        <v>1</v>
      </c>
      <c r="AB75" s="973"/>
      <c r="AC75" s="973"/>
      <c r="AD75" s="973"/>
      <c r="AE75" s="974"/>
      <c r="AF75" s="975">
        <v>1</v>
      </c>
      <c r="AG75" s="973"/>
      <c r="AH75" s="973"/>
      <c r="AI75" s="973"/>
      <c r="AJ75" s="974"/>
      <c r="AK75" s="965" t="s">
        <v>544</v>
      </c>
      <c r="AL75" s="965"/>
      <c r="AM75" s="965"/>
      <c r="AN75" s="965"/>
      <c r="AO75" s="965"/>
      <c r="AP75" s="975">
        <v>37</v>
      </c>
      <c r="AQ75" s="973"/>
      <c r="AR75" s="973"/>
      <c r="AS75" s="973"/>
      <c r="AT75" s="974"/>
      <c r="AU75" s="975">
        <v>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533</v>
      </c>
      <c r="C76" s="969"/>
      <c r="D76" s="969"/>
      <c r="E76" s="969"/>
      <c r="F76" s="969"/>
      <c r="G76" s="969"/>
      <c r="H76" s="969"/>
      <c r="I76" s="969"/>
      <c r="J76" s="969"/>
      <c r="K76" s="969"/>
      <c r="L76" s="969"/>
      <c r="M76" s="969"/>
      <c r="N76" s="969"/>
      <c r="O76" s="969"/>
      <c r="P76" s="970"/>
      <c r="Q76" s="972">
        <v>8349</v>
      </c>
      <c r="R76" s="973"/>
      <c r="S76" s="973"/>
      <c r="T76" s="973"/>
      <c r="U76" s="974"/>
      <c r="V76" s="975">
        <v>8162</v>
      </c>
      <c r="W76" s="973"/>
      <c r="X76" s="973"/>
      <c r="Y76" s="973"/>
      <c r="Z76" s="974"/>
      <c r="AA76" s="975">
        <v>187</v>
      </c>
      <c r="AB76" s="973"/>
      <c r="AC76" s="973"/>
      <c r="AD76" s="973"/>
      <c r="AE76" s="974"/>
      <c r="AF76" s="975">
        <v>187</v>
      </c>
      <c r="AG76" s="973"/>
      <c r="AH76" s="973"/>
      <c r="AI76" s="973"/>
      <c r="AJ76" s="974"/>
      <c r="AK76" s="965">
        <v>1670</v>
      </c>
      <c r="AL76" s="965"/>
      <c r="AM76" s="965"/>
      <c r="AN76" s="965"/>
      <c r="AO76" s="965"/>
      <c r="AP76" s="965" t="s">
        <v>544</v>
      </c>
      <c r="AQ76" s="965"/>
      <c r="AR76" s="965"/>
      <c r="AS76" s="965"/>
      <c r="AT76" s="965"/>
      <c r="AU76" s="965" t="s">
        <v>544</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534</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2</v>
      </c>
      <c r="AB77" s="973"/>
      <c r="AC77" s="973"/>
      <c r="AD77" s="973"/>
      <c r="AE77" s="974"/>
      <c r="AF77" s="975">
        <v>1</v>
      </c>
      <c r="AG77" s="973"/>
      <c r="AH77" s="973"/>
      <c r="AI77" s="973"/>
      <c r="AJ77" s="974"/>
      <c r="AK77" s="965">
        <v>7</v>
      </c>
      <c r="AL77" s="965"/>
      <c r="AM77" s="965"/>
      <c r="AN77" s="965"/>
      <c r="AO77" s="965"/>
      <c r="AP77" s="965" t="s">
        <v>544</v>
      </c>
      <c r="AQ77" s="965"/>
      <c r="AR77" s="965"/>
      <c r="AS77" s="965"/>
      <c r="AT77" s="965"/>
      <c r="AU77" s="965" t="s">
        <v>544</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535</v>
      </c>
      <c r="C78" s="969"/>
      <c r="D78" s="969"/>
      <c r="E78" s="969"/>
      <c r="F78" s="969"/>
      <c r="G78" s="969"/>
      <c r="H78" s="969"/>
      <c r="I78" s="969"/>
      <c r="J78" s="969"/>
      <c r="K78" s="969"/>
      <c r="L78" s="969"/>
      <c r="M78" s="969"/>
      <c r="N78" s="969"/>
      <c r="O78" s="969"/>
      <c r="P78" s="970"/>
      <c r="Q78" s="971">
        <v>195</v>
      </c>
      <c r="R78" s="965"/>
      <c r="S78" s="965"/>
      <c r="T78" s="965"/>
      <c r="U78" s="965"/>
      <c r="V78" s="965">
        <v>192</v>
      </c>
      <c r="W78" s="965"/>
      <c r="X78" s="965"/>
      <c r="Y78" s="965"/>
      <c r="Z78" s="965"/>
      <c r="AA78" s="965">
        <v>3</v>
      </c>
      <c r="AB78" s="965"/>
      <c r="AC78" s="965"/>
      <c r="AD78" s="965"/>
      <c r="AE78" s="965"/>
      <c r="AF78" s="965">
        <v>3</v>
      </c>
      <c r="AG78" s="965"/>
      <c r="AH78" s="965"/>
      <c r="AI78" s="965"/>
      <c r="AJ78" s="965"/>
      <c r="AK78" s="965" t="s">
        <v>544</v>
      </c>
      <c r="AL78" s="965"/>
      <c r="AM78" s="965"/>
      <c r="AN78" s="965"/>
      <c r="AO78" s="965"/>
      <c r="AP78" s="965" t="s">
        <v>544</v>
      </c>
      <c r="AQ78" s="965"/>
      <c r="AR78" s="965"/>
      <c r="AS78" s="965"/>
      <c r="AT78" s="965"/>
      <c r="AU78" s="965" t="s">
        <v>544</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536</v>
      </c>
      <c r="C79" s="969"/>
      <c r="D79" s="969"/>
      <c r="E79" s="969"/>
      <c r="F79" s="969"/>
      <c r="G79" s="969"/>
      <c r="H79" s="969"/>
      <c r="I79" s="969"/>
      <c r="J79" s="969"/>
      <c r="K79" s="969"/>
      <c r="L79" s="969"/>
      <c r="M79" s="969"/>
      <c r="N79" s="969"/>
      <c r="O79" s="969"/>
      <c r="P79" s="970"/>
      <c r="Q79" s="971">
        <v>43</v>
      </c>
      <c r="R79" s="965"/>
      <c r="S79" s="965"/>
      <c r="T79" s="965"/>
      <c r="U79" s="965"/>
      <c r="V79" s="965">
        <v>33</v>
      </c>
      <c r="W79" s="965"/>
      <c r="X79" s="965"/>
      <c r="Y79" s="965"/>
      <c r="Z79" s="965"/>
      <c r="AA79" s="965">
        <v>10</v>
      </c>
      <c r="AB79" s="965"/>
      <c r="AC79" s="965"/>
      <c r="AD79" s="965"/>
      <c r="AE79" s="965"/>
      <c r="AF79" s="965">
        <v>3</v>
      </c>
      <c r="AG79" s="965"/>
      <c r="AH79" s="965"/>
      <c r="AI79" s="965"/>
      <c r="AJ79" s="965"/>
      <c r="AK79" s="965" t="s">
        <v>544</v>
      </c>
      <c r="AL79" s="965"/>
      <c r="AM79" s="965"/>
      <c r="AN79" s="965"/>
      <c r="AO79" s="965"/>
      <c r="AP79" s="965" t="s">
        <v>544</v>
      </c>
      <c r="AQ79" s="965"/>
      <c r="AR79" s="965"/>
      <c r="AS79" s="965"/>
      <c r="AT79" s="965"/>
      <c r="AU79" s="965" t="s">
        <v>544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537</v>
      </c>
      <c r="C80" s="969"/>
      <c r="D80" s="969"/>
      <c r="E80" s="969"/>
      <c r="F80" s="969"/>
      <c r="G80" s="969"/>
      <c r="H80" s="969"/>
      <c r="I80" s="969"/>
      <c r="J80" s="969"/>
      <c r="K80" s="969"/>
      <c r="L80" s="969"/>
      <c r="M80" s="969"/>
      <c r="N80" s="969"/>
      <c r="O80" s="969"/>
      <c r="P80" s="970"/>
      <c r="Q80" s="971">
        <v>201</v>
      </c>
      <c r="R80" s="965"/>
      <c r="S80" s="965"/>
      <c r="T80" s="965"/>
      <c r="U80" s="965"/>
      <c r="V80" s="965">
        <v>175</v>
      </c>
      <c r="W80" s="965"/>
      <c r="X80" s="965"/>
      <c r="Y80" s="965"/>
      <c r="Z80" s="965"/>
      <c r="AA80" s="965">
        <v>26</v>
      </c>
      <c r="AB80" s="965"/>
      <c r="AC80" s="965"/>
      <c r="AD80" s="965"/>
      <c r="AE80" s="965"/>
      <c r="AF80" s="965">
        <v>26</v>
      </c>
      <c r="AG80" s="965"/>
      <c r="AH80" s="965"/>
      <c r="AI80" s="965"/>
      <c r="AJ80" s="965"/>
      <c r="AK80" s="965" t="s">
        <v>544</v>
      </c>
      <c r="AL80" s="965"/>
      <c r="AM80" s="965"/>
      <c r="AN80" s="965"/>
      <c r="AO80" s="965"/>
      <c r="AP80" s="965" t="s">
        <v>544</v>
      </c>
      <c r="AQ80" s="965"/>
      <c r="AR80" s="965"/>
      <c r="AS80" s="965"/>
      <c r="AT80" s="965"/>
      <c r="AU80" s="965" t="s">
        <v>544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16148</v>
      </c>
      <c r="AG88" s="953"/>
      <c r="AH88" s="953"/>
      <c r="AI88" s="953"/>
      <c r="AJ88" s="953"/>
      <c r="AK88" s="957"/>
      <c r="AL88" s="957"/>
      <c r="AM88" s="957"/>
      <c r="AN88" s="957"/>
      <c r="AO88" s="957"/>
      <c r="AP88" s="953">
        <v>15800</v>
      </c>
      <c r="AQ88" s="953"/>
      <c r="AR88" s="953"/>
      <c r="AS88" s="953"/>
      <c r="AT88" s="953"/>
      <c r="AU88" s="953">
        <v>539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9</v>
      </c>
      <c r="CS102" s="945"/>
      <c r="CT102" s="945"/>
      <c r="CU102" s="945"/>
      <c r="CV102" s="946"/>
      <c r="CW102" s="944">
        <v>50</v>
      </c>
      <c r="CX102" s="945"/>
      <c r="CY102" s="945"/>
      <c r="CZ102" s="945"/>
      <c r="DA102" s="946"/>
      <c r="DB102" s="944" t="s">
        <v>545</v>
      </c>
      <c r="DC102" s="945"/>
      <c r="DD102" s="945"/>
      <c r="DE102" s="945"/>
      <c r="DF102" s="946"/>
      <c r="DG102" s="944">
        <v>135</v>
      </c>
      <c r="DH102" s="945"/>
      <c r="DI102" s="945"/>
      <c r="DJ102" s="945"/>
      <c r="DK102" s="946"/>
      <c r="DL102" s="944" t="s">
        <v>545</v>
      </c>
      <c r="DM102" s="945"/>
      <c r="DN102" s="945"/>
      <c r="DO102" s="945"/>
      <c r="DP102" s="946"/>
      <c r="DQ102" s="944">
        <v>139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427450</v>
      </c>
      <c r="AB110" s="871"/>
      <c r="AC110" s="871"/>
      <c r="AD110" s="871"/>
      <c r="AE110" s="872"/>
      <c r="AF110" s="873">
        <v>372347</v>
      </c>
      <c r="AG110" s="871"/>
      <c r="AH110" s="871"/>
      <c r="AI110" s="871"/>
      <c r="AJ110" s="872"/>
      <c r="AK110" s="873">
        <v>384266</v>
      </c>
      <c r="AL110" s="871"/>
      <c r="AM110" s="871"/>
      <c r="AN110" s="871"/>
      <c r="AO110" s="872"/>
      <c r="AP110" s="874">
        <v>11.6</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4127584</v>
      </c>
      <c r="BR110" s="798"/>
      <c r="BS110" s="798"/>
      <c r="BT110" s="798"/>
      <c r="BU110" s="798"/>
      <c r="BV110" s="798">
        <v>4189481</v>
      </c>
      <c r="BW110" s="798"/>
      <c r="BX110" s="798"/>
      <c r="BY110" s="798"/>
      <c r="BZ110" s="798"/>
      <c r="CA110" s="798">
        <v>4234557</v>
      </c>
      <c r="CB110" s="798"/>
      <c r="CC110" s="798"/>
      <c r="CD110" s="798"/>
      <c r="CE110" s="798"/>
      <c r="CF110" s="859">
        <v>128.19999999999999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66706</v>
      </c>
      <c r="BR111" s="769"/>
      <c r="BS111" s="769"/>
      <c r="BT111" s="769"/>
      <c r="BU111" s="769"/>
      <c r="BV111" s="769">
        <v>52159</v>
      </c>
      <c r="BW111" s="769"/>
      <c r="BX111" s="769"/>
      <c r="BY111" s="769"/>
      <c r="BZ111" s="769"/>
      <c r="CA111" s="769">
        <v>37935</v>
      </c>
      <c r="CB111" s="769"/>
      <c r="CC111" s="769"/>
      <c r="CD111" s="769"/>
      <c r="CE111" s="769"/>
      <c r="CF111" s="846">
        <v>1.1000000000000001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4512726</v>
      </c>
      <c r="BR112" s="769"/>
      <c r="BS112" s="769"/>
      <c r="BT112" s="769"/>
      <c r="BU112" s="769"/>
      <c r="BV112" s="769">
        <v>4154223</v>
      </c>
      <c r="BW112" s="769"/>
      <c r="BX112" s="769"/>
      <c r="BY112" s="769"/>
      <c r="BZ112" s="769"/>
      <c r="CA112" s="769">
        <v>3839874</v>
      </c>
      <c r="CB112" s="769"/>
      <c r="CC112" s="769"/>
      <c r="CD112" s="769"/>
      <c r="CE112" s="769"/>
      <c r="CF112" s="846">
        <v>116.3</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255199</v>
      </c>
      <c r="AB113" s="907"/>
      <c r="AC113" s="907"/>
      <c r="AD113" s="907"/>
      <c r="AE113" s="908"/>
      <c r="AF113" s="909">
        <v>273258</v>
      </c>
      <c r="AG113" s="907"/>
      <c r="AH113" s="907"/>
      <c r="AI113" s="907"/>
      <c r="AJ113" s="908"/>
      <c r="AK113" s="909">
        <v>274466</v>
      </c>
      <c r="AL113" s="907"/>
      <c r="AM113" s="907"/>
      <c r="AN113" s="907"/>
      <c r="AO113" s="908"/>
      <c r="AP113" s="910">
        <v>8.3000000000000007</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588811</v>
      </c>
      <c r="BR113" s="769"/>
      <c r="BS113" s="769"/>
      <c r="BT113" s="769"/>
      <c r="BU113" s="769"/>
      <c r="BV113" s="769">
        <v>560097</v>
      </c>
      <c r="BW113" s="769"/>
      <c r="BX113" s="769"/>
      <c r="BY113" s="769"/>
      <c r="BZ113" s="769"/>
      <c r="CA113" s="769">
        <v>540101</v>
      </c>
      <c r="CB113" s="769"/>
      <c r="CC113" s="769"/>
      <c r="CD113" s="769"/>
      <c r="CE113" s="769"/>
      <c r="CF113" s="846">
        <v>16.399999999999999</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83645</v>
      </c>
      <c r="AB114" s="782"/>
      <c r="AC114" s="782"/>
      <c r="AD114" s="782"/>
      <c r="AE114" s="783"/>
      <c r="AF114" s="784">
        <v>78777</v>
      </c>
      <c r="AG114" s="782"/>
      <c r="AH114" s="782"/>
      <c r="AI114" s="782"/>
      <c r="AJ114" s="783"/>
      <c r="AK114" s="784">
        <v>88953</v>
      </c>
      <c r="AL114" s="782"/>
      <c r="AM114" s="782"/>
      <c r="AN114" s="782"/>
      <c r="AO114" s="783"/>
      <c r="AP114" s="752">
        <v>2.7</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855143</v>
      </c>
      <c r="BR114" s="769"/>
      <c r="BS114" s="769"/>
      <c r="BT114" s="769"/>
      <c r="BU114" s="769"/>
      <c r="BV114" s="769">
        <v>849341</v>
      </c>
      <c r="BW114" s="769"/>
      <c r="BX114" s="769"/>
      <c r="BY114" s="769"/>
      <c r="BZ114" s="769"/>
      <c r="CA114" s="769">
        <v>842466</v>
      </c>
      <c r="CB114" s="769"/>
      <c r="CC114" s="769"/>
      <c r="CD114" s="769"/>
      <c r="CE114" s="769"/>
      <c r="CF114" s="846">
        <v>25.5</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20080</v>
      </c>
      <c r="DH114" s="782"/>
      <c r="DI114" s="782"/>
      <c r="DJ114" s="782"/>
      <c r="DK114" s="783"/>
      <c r="DL114" s="784">
        <v>13397</v>
      </c>
      <c r="DM114" s="782"/>
      <c r="DN114" s="782"/>
      <c r="DO114" s="782"/>
      <c r="DP114" s="783"/>
      <c r="DQ114" s="784">
        <v>6906</v>
      </c>
      <c r="DR114" s="782"/>
      <c r="DS114" s="782"/>
      <c r="DT114" s="782"/>
      <c r="DU114" s="783"/>
      <c r="DV114" s="752">
        <v>0.2</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15619</v>
      </c>
      <c r="AB115" s="907"/>
      <c r="AC115" s="907"/>
      <c r="AD115" s="907"/>
      <c r="AE115" s="908"/>
      <c r="AF115" s="909">
        <v>14547</v>
      </c>
      <c r="AG115" s="907"/>
      <c r="AH115" s="907"/>
      <c r="AI115" s="907"/>
      <c r="AJ115" s="908"/>
      <c r="AK115" s="909">
        <v>14424</v>
      </c>
      <c r="AL115" s="907"/>
      <c r="AM115" s="907"/>
      <c r="AN115" s="907"/>
      <c r="AO115" s="908"/>
      <c r="AP115" s="910">
        <v>0.4</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110341</v>
      </c>
      <c r="BR115" s="769"/>
      <c r="BS115" s="769"/>
      <c r="BT115" s="769"/>
      <c r="BU115" s="769"/>
      <c r="BV115" s="769">
        <v>162266</v>
      </c>
      <c r="BW115" s="769"/>
      <c r="BX115" s="769"/>
      <c r="BY115" s="769"/>
      <c r="BZ115" s="769"/>
      <c r="CA115" s="769">
        <v>138997</v>
      </c>
      <c r="CB115" s="769"/>
      <c r="CC115" s="769"/>
      <c r="CD115" s="769"/>
      <c r="CE115" s="769"/>
      <c r="CF115" s="846">
        <v>4.2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46626</v>
      </c>
      <c r="DH116" s="782"/>
      <c r="DI116" s="782"/>
      <c r="DJ116" s="782"/>
      <c r="DK116" s="783"/>
      <c r="DL116" s="784">
        <v>38762</v>
      </c>
      <c r="DM116" s="782"/>
      <c r="DN116" s="782"/>
      <c r="DO116" s="782"/>
      <c r="DP116" s="783"/>
      <c r="DQ116" s="784">
        <v>31029</v>
      </c>
      <c r="DR116" s="782"/>
      <c r="DS116" s="782"/>
      <c r="DT116" s="782"/>
      <c r="DU116" s="783"/>
      <c r="DV116" s="752">
        <v>0.9</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781913</v>
      </c>
      <c r="AB117" s="893"/>
      <c r="AC117" s="893"/>
      <c r="AD117" s="893"/>
      <c r="AE117" s="894"/>
      <c r="AF117" s="896">
        <v>738929</v>
      </c>
      <c r="AG117" s="893"/>
      <c r="AH117" s="893"/>
      <c r="AI117" s="893"/>
      <c r="AJ117" s="894"/>
      <c r="AK117" s="896">
        <v>762109</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10261311</v>
      </c>
      <c r="BR118" s="856"/>
      <c r="BS118" s="856"/>
      <c r="BT118" s="856"/>
      <c r="BU118" s="856"/>
      <c r="BV118" s="856">
        <v>9967567</v>
      </c>
      <c r="BW118" s="856"/>
      <c r="BX118" s="856"/>
      <c r="BY118" s="856"/>
      <c r="BZ118" s="856"/>
      <c r="CA118" s="856">
        <v>9633930</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2895407</v>
      </c>
      <c r="BR119" s="798"/>
      <c r="BS119" s="798"/>
      <c r="BT119" s="798"/>
      <c r="BU119" s="798"/>
      <c r="BV119" s="798">
        <v>2997811</v>
      </c>
      <c r="BW119" s="798"/>
      <c r="BX119" s="798"/>
      <c r="BY119" s="798"/>
      <c r="BZ119" s="798"/>
      <c r="CA119" s="798">
        <v>3019538</v>
      </c>
      <c r="CB119" s="798"/>
      <c r="CC119" s="798"/>
      <c r="CD119" s="798"/>
      <c r="CE119" s="798"/>
      <c r="CF119" s="859">
        <v>91.4</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4512726</v>
      </c>
      <c r="DH120" s="798"/>
      <c r="DI120" s="798"/>
      <c r="DJ120" s="798"/>
      <c r="DK120" s="798"/>
      <c r="DL120" s="798">
        <v>4154223</v>
      </c>
      <c r="DM120" s="798"/>
      <c r="DN120" s="798"/>
      <c r="DO120" s="798"/>
      <c r="DP120" s="798"/>
      <c r="DQ120" s="798">
        <v>3839874</v>
      </c>
      <c r="DR120" s="798"/>
      <c r="DS120" s="798"/>
      <c r="DT120" s="798"/>
      <c r="DU120" s="798"/>
      <c r="DV120" s="799">
        <v>116.3</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7209535</v>
      </c>
      <c r="BR121" s="856"/>
      <c r="BS121" s="856"/>
      <c r="BT121" s="856"/>
      <c r="BU121" s="856"/>
      <c r="BV121" s="856">
        <v>7130728</v>
      </c>
      <c r="BW121" s="856"/>
      <c r="BX121" s="856"/>
      <c r="BY121" s="856"/>
      <c r="BZ121" s="856"/>
      <c r="CA121" s="856">
        <v>7033612</v>
      </c>
      <c r="CB121" s="856"/>
      <c r="CC121" s="856"/>
      <c r="CD121" s="856"/>
      <c r="CE121" s="856"/>
      <c r="CF121" s="857">
        <v>213</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6674</v>
      </c>
      <c r="AB122" s="782"/>
      <c r="AC122" s="782"/>
      <c r="AD122" s="782"/>
      <c r="AE122" s="783"/>
      <c r="AF122" s="784">
        <v>6683</v>
      </c>
      <c r="AG122" s="782"/>
      <c r="AH122" s="782"/>
      <c r="AI122" s="782"/>
      <c r="AJ122" s="783"/>
      <c r="AK122" s="784">
        <v>6693</v>
      </c>
      <c r="AL122" s="782"/>
      <c r="AM122" s="782"/>
      <c r="AN122" s="782"/>
      <c r="AO122" s="783"/>
      <c r="AP122" s="752">
        <v>0.2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10104942</v>
      </c>
      <c r="BR122" s="838"/>
      <c r="BS122" s="838"/>
      <c r="BT122" s="838"/>
      <c r="BU122" s="838"/>
      <c r="BV122" s="838">
        <v>10128539</v>
      </c>
      <c r="BW122" s="838"/>
      <c r="BX122" s="838"/>
      <c r="BY122" s="838"/>
      <c r="BZ122" s="838"/>
      <c r="CA122" s="838">
        <v>10053150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8760</v>
      </c>
      <c r="AB123" s="782"/>
      <c r="AC123" s="782"/>
      <c r="AD123" s="782"/>
      <c r="AE123" s="783"/>
      <c r="AF123" s="784">
        <v>7864</v>
      </c>
      <c r="AG123" s="782"/>
      <c r="AH123" s="782"/>
      <c r="AI123" s="782"/>
      <c r="AJ123" s="783"/>
      <c r="AK123" s="784">
        <v>7731</v>
      </c>
      <c r="AL123" s="782"/>
      <c r="AM123" s="782"/>
      <c r="AN123" s="782"/>
      <c r="AO123" s="783"/>
      <c r="AP123" s="752">
        <v>0.2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185</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110341</v>
      </c>
      <c r="DH126" s="769"/>
      <c r="DI126" s="769"/>
      <c r="DJ126" s="769"/>
      <c r="DK126" s="769"/>
      <c r="DL126" s="769">
        <v>162266</v>
      </c>
      <c r="DM126" s="769"/>
      <c r="DN126" s="769"/>
      <c r="DO126" s="769"/>
      <c r="DP126" s="769"/>
      <c r="DQ126" s="769">
        <v>138997</v>
      </c>
      <c r="DR126" s="769"/>
      <c r="DS126" s="769"/>
      <c r="DT126" s="769"/>
      <c r="DU126" s="769"/>
      <c r="DV126" s="821">
        <v>4.2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3770140</v>
      </c>
      <c r="AB129" s="782"/>
      <c r="AC129" s="782"/>
      <c r="AD129" s="782"/>
      <c r="AE129" s="783"/>
      <c r="AF129" s="784">
        <v>3822726</v>
      </c>
      <c r="AG129" s="782"/>
      <c r="AH129" s="782"/>
      <c r="AI129" s="782"/>
      <c r="AJ129" s="783"/>
      <c r="AK129" s="784">
        <v>3887995</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559637</v>
      </c>
      <c r="AB130" s="782"/>
      <c r="AC130" s="782"/>
      <c r="AD130" s="782"/>
      <c r="AE130" s="783"/>
      <c r="AF130" s="784">
        <v>578116</v>
      </c>
      <c r="AG130" s="782"/>
      <c r="AH130" s="782"/>
      <c r="AI130" s="782"/>
      <c r="AJ130" s="783"/>
      <c r="AK130" s="784">
        <v>585692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3210503</v>
      </c>
      <c r="AB131" s="715"/>
      <c r="AC131" s="715"/>
      <c r="AD131" s="715"/>
      <c r="AE131" s="716"/>
      <c r="AF131" s="717">
        <v>3244610</v>
      </c>
      <c r="AG131" s="715"/>
      <c r="AH131" s="715"/>
      <c r="AI131" s="715"/>
      <c r="AJ131" s="716"/>
      <c r="AK131" s="717">
        <v>3302303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6.9234010990000003</v>
      </c>
      <c r="AB132" s="738"/>
      <c r="AC132" s="738"/>
      <c r="AD132" s="738"/>
      <c r="AE132" s="739"/>
      <c r="AF132" s="740">
        <v>4.9563121609999996</v>
      </c>
      <c r="AG132" s="738"/>
      <c r="AH132" s="738"/>
      <c r="AI132" s="738"/>
      <c r="AJ132" s="739"/>
      <c r="AK132" s="740">
        <v>5.3422414600000003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9.1999999999999993</v>
      </c>
      <c r="AB133" s="747"/>
      <c r="AC133" s="747"/>
      <c r="AD133" s="747"/>
      <c r="AE133" s="748"/>
      <c r="AF133" s="746">
        <v>7.2</v>
      </c>
      <c r="AG133" s="747"/>
      <c r="AH133" s="747"/>
      <c r="AI133" s="747"/>
      <c r="AJ133" s="748"/>
      <c r="AK133" s="746">
        <v>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29" zoomScale="60" zoomScaleNormal="85" workbookViewId="0">
      <selection activeCell="AC53" sqref="AC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4" zoomScale="90" zoomScaleNormal="90" zoomScaleSheetLayoutView="55" workbookViewId="0">
      <selection activeCell="Y26" sqref="Y2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958010</v>
      </c>
      <c r="L9" s="264">
        <v>63753</v>
      </c>
      <c r="M9" s="265">
        <v>80329</v>
      </c>
      <c r="N9" s="266">
        <v>-20.6</v>
      </c>
    </row>
    <row r="10" spans="1:16">
      <c r="A10" s="248"/>
      <c r="B10" s="244"/>
      <c r="C10" s="244"/>
      <c r="D10" s="244"/>
      <c r="E10" s="244"/>
      <c r="F10" s="244"/>
      <c r="G10" s="1131" t="s">
        <v>469</v>
      </c>
      <c r="H10" s="1132"/>
      <c r="I10" s="1132"/>
      <c r="J10" s="1133"/>
      <c r="K10" s="267">
        <v>312861</v>
      </c>
      <c r="L10" s="268">
        <v>20820</v>
      </c>
      <c r="M10" s="269">
        <v>8609</v>
      </c>
      <c r="N10" s="270">
        <v>141.80000000000001</v>
      </c>
    </row>
    <row r="11" spans="1:16" ht="13.5" customHeight="1">
      <c r="A11" s="248"/>
      <c r="B11" s="244"/>
      <c r="C11" s="244"/>
      <c r="D11" s="244"/>
      <c r="E11" s="244"/>
      <c r="F11" s="244"/>
      <c r="G11" s="1131" t="s">
        <v>470</v>
      </c>
      <c r="H11" s="1132"/>
      <c r="I11" s="1132"/>
      <c r="J11" s="1133"/>
      <c r="K11" s="267">
        <v>149114</v>
      </c>
      <c r="L11" s="268">
        <v>9923</v>
      </c>
      <c r="M11" s="269">
        <v>13591</v>
      </c>
      <c r="N11" s="270">
        <v>-27</v>
      </c>
    </row>
    <row r="12" spans="1:16" ht="13.5" customHeight="1">
      <c r="A12" s="248"/>
      <c r="B12" s="244"/>
      <c r="C12" s="244"/>
      <c r="D12" s="244"/>
      <c r="E12" s="244"/>
      <c r="F12" s="244"/>
      <c r="G12" s="1131" t="s">
        <v>471</v>
      </c>
      <c r="H12" s="1132"/>
      <c r="I12" s="1132"/>
      <c r="J12" s="1133"/>
      <c r="K12" s="267" t="s">
        <v>472</v>
      </c>
      <c r="L12" s="268" t="s">
        <v>472</v>
      </c>
      <c r="M12" s="269">
        <v>743</v>
      </c>
      <c r="N12" s="270" t="s">
        <v>472</v>
      </c>
    </row>
    <row r="13" spans="1:16" ht="13.5" customHeight="1">
      <c r="A13" s="248"/>
      <c r="B13" s="244"/>
      <c r="C13" s="244"/>
      <c r="D13" s="244"/>
      <c r="E13" s="244"/>
      <c r="F13" s="244"/>
      <c r="G13" s="1131" t="s">
        <v>473</v>
      </c>
      <c r="H13" s="1132"/>
      <c r="I13" s="1132"/>
      <c r="J13" s="1133"/>
      <c r="K13" s="267" t="s">
        <v>472</v>
      </c>
      <c r="L13" s="268" t="s">
        <v>472</v>
      </c>
      <c r="M13" s="269" t="s">
        <v>472</v>
      </c>
      <c r="N13" s="270" t="s">
        <v>472</v>
      </c>
    </row>
    <row r="14" spans="1:16" ht="13.5" customHeight="1">
      <c r="A14" s="248"/>
      <c r="B14" s="244"/>
      <c r="C14" s="244"/>
      <c r="D14" s="244"/>
      <c r="E14" s="244"/>
      <c r="F14" s="244"/>
      <c r="G14" s="1131" t="s">
        <v>474</v>
      </c>
      <c r="H14" s="1132"/>
      <c r="I14" s="1132"/>
      <c r="J14" s="1133"/>
      <c r="K14" s="267">
        <v>29271</v>
      </c>
      <c r="L14" s="268">
        <v>1948</v>
      </c>
      <c r="M14" s="269">
        <v>5092</v>
      </c>
      <c r="N14" s="270">
        <v>-61.7</v>
      </c>
    </row>
    <row r="15" spans="1:16" ht="13.5" customHeight="1">
      <c r="A15" s="248"/>
      <c r="B15" s="244"/>
      <c r="C15" s="244"/>
      <c r="D15" s="244"/>
      <c r="E15" s="244"/>
      <c r="F15" s="244"/>
      <c r="G15" s="1131" t="s">
        <v>475</v>
      </c>
      <c r="H15" s="1132"/>
      <c r="I15" s="1132"/>
      <c r="J15" s="1133"/>
      <c r="K15" s="267">
        <v>20856</v>
      </c>
      <c r="L15" s="268">
        <v>1388</v>
      </c>
      <c r="M15" s="269">
        <v>1814</v>
      </c>
      <c r="N15" s="270">
        <v>-23.5</v>
      </c>
    </row>
    <row r="16" spans="1:16">
      <c r="A16" s="248"/>
      <c r="B16" s="244"/>
      <c r="C16" s="244"/>
      <c r="D16" s="244"/>
      <c r="E16" s="244"/>
      <c r="F16" s="244"/>
      <c r="G16" s="1134" t="s">
        <v>476</v>
      </c>
      <c r="H16" s="1135"/>
      <c r="I16" s="1135"/>
      <c r="J16" s="1136"/>
      <c r="K16" s="268">
        <v>-94247</v>
      </c>
      <c r="L16" s="268">
        <v>-6272</v>
      </c>
      <c r="M16" s="269">
        <v>-8452</v>
      </c>
      <c r="N16" s="270">
        <v>-25.8</v>
      </c>
    </row>
    <row r="17" spans="1:16">
      <c r="A17" s="248"/>
      <c r="B17" s="244"/>
      <c r="C17" s="244"/>
      <c r="D17" s="244"/>
      <c r="E17" s="244"/>
      <c r="F17" s="244"/>
      <c r="G17" s="1134" t="s">
        <v>169</v>
      </c>
      <c r="H17" s="1135"/>
      <c r="I17" s="1135"/>
      <c r="J17" s="1136"/>
      <c r="K17" s="268">
        <v>1375865</v>
      </c>
      <c r="L17" s="268">
        <v>91560</v>
      </c>
      <c r="M17" s="269">
        <v>101726</v>
      </c>
      <c r="N17" s="270">
        <v>-10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8.7799999999999994</v>
      </c>
      <c r="L21" s="281">
        <v>9.5500000000000007</v>
      </c>
      <c r="M21" s="282">
        <v>-0.77</v>
      </c>
      <c r="N21" s="249"/>
      <c r="O21" s="283"/>
      <c r="P21" s="279"/>
    </row>
    <row r="22" spans="1:16" s="284" customFormat="1">
      <c r="A22" s="279"/>
      <c r="B22" s="249"/>
      <c r="C22" s="249"/>
      <c r="D22" s="249"/>
      <c r="E22" s="249"/>
      <c r="F22" s="249"/>
      <c r="G22" s="1128" t="s">
        <v>482</v>
      </c>
      <c r="H22" s="1129"/>
      <c r="I22" s="1129"/>
      <c r="J22" s="1130"/>
      <c r="K22" s="285">
        <v>97</v>
      </c>
      <c r="L22" s="286">
        <v>96</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384266</v>
      </c>
      <c r="L32" s="294">
        <v>25572</v>
      </c>
      <c r="M32" s="295">
        <v>44248</v>
      </c>
      <c r="N32" s="296">
        <v>-42.2</v>
      </c>
    </row>
    <row r="33" spans="1:16" ht="13.5" customHeight="1">
      <c r="A33" s="248"/>
      <c r="B33" s="244"/>
      <c r="C33" s="244"/>
      <c r="D33" s="244"/>
      <c r="E33" s="244"/>
      <c r="F33" s="244"/>
      <c r="G33" s="1119" t="s">
        <v>487</v>
      </c>
      <c r="H33" s="1120"/>
      <c r="I33" s="1120"/>
      <c r="J33" s="1121"/>
      <c r="K33" s="294" t="s">
        <v>472</v>
      </c>
      <c r="L33" s="294" t="s">
        <v>472</v>
      </c>
      <c r="M33" s="295" t="s">
        <v>472</v>
      </c>
      <c r="N33" s="296" t="s">
        <v>472</v>
      </c>
    </row>
    <row r="34" spans="1:16" ht="27" customHeight="1">
      <c r="A34" s="248"/>
      <c r="B34" s="244"/>
      <c r="C34" s="244"/>
      <c r="D34" s="244"/>
      <c r="E34" s="244"/>
      <c r="F34" s="244"/>
      <c r="G34" s="1119" t="s">
        <v>488</v>
      </c>
      <c r="H34" s="1120"/>
      <c r="I34" s="1120"/>
      <c r="J34" s="1121"/>
      <c r="K34" s="294" t="s">
        <v>472</v>
      </c>
      <c r="L34" s="294" t="s">
        <v>472</v>
      </c>
      <c r="M34" s="295" t="s">
        <v>472</v>
      </c>
      <c r="N34" s="296" t="s">
        <v>472</v>
      </c>
    </row>
    <row r="35" spans="1:16" ht="27" customHeight="1">
      <c r="A35" s="248"/>
      <c r="B35" s="244"/>
      <c r="C35" s="244"/>
      <c r="D35" s="244"/>
      <c r="E35" s="244"/>
      <c r="F35" s="244"/>
      <c r="G35" s="1119" t="s">
        <v>489</v>
      </c>
      <c r="H35" s="1120"/>
      <c r="I35" s="1120"/>
      <c r="J35" s="1121"/>
      <c r="K35" s="294">
        <v>274466</v>
      </c>
      <c r="L35" s="294">
        <v>18265</v>
      </c>
      <c r="M35" s="295">
        <v>15882</v>
      </c>
      <c r="N35" s="296">
        <v>15</v>
      </c>
    </row>
    <row r="36" spans="1:16" ht="27" customHeight="1">
      <c r="A36" s="248"/>
      <c r="B36" s="244"/>
      <c r="C36" s="244"/>
      <c r="D36" s="244"/>
      <c r="E36" s="244"/>
      <c r="F36" s="244"/>
      <c r="G36" s="1119" t="s">
        <v>490</v>
      </c>
      <c r="H36" s="1120"/>
      <c r="I36" s="1120"/>
      <c r="J36" s="1121"/>
      <c r="K36" s="294">
        <v>88953</v>
      </c>
      <c r="L36" s="294">
        <v>5920</v>
      </c>
      <c r="M36" s="295">
        <v>6478</v>
      </c>
      <c r="N36" s="296">
        <v>-8.6</v>
      </c>
    </row>
    <row r="37" spans="1:16" ht="13.5" customHeight="1">
      <c r="A37" s="248"/>
      <c r="B37" s="244"/>
      <c r="C37" s="244"/>
      <c r="D37" s="244"/>
      <c r="E37" s="244"/>
      <c r="F37" s="244"/>
      <c r="G37" s="1119" t="s">
        <v>491</v>
      </c>
      <c r="H37" s="1120"/>
      <c r="I37" s="1120"/>
      <c r="J37" s="1121"/>
      <c r="K37" s="294">
        <v>14424</v>
      </c>
      <c r="L37" s="294">
        <v>960</v>
      </c>
      <c r="M37" s="295">
        <v>2404</v>
      </c>
      <c r="N37" s="296">
        <v>-60.1</v>
      </c>
    </row>
    <row r="38" spans="1:16" ht="27" customHeight="1">
      <c r="A38" s="248"/>
      <c r="B38" s="244"/>
      <c r="C38" s="244"/>
      <c r="D38" s="244"/>
      <c r="E38" s="244"/>
      <c r="F38" s="244"/>
      <c r="G38" s="1122" t="s">
        <v>492</v>
      </c>
      <c r="H38" s="1123"/>
      <c r="I38" s="1123"/>
      <c r="J38" s="1124"/>
      <c r="K38" s="297" t="s">
        <v>472</v>
      </c>
      <c r="L38" s="297" t="s">
        <v>472</v>
      </c>
      <c r="M38" s="298">
        <v>1</v>
      </c>
      <c r="N38" s="299" t="s">
        <v>472</v>
      </c>
      <c r="O38" s="293"/>
    </row>
    <row r="39" spans="1:16">
      <c r="A39" s="248"/>
      <c r="B39" s="244"/>
      <c r="C39" s="244"/>
      <c r="D39" s="244"/>
      <c r="E39" s="244"/>
      <c r="F39" s="244"/>
      <c r="G39" s="1122" t="s">
        <v>493</v>
      </c>
      <c r="H39" s="1123"/>
      <c r="I39" s="1123"/>
      <c r="J39" s="1124"/>
      <c r="K39" s="300" t="s">
        <v>472</v>
      </c>
      <c r="L39" s="300" t="s">
        <v>472</v>
      </c>
      <c r="M39" s="301">
        <v>-1618</v>
      </c>
      <c r="N39" s="302" t="s">
        <v>472</v>
      </c>
      <c r="O39" s="293"/>
    </row>
    <row r="40" spans="1:16" ht="27" customHeight="1">
      <c r="A40" s="248"/>
      <c r="B40" s="244"/>
      <c r="C40" s="244"/>
      <c r="D40" s="244"/>
      <c r="E40" s="244"/>
      <c r="F40" s="244"/>
      <c r="G40" s="1119" t="s">
        <v>494</v>
      </c>
      <c r="H40" s="1120"/>
      <c r="I40" s="1120"/>
      <c r="J40" s="1121"/>
      <c r="K40" s="300">
        <v>-585692</v>
      </c>
      <c r="L40" s="300">
        <v>-38976</v>
      </c>
      <c r="M40" s="301">
        <v>-42527</v>
      </c>
      <c r="N40" s="302">
        <v>-8.3000000000000007</v>
      </c>
      <c r="O40" s="293"/>
    </row>
    <row r="41" spans="1:16">
      <c r="A41" s="248"/>
      <c r="B41" s="244"/>
      <c r="C41" s="244"/>
      <c r="D41" s="244"/>
      <c r="E41" s="244"/>
      <c r="F41" s="244"/>
      <c r="G41" s="1125" t="s">
        <v>279</v>
      </c>
      <c r="H41" s="1126"/>
      <c r="I41" s="1126"/>
      <c r="J41" s="1127"/>
      <c r="K41" s="294">
        <v>176417</v>
      </c>
      <c r="L41" s="300">
        <v>11740</v>
      </c>
      <c r="M41" s="301">
        <v>24868</v>
      </c>
      <c r="N41" s="302">
        <v>-52.8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877170</v>
      </c>
      <c r="J51" s="320">
        <v>62048</v>
      </c>
      <c r="K51" s="321">
        <v>41.1</v>
      </c>
      <c r="L51" s="322">
        <v>86910</v>
      </c>
      <c r="M51" s="323">
        <v>58.5</v>
      </c>
      <c r="N51" s="324">
        <v>-17.399999999999999</v>
      </c>
    </row>
    <row r="52" spans="1:14">
      <c r="A52" s="248"/>
      <c r="B52" s="244"/>
      <c r="C52" s="244"/>
      <c r="D52" s="244"/>
      <c r="E52" s="244"/>
      <c r="F52" s="244"/>
      <c r="G52" s="325"/>
      <c r="H52" s="326" t="s">
        <v>505</v>
      </c>
      <c r="I52" s="327">
        <v>803574</v>
      </c>
      <c r="J52" s="328">
        <v>56842</v>
      </c>
      <c r="K52" s="329">
        <v>47.6</v>
      </c>
      <c r="L52" s="330">
        <v>50891</v>
      </c>
      <c r="M52" s="331">
        <v>65.3</v>
      </c>
      <c r="N52" s="332">
        <v>-17.7</v>
      </c>
    </row>
    <row r="53" spans="1:14">
      <c r="A53" s="248"/>
      <c r="B53" s="244"/>
      <c r="C53" s="244"/>
      <c r="D53" s="244"/>
      <c r="E53" s="244"/>
      <c r="F53" s="244"/>
      <c r="G53" s="310" t="s">
        <v>506</v>
      </c>
      <c r="H53" s="311"/>
      <c r="I53" s="319">
        <v>531851</v>
      </c>
      <c r="J53" s="320">
        <v>37412</v>
      </c>
      <c r="K53" s="321">
        <v>-39.700000000000003</v>
      </c>
      <c r="L53" s="322">
        <v>95443</v>
      </c>
      <c r="M53" s="323">
        <v>9.8000000000000007</v>
      </c>
      <c r="N53" s="324">
        <v>-49.5</v>
      </c>
    </row>
    <row r="54" spans="1:14">
      <c r="A54" s="248"/>
      <c r="B54" s="244"/>
      <c r="C54" s="244"/>
      <c r="D54" s="244"/>
      <c r="E54" s="244"/>
      <c r="F54" s="244"/>
      <c r="G54" s="325"/>
      <c r="H54" s="326" t="s">
        <v>505</v>
      </c>
      <c r="I54" s="327">
        <v>376989</v>
      </c>
      <c r="J54" s="328">
        <v>26519</v>
      </c>
      <c r="K54" s="329">
        <v>-53.3</v>
      </c>
      <c r="L54" s="330">
        <v>48538</v>
      </c>
      <c r="M54" s="331">
        <v>-4.5999999999999996</v>
      </c>
      <c r="N54" s="332">
        <v>-48.7</v>
      </c>
    </row>
    <row r="55" spans="1:14">
      <c r="A55" s="248"/>
      <c r="B55" s="244"/>
      <c r="C55" s="244"/>
      <c r="D55" s="244"/>
      <c r="E55" s="244"/>
      <c r="F55" s="244"/>
      <c r="G55" s="310" t="s">
        <v>507</v>
      </c>
      <c r="H55" s="311"/>
      <c r="I55" s="319">
        <v>999740</v>
      </c>
      <c r="J55" s="320">
        <v>69292</v>
      </c>
      <c r="K55" s="321">
        <v>85.2</v>
      </c>
      <c r="L55" s="322">
        <v>72729</v>
      </c>
      <c r="M55" s="323">
        <v>-23.8</v>
      </c>
      <c r="N55" s="324">
        <v>109</v>
      </c>
    </row>
    <row r="56" spans="1:14">
      <c r="A56" s="248"/>
      <c r="B56" s="244"/>
      <c r="C56" s="244"/>
      <c r="D56" s="244"/>
      <c r="E56" s="244"/>
      <c r="F56" s="244"/>
      <c r="G56" s="325"/>
      <c r="H56" s="326" t="s">
        <v>505</v>
      </c>
      <c r="I56" s="327">
        <v>570392</v>
      </c>
      <c r="J56" s="328">
        <v>39534</v>
      </c>
      <c r="K56" s="329">
        <v>49.1</v>
      </c>
      <c r="L56" s="330">
        <v>36291</v>
      </c>
      <c r="M56" s="331">
        <v>-25.2</v>
      </c>
      <c r="N56" s="332">
        <v>74.3</v>
      </c>
    </row>
    <row r="57" spans="1:14">
      <c r="A57" s="248"/>
      <c r="B57" s="244"/>
      <c r="C57" s="244"/>
      <c r="D57" s="244"/>
      <c r="E57" s="244"/>
      <c r="F57" s="244"/>
      <c r="G57" s="310" t="s">
        <v>508</v>
      </c>
      <c r="H57" s="311"/>
      <c r="I57" s="319">
        <v>593964</v>
      </c>
      <c r="J57" s="320">
        <v>39853</v>
      </c>
      <c r="K57" s="321">
        <v>-42.5</v>
      </c>
      <c r="L57" s="322">
        <v>70317</v>
      </c>
      <c r="M57" s="323">
        <v>-3.3</v>
      </c>
      <c r="N57" s="324">
        <v>-39.200000000000003</v>
      </c>
    </row>
    <row r="58" spans="1:14">
      <c r="A58" s="248"/>
      <c r="B58" s="244"/>
      <c r="C58" s="244"/>
      <c r="D58" s="244"/>
      <c r="E58" s="244"/>
      <c r="F58" s="244"/>
      <c r="G58" s="325"/>
      <c r="H58" s="326" t="s">
        <v>505</v>
      </c>
      <c r="I58" s="327">
        <v>480542</v>
      </c>
      <c r="J58" s="328">
        <v>32242</v>
      </c>
      <c r="K58" s="329">
        <v>-18.399999999999999</v>
      </c>
      <c r="L58" s="330">
        <v>35725</v>
      </c>
      <c r="M58" s="331">
        <v>-1.6</v>
      </c>
      <c r="N58" s="332">
        <v>-16.8</v>
      </c>
    </row>
    <row r="59" spans="1:14">
      <c r="A59" s="248"/>
      <c r="B59" s="244"/>
      <c r="C59" s="244"/>
      <c r="D59" s="244"/>
      <c r="E59" s="244"/>
      <c r="F59" s="244"/>
      <c r="G59" s="310" t="s">
        <v>509</v>
      </c>
      <c r="H59" s="311"/>
      <c r="I59" s="319">
        <v>916813</v>
      </c>
      <c r="J59" s="320">
        <v>61011</v>
      </c>
      <c r="K59" s="321">
        <v>53.1</v>
      </c>
      <c r="L59" s="322">
        <v>105751</v>
      </c>
      <c r="M59" s="323">
        <v>50.4</v>
      </c>
      <c r="N59" s="324">
        <v>2.7</v>
      </c>
    </row>
    <row r="60" spans="1:14">
      <c r="A60" s="248"/>
      <c r="B60" s="244"/>
      <c r="C60" s="244"/>
      <c r="D60" s="244"/>
      <c r="E60" s="244"/>
      <c r="F60" s="244"/>
      <c r="G60" s="325"/>
      <c r="H60" s="326" t="s">
        <v>505</v>
      </c>
      <c r="I60" s="333">
        <v>779815</v>
      </c>
      <c r="J60" s="328">
        <v>51894</v>
      </c>
      <c r="K60" s="329">
        <v>61</v>
      </c>
      <c r="L60" s="330">
        <v>49969</v>
      </c>
      <c r="M60" s="331">
        <v>39.9</v>
      </c>
      <c r="N60" s="332">
        <v>21.1</v>
      </c>
    </row>
    <row r="61" spans="1:14">
      <c r="A61" s="248"/>
      <c r="B61" s="244"/>
      <c r="C61" s="244"/>
      <c r="D61" s="244"/>
      <c r="E61" s="244"/>
      <c r="F61" s="244"/>
      <c r="G61" s="310" t="s">
        <v>510</v>
      </c>
      <c r="H61" s="334"/>
      <c r="I61" s="335">
        <v>783908</v>
      </c>
      <c r="J61" s="336">
        <v>53923</v>
      </c>
      <c r="K61" s="337">
        <v>19.399999999999999</v>
      </c>
      <c r="L61" s="338">
        <v>86230</v>
      </c>
      <c r="M61" s="339">
        <v>18.3</v>
      </c>
      <c r="N61" s="324">
        <v>1.1000000000000001</v>
      </c>
    </row>
    <row r="62" spans="1:14">
      <c r="A62" s="248"/>
      <c r="B62" s="244"/>
      <c r="C62" s="244"/>
      <c r="D62" s="244"/>
      <c r="E62" s="244"/>
      <c r="F62" s="244"/>
      <c r="G62" s="325"/>
      <c r="H62" s="326" t="s">
        <v>505</v>
      </c>
      <c r="I62" s="327">
        <v>602262</v>
      </c>
      <c r="J62" s="328">
        <v>41406</v>
      </c>
      <c r="K62" s="329">
        <v>17.2</v>
      </c>
      <c r="L62" s="330">
        <v>44283</v>
      </c>
      <c r="M62" s="331">
        <v>14.8</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42.14</v>
      </c>
      <c r="G47" s="12">
        <v>49.93</v>
      </c>
      <c r="H47" s="12">
        <v>56.26</v>
      </c>
      <c r="I47" s="12">
        <v>60.26</v>
      </c>
      <c r="J47" s="13">
        <v>61.92</v>
      </c>
    </row>
    <row r="48" spans="2:10" ht="57.75" customHeight="1">
      <c r="B48" s="14"/>
      <c r="C48" s="1139" t="s">
        <v>4</v>
      </c>
      <c r="D48" s="1139"/>
      <c r="E48" s="1140"/>
      <c r="F48" s="15">
        <v>10.02</v>
      </c>
      <c r="G48" s="16">
        <v>12.2</v>
      </c>
      <c r="H48" s="16">
        <v>10.69</v>
      </c>
      <c r="I48" s="16">
        <v>13.25</v>
      </c>
      <c r="J48" s="17">
        <v>12.52</v>
      </c>
    </row>
    <row r="49" spans="2:10" ht="57.75" customHeight="1" thickBot="1">
      <c r="B49" s="18"/>
      <c r="C49" s="1141" t="s">
        <v>5</v>
      </c>
      <c r="D49" s="1141"/>
      <c r="E49" s="1142"/>
      <c r="F49" s="19">
        <v>4.58</v>
      </c>
      <c r="G49" s="20">
        <v>11.77</v>
      </c>
      <c r="H49" s="20">
        <v>5.67</v>
      </c>
      <c r="I49" s="20">
        <v>7.49</v>
      </c>
      <c r="J49" s="21">
        <v>2.16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 zoomScale="80" zoomScaleNormal="80" zoomScaleSheetLayoutView="100" workbookViewId="0">
      <selection activeCell="A38" sqref="A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517</v>
      </c>
      <c r="D34" s="1149"/>
      <c r="E34" s="1150"/>
      <c r="F34" s="32">
        <v>15.47</v>
      </c>
      <c r="G34" s="33">
        <v>15.41</v>
      </c>
      <c r="H34" s="33">
        <v>16.63</v>
      </c>
      <c r="I34" s="33">
        <v>17.739999999999998</v>
      </c>
      <c r="J34" s="34">
        <v>18.690000000000001</v>
      </c>
      <c r="K34" s="22"/>
      <c r="L34" s="22"/>
      <c r="M34" s="22"/>
      <c r="N34" s="22"/>
      <c r="O34" s="22"/>
      <c r="P34" s="22"/>
    </row>
    <row r="35" spans="1:16" ht="39" customHeight="1">
      <c r="A35" s="22"/>
      <c r="B35" s="35"/>
      <c r="C35" s="1143" t="s">
        <v>518</v>
      </c>
      <c r="D35" s="1144"/>
      <c r="E35" s="1145"/>
      <c r="F35" s="36">
        <v>9.81</v>
      </c>
      <c r="G35" s="37">
        <v>12.2</v>
      </c>
      <c r="H35" s="37">
        <v>10.69</v>
      </c>
      <c r="I35" s="37">
        <v>13.25</v>
      </c>
      <c r="J35" s="38">
        <v>12.52</v>
      </c>
      <c r="K35" s="22"/>
      <c r="L35" s="22"/>
      <c r="M35" s="22"/>
      <c r="N35" s="22"/>
      <c r="O35" s="22"/>
      <c r="P35" s="22"/>
    </row>
    <row r="36" spans="1:16" ht="39" customHeight="1">
      <c r="A36" s="22"/>
      <c r="B36" s="35"/>
      <c r="C36" s="1143" t="s">
        <v>519</v>
      </c>
      <c r="D36" s="1144"/>
      <c r="E36" s="1145"/>
      <c r="F36" s="36">
        <v>3.99</v>
      </c>
      <c r="G36" s="37">
        <v>3.7</v>
      </c>
      <c r="H36" s="37">
        <v>2.93</v>
      </c>
      <c r="I36" s="37">
        <v>2.13</v>
      </c>
      <c r="J36" s="38">
        <v>1.76</v>
      </c>
      <c r="K36" s="22"/>
      <c r="L36" s="22"/>
      <c r="M36" s="22"/>
      <c r="N36" s="22"/>
      <c r="O36" s="22"/>
      <c r="P36" s="22"/>
    </row>
    <row r="37" spans="1:16" ht="39" customHeight="1">
      <c r="A37" s="22"/>
      <c r="B37" s="35"/>
      <c r="C37" s="1143" t="s">
        <v>520</v>
      </c>
      <c r="D37" s="1144"/>
      <c r="E37" s="1145"/>
      <c r="F37" s="36">
        <v>0.1</v>
      </c>
      <c r="G37" s="37">
        <v>0.28999999999999998</v>
      </c>
      <c r="H37" s="37">
        <v>0.34</v>
      </c>
      <c r="I37" s="37">
        <v>0.56000000000000005</v>
      </c>
      <c r="J37" s="38">
        <v>0.87</v>
      </c>
      <c r="K37" s="22"/>
      <c r="L37" s="22"/>
      <c r="M37" s="22"/>
      <c r="N37" s="22"/>
      <c r="O37" s="22"/>
      <c r="P37" s="22"/>
    </row>
    <row r="38" spans="1:16" ht="39" customHeight="1">
      <c r="A38" s="22"/>
      <c r="B38" s="35"/>
      <c r="C38" s="1143" t="s">
        <v>521</v>
      </c>
      <c r="D38" s="1144"/>
      <c r="E38" s="1145"/>
      <c r="F38" s="36">
        <v>0.5</v>
      </c>
      <c r="G38" s="37">
        <v>0.74</v>
      </c>
      <c r="H38" s="37">
        <v>0.25</v>
      </c>
      <c r="I38" s="37">
        <v>0.59</v>
      </c>
      <c r="J38" s="38">
        <v>0.67</v>
      </c>
      <c r="K38" s="22"/>
      <c r="L38" s="22"/>
      <c r="M38" s="22"/>
      <c r="N38" s="22"/>
      <c r="O38" s="22"/>
      <c r="P38" s="22"/>
    </row>
    <row r="39" spans="1:16" ht="39" customHeight="1">
      <c r="A39" s="22"/>
      <c r="B39" s="35"/>
      <c r="C39" s="1143" t="s">
        <v>522</v>
      </c>
      <c r="D39" s="1144"/>
      <c r="E39" s="1145"/>
      <c r="F39" s="36">
        <v>0.05</v>
      </c>
      <c r="G39" s="37">
        <v>0.05</v>
      </c>
      <c r="H39" s="37">
        <v>0.06</v>
      </c>
      <c r="I39" s="37">
        <v>7.0000000000000007E-2</v>
      </c>
      <c r="J39" s="38">
        <v>0.04</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523</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524</v>
      </c>
      <c r="D43" s="1147"/>
      <c r="E43" s="1148"/>
      <c r="F43" s="41">
        <v>0.01</v>
      </c>
      <c r="G43" s="42">
        <v>0.01</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481</v>
      </c>
      <c r="L45" s="60">
        <v>483</v>
      </c>
      <c r="M45" s="60">
        <v>427</v>
      </c>
      <c r="N45" s="60">
        <v>372</v>
      </c>
      <c r="O45" s="61">
        <v>384</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v>296</v>
      </c>
      <c r="L48" s="64">
        <v>290</v>
      </c>
      <c r="M48" s="64">
        <v>255</v>
      </c>
      <c r="N48" s="64">
        <v>273</v>
      </c>
      <c r="O48" s="65">
        <v>274</v>
      </c>
      <c r="P48" s="48"/>
      <c r="Q48" s="48"/>
      <c r="R48" s="48"/>
      <c r="S48" s="48"/>
      <c r="T48" s="48"/>
      <c r="U48" s="48"/>
    </row>
    <row r="49" spans="1:21" ht="30.75" customHeight="1">
      <c r="A49" s="48"/>
      <c r="B49" s="1161"/>
      <c r="C49" s="1162"/>
      <c r="D49" s="62"/>
      <c r="E49" s="1153" t="s">
        <v>16</v>
      </c>
      <c r="F49" s="1153"/>
      <c r="G49" s="1153"/>
      <c r="H49" s="1153"/>
      <c r="I49" s="1153"/>
      <c r="J49" s="1154"/>
      <c r="K49" s="63">
        <v>70</v>
      </c>
      <c r="L49" s="64">
        <v>82</v>
      </c>
      <c r="M49" s="64">
        <v>84</v>
      </c>
      <c r="N49" s="64">
        <v>79</v>
      </c>
      <c r="O49" s="65">
        <v>89</v>
      </c>
      <c r="P49" s="48"/>
      <c r="Q49" s="48"/>
      <c r="R49" s="48"/>
      <c r="S49" s="48"/>
      <c r="T49" s="48"/>
      <c r="U49" s="48"/>
    </row>
    <row r="50" spans="1:21" ht="30.75" customHeight="1">
      <c r="A50" s="48"/>
      <c r="B50" s="1161"/>
      <c r="C50" s="1162"/>
      <c r="D50" s="62"/>
      <c r="E50" s="1153" t="s">
        <v>17</v>
      </c>
      <c r="F50" s="1153"/>
      <c r="G50" s="1153"/>
      <c r="H50" s="1153"/>
      <c r="I50" s="1153"/>
      <c r="J50" s="1154"/>
      <c r="K50" s="63">
        <v>25</v>
      </c>
      <c r="L50" s="64">
        <v>21</v>
      </c>
      <c r="M50" s="64">
        <v>16</v>
      </c>
      <c r="N50" s="64">
        <v>15</v>
      </c>
      <c r="O50" s="65">
        <v>14</v>
      </c>
      <c r="P50" s="48"/>
      <c r="Q50" s="48"/>
      <c r="R50" s="48"/>
      <c r="S50" s="48"/>
      <c r="T50" s="48"/>
      <c r="U50" s="48"/>
    </row>
    <row r="51" spans="1:21" ht="30.75" customHeight="1">
      <c r="A51" s="48"/>
      <c r="B51" s="1163"/>
      <c r="C51" s="1164"/>
      <c r="D51" s="66"/>
      <c r="E51" s="1153" t="s">
        <v>18</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c r="A52" s="48"/>
      <c r="B52" s="1151" t="s">
        <v>19</v>
      </c>
      <c r="C52" s="1152"/>
      <c r="D52" s="66"/>
      <c r="E52" s="1153" t="s">
        <v>20</v>
      </c>
      <c r="F52" s="1153"/>
      <c r="G52" s="1153"/>
      <c r="H52" s="1153"/>
      <c r="I52" s="1153"/>
      <c r="J52" s="1154"/>
      <c r="K52" s="63">
        <v>535</v>
      </c>
      <c r="L52" s="64">
        <v>555</v>
      </c>
      <c r="M52" s="64">
        <v>559</v>
      </c>
      <c r="N52" s="64">
        <v>578</v>
      </c>
      <c r="O52" s="65">
        <v>586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337</v>
      </c>
      <c r="L53" s="69">
        <v>321</v>
      </c>
      <c r="M53" s="69">
        <v>223</v>
      </c>
      <c r="N53" s="69">
        <v>161</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2015-04-17T00:34:24Z</cp:lastPrinted>
  <dcterms:created xsi:type="dcterms:W3CDTF">2015-02-17T06:50:32Z</dcterms:created>
  <dcterms:modified xsi:type="dcterms:W3CDTF">2015-04-23T09:12:00Z</dcterms:modified>
  <cp:category/>
</cp:coreProperties>
</file>