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D19496F1-B538-4838-A947-9DA3155C5CB3}"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<sst xmlns="http://schemas.openxmlformats.org/spreadsheetml/2006/main" count="1075" uniqueCount="602">
  <si>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</si>
  <si>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</si>
  <si>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</si>
  <si>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</si>
  <si>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</si>
  <si>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</si>
  <si>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</si>
  <si>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</si>
  <si>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</si>
  <si>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</si>
  <si>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</si>
  <si>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</si>
  <si>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</si>
  <si>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</si>
  <si>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</si>
  <si>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</si>
  <si>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</si>
  <si>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</si>
  <si>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</si>
  <si>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</si>
  <si>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</si>
  <si>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</si>
  <si>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</si>
  <si>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</si>
  <si>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</si>
  <si>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</si>
  <si>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</si>
  <si>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</si>
  <si>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</si>
  <si>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</si>
  <si>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</si>
  <si>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</si>
  <si>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</si>
  <si>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</si>
  <si>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</si>
  <si>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</si>
  <si>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</si>
  <si>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</si>
  <si>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</si>
  <si>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</si>
  <si>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</si>
  <si>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</si>
  <si>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</si>
  <si>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</si>
  <si>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</si>
  <si>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</si>
  <si>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</si>
  <si>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</si>
  <si>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</si>
  <si>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</si>
  <si>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</si>
  <si>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</si>
  <si>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</si>
  <si>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</si>
  <si>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</si>
  <si>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</si>
  <si>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</si>
  <si>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</si>
  <si>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</si>
  <si>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</si>
  <si>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</si>
  <si>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</si>
  <si>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</si>
  <si>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</si>
  <si>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</si>
  <si>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</si>
  <si>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</si>
  <si>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</si>
  <si>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</si>
  <si>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</si>
  <si>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</si>
  <si>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</si>
  <si>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</si>
  <si>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</si>
  <si>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</si>
  <si>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</si>
  <si>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</si>
  <si>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</si>
  <si>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</si>
  <si>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</si>
  <si>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</si>
  <si>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</si>
  <si>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</si>
  <si>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</si>
  <si>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</si>
  <si>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</si>
  <si>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</si>
  <si>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</si>
  <si>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</si>
  <si>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</si>
  <si>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</si>
  <si>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</si>
  <si>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</si>
  <si>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</si>
  <si>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</si>
  <si>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</si>
  <si>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</si>
  <si>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</si>
  <si>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</si>
  <si>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</si>
  <si>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</si>
  <si>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</si>
  <si>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</si>
  <si>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</si>
  <si>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</si>
  <si>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</si>
  <si>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</si>
  <si>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</si>
  <si>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</si>
  <si>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</si>
  <si>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</si>
  <si>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</si>
  <si>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</si>
  <si>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</si>
  <si>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</si>
  <si>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</si>
  <si>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</si>
  <si>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</si>
  <si>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</si>
  <si>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</si>
  <si>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</si>
  <si>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</si>
  <si>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</si>
  <si>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</si>
  <si>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</si>
  <si>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</si>
  <si>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</si>
  <si>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</si>
  <si>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</si>
  <si>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</si>
  <si>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</si>
  <si>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</si>
  <si>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</si>
  <si>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</si>
  <si>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</si>
  <si>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</si>
  <si>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</si>
  <si>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</si>
  <si>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</si>
  <si>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</si>
  <si>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</si>
  <si>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</si>
  <si>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</si>
  <si>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</si>
  <si>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</si>
  <si>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</si>
  <si>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</si>
  <si>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</si>
  <si>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</si>
  <si>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</si>
  <si>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</si>
  <si>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</si>
  <si>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</si>
  <si>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</si>
  <si>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</si>
  <si>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</si>
  <si>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</si>
  <si>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</si>
  <si>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</si>
  <si>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</si>
  <si>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</si>
  <si>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</si>
  <si>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</si>
  <si>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</si>
  <si>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</si>
  <si>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</si>
  <si>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</si>
  <si>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</si>
  <si>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</si>
  <si>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</si>
  <si>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</si>
  <si>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</si>
  <si>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</si>
  <si>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</si>
  <si>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</si>
  <si>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</si>
  <si>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</si>
  <si>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</si>
  <si>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</si>
  <si>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</si>
  <si>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</si>
  <si>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</si>
  <si>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</si>
  <si>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</si>
  <si>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</si>
  <si>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</si>
  <si>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</si>
  <si>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</si>
  <si>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</si>
  <si>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</si>
  <si>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</si>
  <si>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</si>
  <si>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</si>
  <si>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</si>
  <si>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</si>
  <si>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</si>
  <si>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</si>
  <si>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</si>
  <si>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</si>
  <si>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</si>
  <si>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</si>
  <si>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</si>
  <si>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</si>
  <si>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</si>
  <si>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</si>
  <si>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</si>
  <si>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</si>
  <si>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</si>
  <si>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</si>
  <si>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</si>
  <si>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</si>
  <si>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</si>
  <si>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</si>
  <si>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</si>
  <si>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長野県富士見町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</si>
  <si>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</si>
  <si>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</si>
  <si>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</si>
  <si>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</si>
  <si>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</si>
  <si>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</si>
  <si>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</si>
  <si>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</si>
  <si>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</si>
  <si>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</si>
  <si>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</si>
  <si>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</si>
  <si>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</si>
  <si>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</si>
  <si>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</si>
  <si>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</si>
  <si>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</si>
  <si>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</si>
  <si>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</si>
  <si>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</si>
  <si>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</si>
  <si>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</si>
  <si>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</si>
  <si>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</si>
  <si>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</si>
  <si>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</si>
  <si>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</si>
  <si>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</si>
  <si>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</si>
  <si>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</si>
  <si>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</si>
  <si>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</si>
  <si>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</si>
  <si>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</si>
  <si>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</si>
  <si>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</si>
  <si>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</si>
  <si>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</si>
  <si>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</si>
  <si>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</si>
  <si>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</si>
  <si>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</si>
  <si>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</si>
  <si>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</si>
  <si>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</si>
  <si>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</si>
  <si>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</si>
  <si>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</si>
  <si>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</si>
  <si>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</si>
  <si>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</si>
  <si>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</si>
  <si>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</si>
  <si>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</si>
  <si>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</si>
  <si>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</si>
  <si>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</si>
  <si>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</si>
  <si>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</si>
  <si>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</si>
  <si>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</si>
  <si>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</si>
  <si>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</si>
  <si>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</si>
  <si>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</si>
  <si>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</si>
  <si>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</si>
  <si>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</si>
  <si>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</si>
  <si>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</si>
  <si>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</si>
  <si>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</si>
  <si>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</si>
  <si>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</si>
  <si>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</si>
  <si>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</si>
  <si>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</si>
  <si>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</si>
  <si>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</si>
  <si>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</si>
  <si>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</si>
  <si>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</si>
  <si>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</si>
  <si>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</si>
  <si>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</si>
  <si>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</si>
  <si>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</si>
  <si>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</si>
  <si>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</si>
  <si>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</si>
  <si>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</si>
  <si>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</si>
  <si>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</si>
  <si>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</si>
  <si>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</si>
  <si>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</si>
  <si>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</si>
  <si>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</si>
  <si>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</si>
  <si>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</si>
  <si>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</si>
  <si>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</si>
  <si>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</si>
  <si>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</si>
  <si>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</si>
  <si>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</si>
  <si>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</si>
  <si>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</si>
  <si>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</si>
  <si>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</si>
  <si>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</si>
  <si>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</si>
  <si>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</si>
  <si>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</si>
  <si>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</si>
  <si>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</si>
  <si>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</si>
  <si>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</si>
  <si>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</si>
  <si>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</si>
  <si>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</si>
  <si>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</si>
  <si>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</si>
  <si>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</si>
  <si>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</si>
  <si>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</si>
  <si>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</si>
  <si>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</si>
  <si>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</si>
  <si>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</si>
  <si>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</si>
  <si>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</si>
  <si>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</si>
  <si>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</si>
  <si>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</si>
  <si>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</si>
  <si>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</si>
  <si>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</si>
  <si>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</si>
  <si>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</si>
  <si>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</si>
  <si>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</si>
  <si>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</si>
  <si>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</si>
  <si>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</si>
  <si>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</si>
  <si>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</si>
  <si>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</si>
  <si>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</si>
  <si>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</si>
  <si>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</si>
  <si>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</si>
  <si>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長野県富士見町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</si>
  <si>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</si>
  <si>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</si>
  <si>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</si>
  <si>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</si>
  <si>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</si>
  <si>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</si>
  <si>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</si>
  <si>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</si>
  <si>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</si>
  <si>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</si>
  <si>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</si>
  <si>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</si>
  <si>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</si>
  <si>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</si>
  <si>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</si>
  <si>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</si>
  <si>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</si>
  <si>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</si>
  <si>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</si>
  <si>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</si>
  <si>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</si>
  <si>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</si>
  <si>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</si>
  <si>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</si>
  <si>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</si>
  <si>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</si>
  <si>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</si>
  <si>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</si>
  <si>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</si>
  <si>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</si>
  <si>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</si>
  <si>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</si>
  <si>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</si>
  <si>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</si>
  <si>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</si>
  <si>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</si>
  <si>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</si>
  <si>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</si>
  <si>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</si>
  <si>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法適用企業</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</si>
  <si>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</si>
  <si>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</si>
  <si>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</si>
  <si>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</si>
  <si>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</si>
  <si>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</si>
  <si>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</si>
  <si>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</si>
  <si>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</si>
  <si>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</si>
  <si>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</si>
  <si>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</si>
  <si>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</si>
  <si>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</si>
  <si>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</si>
  <si>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</si>
  <si>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</si>
  <si>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</si>
  <si>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</si>
  <si>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</si>
  <si>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</si>
  <si>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</si>
  <si>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</si>
  <si>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</si>
  <si>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</si>
  <si>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</si>
  <si>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</si>
  <si>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</si>
  <si>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</si>
  <si>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</si>
  <si>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</si>
  <si>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</si>
  <si>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</si>
  <si>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</si>
  <si>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</si>
  <si>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</si>
  <si>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</si>
  <si>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</si>
  <si>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</si>
  <si>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</si>
  <si>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</si>
  <si>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</si>
  <si>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</si>
  <si>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</si>
  <si>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</si>
  <si>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</si>
  <si>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</si>
  <si>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</si>
  <si>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</si>
  <si>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</si>
  <si>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</si>
  <si>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</si>
  <si>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</si>
  <si>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</si>
  <si>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</si>
  <si>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</si>
  <si>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</si>
  <si>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</si>
  <si>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</si>
  <si>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</si>
  <si>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</si>
  <si>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</si>
  <si>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</si>
  <si>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</si>
  <si>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</si>
  <si>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</si>
  <si>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</si>
  <si>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</si>
  <si>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富士見町観光施設貸付事業特別会計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</si>
  <si>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</si>
  <si>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</si>
  <si>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</si>
  <si>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</si>
  <si>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</si>
  <si>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</si>
  <si>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</si>
  <si>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</si>
  <si>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</si>
  <si>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</si>
  <si>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</si>
  <si>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</si>
  <si>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</si>
  <si>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</si>
  <si>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</si>
  <si>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</si>
  <si>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</si>
  <si>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</si>
  <si>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</si>
  <si>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</si>
  <si>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</si>
  <si>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</si>
  <si>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</si>
  <si>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</si>
  <si>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</si>
  <si>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</si>
  <si>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</si>
  <si>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</si>
  <si>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</si>
  <si>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</si>
  <si>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</si>
  <si>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</si>
  <si>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</si>
  <si>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</si>
  <si>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</si>
  <si>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</si>
  <si>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</si>
  <si>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</si>
  <si>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</si>
  <si>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</si>
  <si>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</si>
  <si>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</si>
  <si>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</si>
  <si>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</si>
  <si>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</si>
  <si>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</si>
  <si>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</si>
  <si>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</si>
  <si>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</si>
  <si>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</si>
  <si>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</si>
  <si>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</si>
  <si>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</si>
  <si>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</si>
  <si>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</si>
  <si>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</si>
  <si>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</si>
  <si>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</si>
  <si>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</si>
  <si>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</si>
  <si>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</si>
  <si>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</si>
  <si>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</si>
  <si>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</si>
  <si>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</si>
  <si>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</si>
  <si>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</si>
  <si>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</si>
  <si>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</si>
  <si>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</si>
  <si>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</si>
  <si>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</si>
  <si>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</si>
  <si>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</si>
  <si>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</si>
  <si>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</si>
  <si>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</si>
  <si>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</si>
  <si>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</si>
  <si>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</si>
  <si>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</si>
  <si>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</si>
  <si>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</si>
  <si>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</si>
  <si>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</si>
  <si>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4.13</t>
  </si>
  <si>
    <t>富士見町水道事業会計</t>
  </si>
  <si>
    <t>富士見町下水道事業会計</t>
  </si>
  <si>
    <t>一般会計</t>
  </si>
  <si>
    <t>富士見町国民健康保険特別会計</t>
  </si>
  <si>
    <t>富士見町観光施設貸付事業特別会計</t>
  </si>
  <si>
    <t>富士見町後期高齢者医療特別会計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</si>
  <si>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</si>
  <si>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</si>
  <si>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</si>
  <si>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</si>
  <si>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</si>
  <si>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</si>
  <si>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</si>
  <si>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</si>
  <si>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【諏訪広域連合】</t>
    <rPh sb="1" eb="3">
      <t>スワ</t>
    </rPh>
    <rPh sb="3" eb="5">
      <t>コウイキ</t>
    </rPh>
    <rPh sb="5" eb="7">
      <t>レンゴウ</t>
    </rPh>
    <phoneticPr fontId="2"/>
  </si>
  <si>
    <t>　一般会計</t>
    <rPh sb="1" eb="3">
      <t>イッパン</t>
    </rPh>
    <rPh sb="3" eb="5">
      <t>カイケイ</t>
    </rPh>
    <phoneticPr fontId="2"/>
  </si>
  <si>
    <t>　救護施設八ヶ岳寮特別会計</t>
    <rPh sb="1" eb="3">
      <t>キュウゴ</t>
    </rPh>
    <rPh sb="3" eb="5">
      <t>シセツ</t>
    </rPh>
    <rPh sb="5" eb="8">
      <t>ヤツガタケ</t>
    </rPh>
    <rPh sb="8" eb="9">
      <t>リョウ</t>
    </rPh>
    <rPh sb="9" eb="11">
      <t>トクベツ</t>
    </rPh>
    <rPh sb="11" eb="13">
      <t>カイケイ</t>
    </rPh>
    <phoneticPr fontId="2"/>
  </si>
  <si>
    <t>　介護保険特別会計</t>
    <rPh sb="1" eb="3">
      <t>カイゴ</t>
    </rPh>
    <rPh sb="3" eb="5">
      <t>ホケン</t>
    </rPh>
    <rPh sb="5" eb="7">
      <t>トクベツ</t>
    </rPh>
    <rPh sb="7" eb="9">
      <t>カイケイ</t>
    </rPh>
    <phoneticPr fontId="2"/>
  </si>
  <si>
    <t>　諏訪広域消防特別会計</t>
    <rPh sb="1" eb="3">
      <t>スワ</t>
    </rPh>
    <rPh sb="3" eb="5">
      <t>コウイキ</t>
    </rPh>
    <rPh sb="5" eb="7">
      <t>ショウボウ</t>
    </rPh>
    <rPh sb="7" eb="9">
      <t>トクベツ</t>
    </rPh>
    <rPh sb="9" eb="11">
      <t>カイケイ</t>
    </rPh>
    <phoneticPr fontId="2"/>
  </si>
  <si>
    <t>　ふるさと市町村圏基金事業特別会計</t>
    <rPh sb="5" eb="8">
      <t>シチョウソン</t>
    </rPh>
    <rPh sb="8" eb="9">
      <t>ケン</t>
    </rPh>
    <rPh sb="9" eb="11">
      <t>キキン</t>
    </rPh>
    <rPh sb="11" eb="13">
      <t>ジギョウ</t>
    </rPh>
    <rPh sb="13" eb="15">
      <t>トクベツ</t>
    </rPh>
    <rPh sb="15" eb="17">
      <t>カイケイ</t>
    </rPh>
    <phoneticPr fontId="2"/>
  </si>
  <si>
    <t>【南諏衛生施設組合】</t>
    <rPh sb="1" eb="2">
      <t>ミナミ</t>
    </rPh>
    <rPh sb="2" eb="3">
      <t>シュ</t>
    </rPh>
    <rPh sb="3" eb="5">
      <t>エイセイ</t>
    </rPh>
    <rPh sb="5" eb="7">
      <t>シセツ</t>
    </rPh>
    <rPh sb="7" eb="9">
      <t>クミアイ</t>
    </rPh>
    <phoneticPr fontId="2"/>
  </si>
  <si>
    <t>【諏訪南行政事務組合】</t>
    <rPh sb="1" eb="3">
      <t>スワ</t>
    </rPh>
    <rPh sb="3" eb="4">
      <t>ミナミ</t>
    </rPh>
    <rPh sb="4" eb="6">
      <t>ギョウセイ</t>
    </rPh>
    <rPh sb="6" eb="8">
      <t>ジム</t>
    </rPh>
    <rPh sb="8" eb="10">
      <t>クミアイ</t>
    </rPh>
    <phoneticPr fontId="2"/>
  </si>
  <si>
    <t>　ごみ処理事業特別会計</t>
    <rPh sb="3" eb="5">
      <t>ショリ</t>
    </rPh>
    <rPh sb="5" eb="7">
      <t>ジギョウ</t>
    </rPh>
    <rPh sb="7" eb="9">
      <t>トクベツ</t>
    </rPh>
    <rPh sb="9" eb="11">
      <t>カイケイ</t>
    </rPh>
    <phoneticPr fontId="2"/>
  </si>
  <si>
    <t>【長野県市町村自治振興組合（一般会計）】</t>
    <rPh sb="1" eb="4">
      <t>ナガノケン</t>
    </rPh>
    <rPh sb="4" eb="7">
      <t>シチョウソン</t>
    </rPh>
    <rPh sb="7" eb="9">
      <t>ジチ</t>
    </rPh>
    <rPh sb="9" eb="11">
      <t>シンコウ</t>
    </rPh>
    <rPh sb="11" eb="13">
      <t>クミアイ</t>
    </rPh>
    <rPh sb="14" eb="16">
      <t>イッパン</t>
    </rPh>
    <rPh sb="16" eb="18">
      <t>カイケイ</t>
    </rPh>
    <phoneticPr fontId="2"/>
  </si>
  <si>
    <t>【長野県後期高齢者医療広域連合】</t>
    <rPh sb="1" eb="4">
      <t>ナガノケン</t>
    </rPh>
    <rPh sb="4" eb="6">
      <t>コウキ</t>
    </rPh>
    <rPh sb="6" eb="9">
      <t>コウレイシャ</t>
    </rPh>
    <rPh sb="9" eb="11">
      <t>イリョウ</t>
    </rPh>
    <rPh sb="11" eb="13">
      <t>コウイキ</t>
    </rPh>
    <rPh sb="13" eb="15">
      <t>レンゴウ</t>
    </rPh>
    <phoneticPr fontId="2"/>
  </si>
  <si>
    <t>　後期高齢者医療事業会計</t>
    <rPh sb="1" eb="3">
      <t>コウキ</t>
    </rPh>
    <rPh sb="3" eb="6">
      <t>コウレイシャ</t>
    </rPh>
    <rPh sb="6" eb="8">
      <t>イリョウ</t>
    </rPh>
    <rPh sb="8" eb="10">
      <t>ジギョウ</t>
    </rPh>
    <rPh sb="10" eb="12">
      <t>カイケイ</t>
    </rPh>
    <phoneticPr fontId="2"/>
  </si>
  <si>
    <t>【長野県市町村総合事務組合】</t>
    <rPh sb="1" eb="4">
      <t>ナガノケン</t>
    </rPh>
    <rPh sb="4" eb="7">
      <t>シチョウソン</t>
    </rPh>
    <rPh sb="7" eb="9">
      <t>ソウゴウ</t>
    </rPh>
    <rPh sb="9" eb="11">
      <t>ジム</t>
    </rPh>
    <rPh sb="11" eb="13">
      <t>クミアイ</t>
    </rPh>
    <phoneticPr fontId="2"/>
  </si>
  <si>
    <t>　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</si>
  <si>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【南信地域町村交通災害共済事務組合】</t>
    <rPh sb="1" eb="3">
      <t>ナンシン</t>
    </rPh>
    <rPh sb="3" eb="5">
      <t>チイキ</t>
    </rPh>
    <rPh sb="5" eb="7">
      <t>チョウソン</t>
    </rPh>
    <rPh sb="7" eb="9">
      <t>コウツウ</t>
    </rPh>
    <rPh sb="9" eb="11">
      <t>サイガイ</t>
    </rPh>
    <rPh sb="11" eb="13">
      <t>キョウサイ</t>
    </rPh>
    <rPh sb="13" eb="15">
      <t>ジム</t>
    </rPh>
    <rPh sb="15" eb="17">
      <t>クミアイ</t>
    </rPh>
    <phoneticPr fontId="2"/>
  </si>
  <si>
    <t>【長野県地方税滞納整理機構】</t>
    <rPh sb="1" eb="4">
      <t>ナガノケン</t>
    </rPh>
    <rPh sb="4" eb="6">
      <t>チホウ</t>
    </rPh>
    <rPh sb="6" eb="7">
      <t>ゼイ</t>
    </rPh>
    <rPh sb="7" eb="9">
      <t>タイノウ</t>
    </rPh>
    <rPh sb="9" eb="11">
      <t>セイリ</t>
    </rPh>
    <rPh sb="11" eb="13">
      <t>キコウ</t>
    </rPh>
    <phoneticPr fontId="2"/>
  </si>
  <si>
    <t>【諏訪広域公立大学事務組合】</t>
    <rPh sb="1" eb="3">
      <t>スワ</t>
    </rPh>
    <rPh sb="3" eb="5">
      <t>コウイキ</t>
    </rPh>
    <rPh sb="5" eb="7">
      <t>コウリツ</t>
    </rPh>
    <rPh sb="7" eb="9">
      <t>ダイガク</t>
    </rPh>
    <rPh sb="9" eb="11">
      <t>ジム</t>
    </rPh>
    <rPh sb="11" eb="13">
      <t>クミアイ</t>
    </rPh>
    <phoneticPr fontId="2"/>
  </si>
  <si>
    <t>（一社）富士見パノラマリゾート</t>
    <rPh sb="1" eb="3">
      <t>イッシャ</t>
    </rPh>
    <rPh sb="4" eb="7">
      <t>フジミ</t>
    </rPh>
    <phoneticPr fontId="2"/>
  </si>
  <si>
    <t>富士見メガソーラー（株）</t>
    <rPh sb="0" eb="3">
      <t>フジミ</t>
    </rPh>
    <phoneticPr fontId="2"/>
  </si>
  <si>
    <t>ふるさとみらい基金</t>
    <rPh sb="7" eb="9">
      <t>キキン</t>
    </rPh>
    <phoneticPr fontId="5"/>
  </si>
  <si>
    <t>地域福祉基金</t>
    <rPh sb="0" eb="4">
      <t>チイキフクシ</t>
    </rPh>
    <rPh sb="4" eb="6">
      <t>キキン</t>
    </rPh>
    <phoneticPr fontId="2"/>
  </si>
  <si>
    <t>有線放送施設更新基金</t>
    <rPh sb="0" eb="2">
      <t>ユウセン</t>
    </rPh>
    <rPh sb="2" eb="4">
      <t>ホウソウ</t>
    </rPh>
    <rPh sb="4" eb="6">
      <t>シセツ</t>
    </rPh>
    <rPh sb="6" eb="8">
      <t>コウシン</t>
    </rPh>
    <rPh sb="8" eb="10">
      <t>キキン</t>
    </rPh>
    <phoneticPr fontId="2"/>
  </si>
  <si>
    <t>義務教育施設整備基金</t>
    <rPh sb="0" eb="2">
      <t>ギム</t>
    </rPh>
    <rPh sb="2" eb="4">
      <t>キョウイク</t>
    </rPh>
    <rPh sb="4" eb="6">
      <t>シセツ</t>
    </rPh>
    <rPh sb="6" eb="8">
      <t>セイビ</t>
    </rPh>
    <rPh sb="8" eb="10">
      <t>キキン</t>
    </rPh>
    <phoneticPr fontId="2"/>
  </si>
  <si>
    <t>有線放送財政調整基金</t>
    <rPh sb="0" eb="2">
      <t>ユウセン</t>
    </rPh>
    <rPh sb="2" eb="4">
      <t>ホウソウ</t>
    </rPh>
    <rPh sb="4" eb="6">
      <t>ザイセイ</t>
    </rPh>
    <rPh sb="6" eb="8">
      <t>チョウセイ</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</si>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</sst>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FF2A-4BD8-82A1-9F959B46E6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81076</c:v>
                </c:pt>
                <c:pt idx="1">
                  <c:v>44476</c:v>
                </c:pt>
                <c:pt idx="2">
                  <c:v>52584</c:v>
                </c:pt>
                <c:pt idx="3">
                  <c:v>52408</c:v>
                </c:pt>
                <c:pt idx="4">
                  <c:v>75963</c:v>
                </c:pt>
              </c:numCache>
            </c:numRef>
          </c:val>
          <c:smooth val="0"/>
          <c:extLst>
            <c:ext xmlns:c16="http://schemas.microsoft.com/office/drawing/2014/chart" uri="{C3380CC4-5D6E-409C-BE32-E72D297353CC}">
              <c16:uniqueId val="{00000001-FF2A-4BD8-82A1-9F959B46E6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6.96</c:v>
                </c:pt>
                <c:pt idx="1">
                  <c:v>7.02</c:v>
                </c:pt>
                <c:pt idx="2">
                  <c:v>11.1</c:v>
                </c:pt>
                <c:pt idx="3">
                  <c:v>17</c:v>
                </c:pt>
                <c:pt idx="4">
                  <c:v>12.94</c:v>
                </c:pt>
              </c:numCache>
            </c:numRef>
          </c:val>
          <c:extLst>
            <c:ext xmlns:c16="http://schemas.microsoft.com/office/drawing/2014/chart" uri="{C3380CC4-5D6E-409C-BE32-E72D297353CC}">
              <c16:uniqueId val="{00000000-9610-46F7-ABCF-CAF797907E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29.55</c:v>
                </c:pt>
                <c:pt idx="1">
                  <c:v>31.39</c:v>
                </c:pt>
                <c:pt idx="2">
                  <c:v>28.43</c:v>
                </c:pt>
                <c:pt idx="3">
                  <c:v>32.39</c:v>
                </c:pt>
                <c:pt idx="4">
                  <c:v>42.88</c:v>
                </c:pt>
              </c:numCache>
            </c:numRef>
          </c:val>
          <c:extLst>
            <c:ext xmlns:c16="http://schemas.microsoft.com/office/drawing/2014/chart" uri="{C3380CC4-5D6E-409C-BE32-E72D297353CC}">
              <c16:uniqueId val="{00000001-9610-46F7-ABCF-CAF797907E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1.99</c:v>
                </c:pt>
                <c:pt idx="2">
                  <c:v>3</c:v>
                </c:pt>
                <c:pt idx="3">
                  <c:v>11.97</c:v>
                </c:pt>
                <c:pt idx="4">
                  <c:v>4.78</c:v>
                </c:pt>
              </c:numCache>
            </c:numRef>
          </c:val>
          <c:smooth val="0"/>
          <c:extLst>
            <c:ext xmlns:c16="http://schemas.microsoft.com/office/drawing/2014/chart" uri="{C3380CC4-5D6E-409C-BE32-E72D297353CC}">
              <c16:uniqueId val="{00000002-9610-46F7-ABCF-CAF797907E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2A-462D-B1A0-5307FAA663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2A-462D-B1A0-5307FAA663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2A-462D-B1A0-5307FAA663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62A-462D-B1A0-5307FAA6633C}"/>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4-B62A-462D-B1A0-5307FAA6633C}"/>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c:v>
                </c:pt>
                <c:pt idx="4">
                  <c:v>#N/A</c:v>
                </c:pt>
                <c:pt idx="5">
                  <c:v>0.3</c:v>
                </c:pt>
                <c:pt idx="6">
                  <c:v>#N/A</c:v>
                </c:pt>
                <c:pt idx="7">
                  <c:v>0.23</c:v>
                </c:pt>
                <c:pt idx="8">
                  <c:v>#N/A</c:v>
                </c:pt>
                <c:pt idx="9">
                  <c:v>0.2</c:v>
                </c:pt>
              </c:numCache>
            </c:numRef>
          </c:val>
          <c:extLst>
            <c:ext xmlns:c16="http://schemas.microsoft.com/office/drawing/2014/chart" uri="{C3380CC4-5D6E-409C-BE32-E72D297353CC}">
              <c16:uniqueId val="{00000005-B62A-462D-B1A0-5307FAA6633C}"/>
            </c:ext>
          </c:extLst>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6.99</c:v>
                </c:pt>
                <c:pt idx="2">
                  <c:v>#N/A</c:v>
                </c:pt>
                <c:pt idx="3">
                  <c:v>6.36</c:v>
                </c:pt>
                <c:pt idx="4">
                  <c:v>#N/A</c:v>
                </c:pt>
                <c:pt idx="5">
                  <c:v>6.69</c:v>
                </c:pt>
                <c:pt idx="6">
                  <c:v>#N/A</c:v>
                </c:pt>
                <c:pt idx="7">
                  <c:v>6.9</c:v>
                </c:pt>
                <c:pt idx="8">
                  <c:v>#N/A</c:v>
                </c:pt>
                <c:pt idx="9">
                  <c:v>7.01</c:v>
                </c:pt>
              </c:numCache>
            </c:numRef>
          </c:val>
          <c:extLst>
            <c:ext xmlns:c16="http://schemas.microsoft.com/office/drawing/2014/chart" uri="{C3380CC4-5D6E-409C-BE32-E72D297353CC}">
              <c16:uniqueId val="{00000006-B62A-462D-B1A0-5307FAA663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6.96</c:v>
                </c:pt>
                <c:pt idx="2">
                  <c:v>#N/A</c:v>
                </c:pt>
                <c:pt idx="3">
                  <c:v>7.02</c:v>
                </c:pt>
                <c:pt idx="4">
                  <c:v>#N/A</c:v>
                </c:pt>
                <c:pt idx="5">
                  <c:v>11.1</c:v>
                </c:pt>
                <c:pt idx="6">
                  <c:v>#N/A</c:v>
                </c:pt>
                <c:pt idx="7">
                  <c:v>17</c:v>
                </c:pt>
                <c:pt idx="8">
                  <c:v>#N/A</c:v>
                </c:pt>
                <c:pt idx="9">
                  <c:v>12.93</c:v>
                </c:pt>
              </c:numCache>
            </c:numRef>
          </c:val>
          <c:extLst>
            <c:ext xmlns:c16="http://schemas.microsoft.com/office/drawing/2014/chart" uri="{C3380CC4-5D6E-409C-BE32-E72D297353CC}">
              <c16:uniqueId val="{00000007-B62A-462D-B1A0-5307FAA6633C}"/>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13.33</c:v>
                </c:pt>
                <c:pt idx="2">
                  <c:v>#N/A</c:v>
                </c:pt>
                <c:pt idx="3">
                  <c:v>13.9</c:v>
                </c:pt>
                <c:pt idx="4">
                  <c:v>#N/A</c:v>
                </c:pt>
                <c:pt idx="5">
                  <c:v>14.09</c:v>
                </c:pt>
                <c:pt idx="6">
                  <c:v>#N/A</c:v>
                </c:pt>
                <c:pt idx="7">
                  <c:v>15.13</c:v>
                </c:pt>
                <c:pt idx="8">
                  <c:v>#N/A</c:v>
                </c:pt>
                <c:pt idx="9">
                  <c:v>17.09</c:v>
                </c:pt>
              </c:numCache>
            </c:numRef>
          </c:val>
          <c:extLst>
            <c:ext xmlns:c16="http://schemas.microsoft.com/office/drawing/2014/chart" uri="{C3380CC4-5D6E-409C-BE32-E72D297353CC}">
              <c16:uniqueId val="{00000008-B62A-462D-B1A0-5307FAA6633C}"/>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41.07</c:v>
                </c:pt>
                <c:pt idx="2">
                  <c:v>#N/A</c:v>
                </c:pt>
                <c:pt idx="3">
                  <c:v>38.14</c:v>
                </c:pt>
                <c:pt idx="4">
                  <c:v>#N/A</c:v>
                </c:pt>
                <c:pt idx="5">
                  <c:v>34.25</c:v>
                </c:pt>
                <c:pt idx="6">
                  <c:v>#N/A</c:v>
                </c:pt>
                <c:pt idx="7">
                  <c:v>31.93</c:v>
                </c:pt>
                <c:pt idx="8">
                  <c:v>#N/A</c:v>
                </c:pt>
                <c:pt idx="9">
                  <c:v>29.46</c:v>
                </c:pt>
              </c:numCache>
            </c:numRef>
          </c:val>
          <c:extLst>
            <c:ext xmlns:c16="http://schemas.microsoft.com/office/drawing/2014/chart" uri="{C3380CC4-5D6E-409C-BE32-E72D297353CC}">
              <c16:uniqueId val="{00000009-B62A-462D-B1A0-5307FAA663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948</c:v>
                </c:pt>
                <c:pt idx="5">
                  <c:v>933</c:v>
                </c:pt>
                <c:pt idx="8">
                  <c:v>933</c:v>
                </c:pt>
                <c:pt idx="11">
                  <c:v>903</c:v>
                </c:pt>
                <c:pt idx="14">
                  <c:v>862</c:v>
                </c:pt>
              </c:numCache>
            </c:numRef>
          </c:val>
          <c:extLst>
            <c:ext xmlns:c16="http://schemas.microsoft.com/office/drawing/2014/chart" uri="{C3380CC4-5D6E-409C-BE32-E72D297353CC}">
              <c16:uniqueId val="{00000000-38C1-4F57-B2EB-EDE0AD990C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C1-4F57-B2EB-EDE0AD990C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c:v>
                </c:pt>
                <c:pt idx="3">
                  <c:v>54</c:v>
                </c:pt>
                <c:pt idx="6">
                  <c:v>53</c:v>
                </c:pt>
                <c:pt idx="9">
                  <c:v>53</c:v>
                </c:pt>
                <c:pt idx="12">
                  <c:v>22</c:v>
                </c:pt>
              </c:numCache>
            </c:numRef>
          </c:val>
          <c:extLst>
            <c:ext xmlns:c16="http://schemas.microsoft.com/office/drawing/2014/chart" uri="{C3380CC4-5D6E-409C-BE32-E72D297353CC}">
              <c16:uniqueId val="{00000002-38C1-4F57-B2EB-EDE0AD990C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22</c:v>
                </c:pt>
                <c:pt idx="6">
                  <c:v>24</c:v>
                </c:pt>
                <c:pt idx="9">
                  <c:v>25</c:v>
                </c:pt>
                <c:pt idx="12">
                  <c:v>32</c:v>
                </c:pt>
              </c:numCache>
            </c:numRef>
          </c:val>
          <c:extLst>
            <c:ext xmlns:c16="http://schemas.microsoft.com/office/drawing/2014/chart" uri="{C3380CC4-5D6E-409C-BE32-E72D297353CC}">
              <c16:uniqueId val="{00000003-38C1-4F57-B2EB-EDE0AD990C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497</c:v>
                </c:pt>
                <c:pt idx="3">
                  <c:v>505</c:v>
                </c:pt>
                <c:pt idx="6">
                  <c:v>445</c:v>
                </c:pt>
                <c:pt idx="9">
                  <c:v>443</c:v>
                </c:pt>
                <c:pt idx="12">
                  <c:v>441</c:v>
                </c:pt>
              </c:numCache>
            </c:numRef>
          </c:val>
          <c:extLst>
            <c:ext xmlns:c16="http://schemas.microsoft.com/office/drawing/2014/chart" uri="{C3380CC4-5D6E-409C-BE32-E72D297353CC}">
              <c16:uniqueId val="{00000004-38C1-4F57-B2EB-EDE0AD990C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C1-4F57-B2EB-EDE0AD990C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C1-4F57-B2EB-EDE0AD990C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c:v>
                </c:pt>
                <c:pt idx="3">
                  <c:v>537</c:v>
                </c:pt>
                <c:pt idx="6">
                  <c:v>543</c:v>
                </c:pt>
                <c:pt idx="9">
                  <c:v>573</c:v>
                </c:pt>
                <c:pt idx="12">
                  <c:v>628</c:v>
                </c:pt>
              </c:numCache>
            </c:numRef>
          </c:val>
          <c:extLst>
            <c:ext xmlns:c16="http://schemas.microsoft.com/office/drawing/2014/chart" uri="{C3380CC4-5D6E-409C-BE32-E72D297353CC}">
              <c16:uniqueId val="{00000007-38C1-4F57-B2EB-EDE0AD990C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c:v>
                </c:pt>
                <c:pt idx="2">
                  <c:v>#N/A</c:v>
                </c:pt>
                <c:pt idx="3">
                  <c:v>#N/A</c:v>
                </c:pt>
                <c:pt idx="4">
                  <c:v>185</c:v>
                </c:pt>
                <c:pt idx="5">
                  <c:v>#N/A</c:v>
                </c:pt>
                <c:pt idx="6">
                  <c:v>#N/A</c:v>
                </c:pt>
                <c:pt idx="7">
                  <c:v>132</c:v>
                </c:pt>
                <c:pt idx="8">
                  <c:v>#N/A</c:v>
                </c:pt>
                <c:pt idx="9">
                  <c:v>#N/A</c:v>
                </c:pt>
                <c:pt idx="10">
                  <c:v>191</c:v>
                </c:pt>
                <c:pt idx="11">
                  <c:v>#N/A</c:v>
                </c:pt>
                <c:pt idx="12">
                  <c:v>#N/A</c:v>
                </c:pt>
                <c:pt idx="13">
                  <c:v>261</c:v>
                </c:pt>
                <c:pt idx="14">
                  <c:v>#N/A</c:v>
                </c:pt>
              </c:numCache>
            </c:numRef>
          </c:val>
          <c:smooth val="0"/>
          <c:extLst>
            <c:ext xmlns:c16="http://schemas.microsoft.com/office/drawing/2014/chart" uri="{C3380CC4-5D6E-409C-BE32-E72D297353CC}">
              <c16:uniqueId val="{00000008-38C1-4F57-B2EB-EDE0AD990C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7406</c:v>
                </c:pt>
                <c:pt idx="5">
                  <c:v>7051</c:v>
                </c:pt>
                <c:pt idx="8">
                  <c:v>6856</c:v>
                </c:pt>
                <c:pt idx="11">
                  <c:v>6722</c:v>
                </c:pt>
                <c:pt idx="14">
                  <c:v>6514</c:v>
                </c:pt>
              </c:numCache>
            </c:numRef>
          </c:val>
          <c:extLst>
            <c:ext xmlns:c16="http://schemas.microsoft.com/office/drawing/2014/chart" uri="{C3380CC4-5D6E-409C-BE32-E72D297353CC}">
              <c16:uniqueId val="{00000000-297B-40F6-881A-7A91B5D232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c:v>
                </c:pt>
                <c:pt idx="5">
                  <c:v>46</c:v>
                </c:pt>
                <c:pt idx="8">
                  <c:v>38</c:v>
                </c:pt>
                <c:pt idx="11">
                  <c:v>30</c:v>
                </c:pt>
                <c:pt idx="14">
                  <c:v>22</c:v>
                </c:pt>
              </c:numCache>
            </c:numRef>
          </c:val>
          <c:extLst>
            <c:ext xmlns:c16="http://schemas.microsoft.com/office/drawing/2014/chart" uri="{C3380CC4-5D6E-409C-BE32-E72D297353CC}">
              <c16:uniqueId val="{00000001-297B-40F6-881A-7A91B5D232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3383</c:v>
                </c:pt>
                <c:pt idx="5">
                  <c:v>3543</c:v>
                </c:pt>
                <c:pt idx="8">
                  <c:v>3528</c:v>
                </c:pt>
                <c:pt idx="11">
                  <c:v>3939</c:v>
                </c:pt>
                <c:pt idx="14">
                  <c:v>4490</c:v>
                </c:pt>
              </c:numCache>
            </c:numRef>
          </c:val>
          <c:extLst>
            <c:ext xmlns:c16="http://schemas.microsoft.com/office/drawing/2014/chart" uri="{C3380CC4-5D6E-409C-BE32-E72D297353CC}">
              <c16:uniqueId val="{00000002-297B-40F6-881A-7A91B5D232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7B-40F6-881A-7A91B5D232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7B-40F6-881A-7A91B5D232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200</c:v>
                </c:pt>
                <c:pt idx="9">
                  <c:v>188</c:v>
                </c:pt>
                <c:pt idx="12">
                  <c:v>166</c:v>
                </c:pt>
              </c:numCache>
            </c:numRef>
          </c:val>
          <c:extLst>
            <c:ext xmlns:c16="http://schemas.microsoft.com/office/drawing/2014/chart" uri="{C3380CC4-5D6E-409C-BE32-E72D297353CC}">
              <c16:uniqueId val="{00000005-297B-40F6-881A-7A91B5D232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1354</c:v>
                </c:pt>
                <c:pt idx="3">
                  <c:v>1242</c:v>
                </c:pt>
                <c:pt idx="6">
                  <c:v>1222</c:v>
                </c:pt>
                <c:pt idx="9">
                  <c:v>1198</c:v>
                </c:pt>
                <c:pt idx="12">
                  <c:v>1200</c:v>
                </c:pt>
              </c:numCache>
            </c:numRef>
          </c:val>
          <c:extLst>
            <c:ext xmlns:c16="http://schemas.microsoft.com/office/drawing/2014/chart" uri="{C3380CC4-5D6E-409C-BE32-E72D297353CC}">
              <c16:uniqueId val="{00000006-297B-40F6-881A-7A91B5D232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114</c:v>
                </c:pt>
                <c:pt idx="3">
                  <c:v>141</c:v>
                </c:pt>
                <c:pt idx="6">
                  <c:v>212</c:v>
                </c:pt>
                <c:pt idx="9">
                  <c:v>556</c:v>
                </c:pt>
                <c:pt idx="12">
                  <c:v>517</c:v>
                </c:pt>
              </c:numCache>
            </c:numRef>
          </c:val>
          <c:extLst>
            <c:ext xmlns:c16="http://schemas.microsoft.com/office/drawing/2014/chart" uri="{C3380CC4-5D6E-409C-BE32-E72D297353CC}">
              <c16:uniqueId val="{00000007-297B-40F6-881A-7A91B5D232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3443</c:v>
                </c:pt>
                <c:pt idx="3">
                  <c:v>2996</c:v>
                </c:pt>
                <c:pt idx="6">
                  <c:v>2496</c:v>
                </c:pt>
                <c:pt idx="9">
                  <c:v>2130</c:v>
                </c:pt>
                <c:pt idx="12">
                  <c:v>1715</c:v>
                </c:pt>
              </c:numCache>
            </c:numRef>
          </c:val>
          <c:extLst>
            <c:ext xmlns:c16="http://schemas.microsoft.com/office/drawing/2014/chart" uri="{C3380CC4-5D6E-409C-BE32-E72D297353CC}">
              <c16:uniqueId val="{00000008-297B-40F6-881A-7A91B5D232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182</c:v>
                </c:pt>
                <c:pt idx="3">
                  <c:v>128</c:v>
                </c:pt>
                <c:pt idx="6">
                  <c:v>75</c:v>
                </c:pt>
                <c:pt idx="9">
                  <c:v>22</c:v>
                </c:pt>
                <c:pt idx="12">
                  <c:v>0</c:v>
                </c:pt>
              </c:numCache>
            </c:numRef>
          </c:val>
          <c:extLst>
            <c:ext xmlns:c16="http://schemas.microsoft.com/office/drawing/2014/chart" uri="{C3380CC4-5D6E-409C-BE32-E72D297353CC}">
              <c16:uniqueId val="{00000009-297B-40F6-881A-7A91B5D232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5586</c:v>
                </c:pt>
                <c:pt idx="3">
                  <c:v>5489</c:v>
                </c:pt>
                <c:pt idx="6">
                  <c:v>5603</c:v>
                </c:pt>
                <c:pt idx="9">
                  <c:v>5764</c:v>
                </c:pt>
                <c:pt idx="12">
                  <c:v>5904</c:v>
                </c:pt>
              </c:numCache>
            </c:numRef>
          </c:val>
          <c:extLst>
            <c:ext xmlns:c16="http://schemas.microsoft.com/office/drawing/2014/chart" uri="{C3380CC4-5D6E-409C-BE32-E72D297353CC}">
              <c16:uniqueId val="{0000000A-297B-40F6-881A-7A91B5D232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7B-40F6-881A-7A91B5D232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1484</c:v>
                </c:pt>
                <c:pt idx="1">
                  <c:v>1786</c:v>
                </c:pt>
                <c:pt idx="2">
                  <c:v>2288</c:v>
                </c:pt>
              </c:numCache>
            </c:numRef>
          </c:val>
          <c:extLst>
            <c:ext xmlns:c16="http://schemas.microsoft.com/office/drawing/2014/chart" uri="{C3380CC4-5D6E-409C-BE32-E72D297353CC}">
              <c16:uniqueId val="{00000000-9211-41A9-80F7-91CB263910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579</c:v>
                </c:pt>
                <c:pt idx="1">
                  <c:v>671</c:v>
                </c:pt>
                <c:pt idx="2">
                  <c:v>650</c:v>
                </c:pt>
              </c:numCache>
            </c:numRef>
          </c:val>
          <c:extLst>
            <c:ext xmlns:c16="http://schemas.microsoft.com/office/drawing/2014/chart" uri="{C3380CC4-5D6E-409C-BE32-E72D297353CC}">
              <c16:uniqueId val="{00000001-9211-41A9-80F7-91CB263910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1400</c:v>
                </c:pt>
                <c:pt idx="1">
                  <c:v>1417</c:v>
                </c:pt>
                <c:pt idx="2">
                  <c:v>1487</c:v>
                </c:pt>
              </c:numCache>
            </c:numRef>
          </c:val>
          <c:extLst>
            <c:ext xmlns:c16="http://schemas.microsoft.com/office/drawing/2014/chart" uri="{C3380CC4-5D6E-409C-BE32-E72D297353CC}">
              <c16:uniqueId val="{00000002-9211-41A9-80F7-91CB263910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防災・減災対策などに取り組むため新規発行債は増加しており、元利償還金が増加傾向にある。また臨時財政対策債の元利償還金に占める割合も増加している。組合等が起こした地方債の元利償還金に対する負担金は増加傾向にあり、経常的な負担になっている状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一般会計等に係る地方債の現在高は、防災・減災対策を実施するため新規発行債が増加したことにより増加している。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公営企業等繰入見込額、組合等負担等見込額ともに、地方債の償還が進み、残高は減少している。また、計画的な基金積立てにより、平成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年度から将来負担比率は算出されていない。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新型コロナウイルス感染症の影響により第三セクターで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百万円の損失補償付債務が生じている。早期の回復が見込めないため運営状況などに注視していく必要がある。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財政調整基金の積立てをしたため全体額が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財政調整基金は、コロナ禍や物価高騰の影響により先が見通せない状況であるが、住民サービスの低下を招かぬよう計画的な積立と取崩しを行う。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また、減債基金は防災・減災対策に係る費用の増加により町債が増加傾向にあるため、計画的な取崩しにより公債費の償還を行う。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ふるさとみらい基金：富士見町の自然環境、観光振興、子育て、高齢者支援等の独自施策をより一層推進するための財源に充てる。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地域福祉基金：長寿社会に備え、各種民間団体が行う先導的事業に、基金から生ずる収益を、推進費用の財源に充てる。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有線放送施設更新基金：有線放送施設の更新改良等のために必要な経費の財源に充てる。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義務教育施設整備基金：小・中学校舎の改築等の財源を積み立てる。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有線放送財政調整基金：多額の経費を要する事業等により財源が著しく不足する場合に当該不足額をうめるための経費の財源に充てる。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ふるさとみらい基金：教育、子育て支援施策等に充てるため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百万円を取崩したが、ふるさと納税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地域福祉基金：福祉のまちづくり事業に充てるため取崩し減額となった。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有線放送施設更新基金：利子の積立てを行った。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義務教育施設整備基金：利子の積立てを行った。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有線放送財政調整基金：利子の積立てを行った。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ふるさとみらい基金：ふるさと納税による収入は一旦基金に積立て、翌年度以降の事業に充てていく。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地域福祉基金：現時点では基金を大きく取崩しする計画はないが、社会保障に対応するための事業に充てられる財源を確保していく。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有線放送施設更新基金：今後の施設のあり方とともに、積立て、取崩しの検討を行っていく。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義務教育施設整備基金：今後の小中学校の大規模改修等に備え、財政状況をみながら積立ての検討を行っていく。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有線放送財政調整基金：今後の施設のあり方とともに、積立て、取崩しの検討を行っていく。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程度の残高確保と歳計剰余金の処分の関係から、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百万円を積立て、残高も同額増加した。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程度を確保するとともに、今後の大型事業、災害等の不測の事態に対応するため、計画的な積立を継続する。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あわせて事業執行が滞ることがないよう基金を活用し、切れ目のない施策を実施する。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臨時財政対策債の償還分として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百万円取崩し、利子の積立を行った。残高は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今後、公債費の増加が見込まれるため、計画的な取崩しにより公債費の償還を行う。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
13,918
144.76
10,111,116
9,173,985
690,256
5,335,884
5,881,349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近年は横ばいで推移している。固定資産税は、大規模工場の新築や、その他企業の償却資産増加により増加し、町民税は、景気の上向きもあり、法人税が増加した。近年のコロナ禍による経済の停滞が、財政力指数の減少に影響した。今後は、コロナ禍からの脱却による景気動向にも注視していくとともに、税収を含めた歳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156104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469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135996</xdr:rowOff>
    </xdr:from>
    <xdr:to>
      <xdr:col>19</xdr:col>
      <xdr:colOff>133350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368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135996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268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121831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85196</xdr:rowOff>
    </xdr:from>
    <xdr:to>
      <xdr:col>15</xdr:col>
      <xdr:colOff>133350</xdr:colOff>
      <xdr:row>43</xdr:row>
      <xdr:rowOff>15346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ポイント上回っているが、対前年比では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経常収入では、普通交付税、臨時財政対策債が減少したが、税収が増加したことにより、一般財源収入は増加している。経常支出では、公債費の増加や施設維持補修費の増加、物価高騰の影響を受けて支出額が増加している。また、コロナ禍における経済対策として実施していた事業を観光目的として継続実施するため、経常経費に変更したことにより、経常収支比率が増加した。今後も事務事業の点検と見直しを進め、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2957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140970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295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51562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708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51562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322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円下回る結果となった。対前年比では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円の減少とほぼ横ばいである。今後は、コロナ禍からの脱却による事業の増加に伴い、人件費や物件費は増加が見込まれる。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54017</xdr:rowOff>
    </xdr:from>
    <xdr:to>
      <xdr:col>23</xdr:col>
      <xdr:colOff>133350</xdr:colOff>
      <xdr:row>82</xdr:row>
      <xdr:rowOff>56809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12917"/>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47458</xdr:rowOff>
    </xdr:from>
    <xdr:to>
      <xdr:col>19</xdr:col>
      <xdr:colOff>133350</xdr:colOff>
      <xdr:row>82</xdr:row>
      <xdr:rowOff>56809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6358"/>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126293</xdr:rowOff>
    </xdr:from>
    <xdr:to>
      <xdr:col>15</xdr:col>
      <xdr:colOff>82550</xdr:colOff>
      <xdr:row>82</xdr:row>
      <xdr:rowOff>47458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13743"/>
          <a:ext cx="889000" cy="9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94951</xdr:rowOff>
    </xdr:from>
    <xdr:to>
      <xdr:col>11</xdr:col>
      <xdr:colOff>31750</xdr:colOff>
      <xdr:row>81</xdr:row>
      <xdr:rowOff>126293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82401"/>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3217</xdr:rowOff>
    </xdr:from>
    <xdr:to>
      <xdr:col>23</xdr:col>
      <xdr:colOff>184150</xdr:colOff>
      <xdr:row>82</xdr:row>
      <xdr:rowOff>104817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19744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0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6009</xdr:rowOff>
    </xdr:from>
    <xdr:to>
      <xdr:col>19</xdr:col>
      <xdr:colOff>184150</xdr:colOff>
      <xdr:row>82</xdr:row>
      <xdr:rowOff>107609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92386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5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168108</xdr:rowOff>
    </xdr:from>
    <xdr:to>
      <xdr:col>15</xdr:col>
      <xdr:colOff>133350</xdr:colOff>
      <xdr:row>82</xdr:row>
      <xdr:rowOff>98258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83035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75493</xdr:rowOff>
    </xdr:from>
    <xdr:to>
      <xdr:col>11</xdr:col>
      <xdr:colOff>82550</xdr:colOff>
      <xdr:row>82</xdr:row>
      <xdr:rowOff>5643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15820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44151</xdr:rowOff>
    </xdr:from>
    <xdr:to>
      <xdr:col>7</xdr:col>
      <xdr:colOff>31750</xdr:colOff>
      <xdr:row>81</xdr:row>
      <xdr:rowOff>145751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155928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0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ポイント上回り、当町の前年度比では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ポイント増加した。今後も計画的な職員採用等により年齢構成の不均等が解消されるよう努め、適正な管理を行う。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88195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883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88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上回る結果となった。人口は減少傾向にあり、町として必要な事業は増加しているが職員数はほぼ横ばいで推移しているため職員の負担は増加傾向にある。住民サービスの低下させることのないよう適正な人員配置を行い、長期的視野に立った業務委託など、定員管理計画と合わせて検討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4475</xdr:rowOff>
    </xdr:from>
    <xdr:to>
      <xdr:col>81</xdr:col>
      <xdr:colOff>44450</xdr:colOff>
      <xdr:row>61</xdr:row>
      <xdr:rowOff>20562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629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4475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571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148348</xdr:rowOff>
    </xdr:from>
    <xdr:to>
      <xdr:col>72</xdr:col>
      <xdr:colOff>203200</xdr:colOff>
      <xdr:row>60</xdr:row>
      <xdr:rowOff>170180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3534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148348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40892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113289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0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125125</xdr:rowOff>
    </xdr:from>
    <xdr:to>
      <xdr:col>77</xdr:col>
      <xdr:colOff>95250</xdr:colOff>
      <xdr:row>61</xdr:row>
      <xdr:rowOff>55275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40052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49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34307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97548</xdr:rowOff>
    </xdr:from>
    <xdr:to>
      <xdr:col>68</xdr:col>
      <xdr:colOff>203200</xdr:colOff>
      <xdr:row>61</xdr:row>
      <xdr:rowOff>27698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37875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ポイント下回っているが、当町の対前年比は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長寿命化対策や防災対策に係る新規発行債が増加しており、今後も増加が見込まれるものの、当町及び一部事務組合の起債の償還は順調に進んでいる。今後も新たな地方債の発行は計画的に行い、公債費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158750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138642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38</xdr:row>
      <xdr:rowOff>57679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48229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57679</xdr:rowOff>
    </xdr:from>
    <xdr:to>
      <xdr:col>68</xdr:col>
      <xdr:colOff>152400</xdr:colOff>
      <xdr:row>38</xdr:row>
      <xdr:rowOff>128058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5727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6879</xdr:rowOff>
    </xdr:from>
    <xdr:to>
      <xdr:col>68</xdr:col>
      <xdr:colOff>203200</xdr:colOff>
      <xdr:row>38</xdr:row>
      <xdr:rowOff>108479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118656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77258</xdr:rowOff>
    </xdr:from>
    <xdr:to>
      <xdr:col>64</xdr:col>
      <xdr:colOff>152400</xdr:colOff>
      <xdr:row>39</xdr:row>
      <xdr:rowOff>7408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17585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将来負担比率は算出されていない。起債の償還が着実に進んでいること、計画的な基金積立により基金残額が増加しているためである。今後は大型事業の増加に伴い、起債の借入額の増加が見込まれるが、継続的かつ計画的な基金積立を行い、後世への負担を軽減するよう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
13,918
144.76
10,111,116
9,173,985
690,256
5,335,884
5,881,349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ポイント上回り、前年比では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年度から、会計年度任用職員の導入により人件費が増加しており、今後も増加が見込まれることから適正な定員管理に努める必要がある。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ポイント上回っている。これは委託費などの施設管理費に継続的に多額の費用を要しているためである。前年比較では物価高騰の影響もあり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ポイント増加している。委託費などの見直し、抑制に努める。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16</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301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58420</xdr:rowOff>
    </xdr:from>
    <xdr:to>
      <xdr:col>78</xdr:col>
      <xdr:colOff>69850</xdr:colOff>
      <xdr:row>15</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301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216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18415</xdr:rowOff>
    </xdr:from>
    <xdr:to>
      <xdr:col>69</xdr:col>
      <xdr:colOff>92075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33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xdr:rowOff>
    </xdr:from>
    <xdr:to>
      <xdr:col>78</xdr:col>
      <xdr:colOff>120650</xdr:colOff>
      <xdr:row>15</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93997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6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139065</xdr:rowOff>
    </xdr:from>
    <xdr:to>
      <xdr:col>65</xdr:col>
      <xdr:colOff>53975</xdr:colOff>
      <xdr:row>17</xdr:row>
      <xdr:rowOff>69215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53992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の中では少ない値となっている。その他の主なものに繰出金が挙げられるが、下水道事業会計は地方公営企業法を適用しているために負担金として処理され、繰出金に含まれないた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136525</xdr:rowOff>
    </xdr:from>
    <xdr:to>
      <xdr:col>82</xdr:col>
      <xdr:colOff>107950</xdr:colOff>
      <xdr:row>55</xdr:row>
      <xdr:rowOff>22225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94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136525</xdr:rowOff>
    </xdr:from>
    <xdr:to>
      <xdr:col>78</xdr:col>
      <xdr:colOff>69850</xdr:colOff>
      <xdr:row>55</xdr:row>
      <xdr:rowOff>3175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94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3175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23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117475</xdr:rowOff>
    </xdr:from>
    <xdr:to>
      <xdr:col>69</xdr:col>
      <xdr:colOff>92075</xdr:colOff>
      <xdr:row>54</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75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142875</xdr:rowOff>
    </xdr:from>
    <xdr:to>
      <xdr:col>82</xdr:col>
      <xdr:colOff>158750</xdr:colOff>
      <xdr:row>55</xdr:row>
      <xdr:rowOff>73025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159402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85725</xdr:rowOff>
    </xdr:from>
    <xdr:to>
      <xdr:col>78</xdr:col>
      <xdr:colOff>120650</xdr:colOff>
      <xdr:row>55</xdr:row>
      <xdr:rowOff>15875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26052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1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123825</xdr:rowOff>
    </xdr:from>
    <xdr:to>
      <xdr:col>74</xdr:col>
      <xdr:colOff>31750</xdr:colOff>
      <xdr:row>55</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64152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66675</xdr:rowOff>
    </xdr:from>
    <xdr:to>
      <xdr:col>65</xdr:col>
      <xdr:colOff>53975</xdr:colOff>
      <xdr:row>54</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類似団体の中でも高い値となっている。これは公営企業である下水道事業会計への負担金が大きな要因である。また、公的病院への運営補助や移住定住促進など当町独自の取り組みを行っており、事業の多様化により今後も増加が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20320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504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04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119380</xdr:rowOff>
    </xdr:from>
    <xdr:to>
      <xdr:col>73</xdr:col>
      <xdr:colOff>180975</xdr:colOff>
      <xdr:row>38</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ポイント下回っており、類似団体の中でも少ない値となっている。防災・減災対策などの新規発行債が増加しており前年比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ポイントの増加となり、今後も増加することが見込まれる。新たな町債の発行は計画的に行い公債費の適正化を図る。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152146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468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75</xdr:row>
      <xdr:rowOff>88138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946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75</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101854</xdr:rowOff>
    </xdr:from>
    <xdr:to>
      <xdr:col>11</xdr:col>
      <xdr:colOff>9525</xdr:colOff>
      <xdr:row>75</xdr:row>
      <xdr:rowOff>124714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公債費を除く経常収支比率の割合については、当町の前年比では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ポイント上回っている。普通交付税や臨時財政対策債の発行可能額が減少し、人件費や維持補修費は増加傾向にあるため、経常経費全体を抑制する必要がある。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605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143002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605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130078</xdr:rowOff>
    </xdr:from>
    <xdr:to>
      <xdr:col>29</xdr:col>
      <xdr:colOff>127000</xdr:colOff>
      <xdr:row>17</xdr:row>
      <xdr:rowOff>133286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92353"/>
          <a:ext cx="647700" cy="3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130078</xdr:rowOff>
    </xdr:from>
    <xdr:to>
      <xdr:col>26</xdr:col>
      <xdr:colOff>50800</xdr:colOff>
      <xdr:row>18</xdr:row>
      <xdr:rowOff>1575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2353"/>
          <a:ext cx="698500" cy="42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1575</xdr:rowOff>
    </xdr:from>
    <xdr:to>
      <xdr:col>22</xdr:col>
      <xdr:colOff>114300</xdr:colOff>
      <xdr:row>18</xdr:row>
      <xdr:rowOff>2764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5300"/>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2764</xdr:rowOff>
    </xdr:from>
    <xdr:to>
      <xdr:col>18</xdr:col>
      <xdr:colOff>177800</xdr:colOff>
      <xdr:row>18</xdr:row>
      <xdr:rowOff>22096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6489"/>
          <a:ext cx="698500" cy="1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82486</xdr:rowOff>
    </xdr:from>
    <xdr:to>
      <xdr:col>29</xdr:col>
      <xdr:colOff>177800</xdr:colOff>
      <xdr:row>18</xdr:row>
      <xdr:rowOff>12636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54563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79278</xdr:rowOff>
    </xdr:from>
    <xdr:to>
      <xdr:col>26</xdr:col>
      <xdr:colOff>101600</xdr:colOff>
      <xdr:row>18</xdr:row>
      <xdr:rowOff>9428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165655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122225</xdr:rowOff>
    </xdr:from>
    <xdr:to>
      <xdr:col>22</xdr:col>
      <xdr:colOff>165100</xdr:colOff>
      <xdr:row>18</xdr:row>
      <xdr:rowOff>52375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37152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123414</xdr:rowOff>
    </xdr:from>
    <xdr:to>
      <xdr:col>19</xdr:col>
      <xdr:colOff>38100</xdr:colOff>
      <xdr:row>18</xdr:row>
      <xdr:rowOff>53564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142746</xdr:rowOff>
    </xdr:from>
    <xdr:to>
      <xdr:col>15</xdr:col>
      <xdr:colOff>101600</xdr:colOff>
      <xdr:row>18</xdr:row>
      <xdr:rowOff>72896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81452</xdr:rowOff>
    </xdr:from>
    <xdr:to>
      <xdr:col>29</xdr:col>
      <xdr:colOff>127000</xdr:colOff>
      <xdr:row>37</xdr:row>
      <xdr:rowOff>177978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6152"/>
          <a:ext cx="647700" cy="9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177978</xdr:rowOff>
    </xdr:from>
    <xdr:to>
      <xdr:col>26</xdr:col>
      <xdr:colOff>50800</xdr:colOff>
      <xdr:row>37</xdr:row>
      <xdr:rowOff>257016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02678"/>
          <a:ext cx="698500" cy="7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186722</xdr:rowOff>
    </xdr:from>
    <xdr:to>
      <xdr:col>22</xdr:col>
      <xdr:colOff>114300</xdr:colOff>
      <xdr:row>37</xdr:row>
      <xdr:rowOff>257016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1422"/>
          <a:ext cx="698500" cy="70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178492</xdr:rowOff>
    </xdr:from>
    <xdr:to>
      <xdr:col>18</xdr:col>
      <xdr:colOff>177800</xdr:colOff>
      <xdr:row>37</xdr:row>
      <xdr:rowOff>186722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03192"/>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30652</xdr:rowOff>
    </xdr:from>
    <xdr:to>
      <xdr:col>29</xdr:col>
      <xdr:colOff>177800</xdr:colOff>
      <xdr:row>37</xdr:row>
      <xdr:rowOff>132252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127178</xdr:rowOff>
    </xdr:from>
    <xdr:to>
      <xdr:col>26</xdr:col>
      <xdr:colOff>101600</xdr:colOff>
      <xdr:row>37</xdr:row>
      <xdr:rowOff>228778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213555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206216</xdr:rowOff>
    </xdr:from>
    <xdr:to>
      <xdr:col>22</xdr:col>
      <xdr:colOff>165100</xdr:colOff>
      <xdr:row>37</xdr:row>
      <xdr:rowOff>307816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292593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135922</xdr:rowOff>
    </xdr:from>
    <xdr:to>
      <xdr:col>19</xdr:col>
      <xdr:colOff>38100</xdr:colOff>
      <xdr:row>37</xdr:row>
      <xdr:rowOff>237522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222299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127692</xdr:rowOff>
    </xdr:from>
    <xdr:to>
      <xdr:col>15</xdr:col>
      <xdr:colOff>101600</xdr:colOff>
      <xdr:row>37</xdr:row>
      <xdr:rowOff>229292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214069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
13,918
144.76
10,111,116
9,173,985
690,256
5,335,884
5,881,349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16053</xdr:rowOff>
    </xdr:from>
    <xdr:to>
      <xdr:col>24</xdr:col>
      <xdr:colOff>63500</xdr:colOff>
      <xdr:row>36</xdr:row>
      <xdr:rowOff>17539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825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16053</xdr:rowOff>
    </xdr:from>
    <xdr:to>
      <xdr:col>19</xdr:col>
      <xdr:colOff>177800</xdr:colOff>
      <xdr:row>36</xdr:row>
      <xdr:rowOff>88430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8253"/>
          <a:ext cx="889000" cy="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88430</xdr:rowOff>
    </xdr:from>
    <xdr:to>
      <xdr:col>15</xdr:col>
      <xdr:colOff>50800</xdr:colOff>
      <xdr:row>37</xdr:row>
      <xdr:rowOff>98882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0630"/>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98882</xdr:rowOff>
    </xdr:from>
    <xdr:to>
      <xdr:col>10</xdr:col>
      <xdr:colOff>114300</xdr:colOff>
      <xdr:row>37</xdr:row>
      <xdr:rowOff>130454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2532"/>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138189</xdr:rowOff>
    </xdr:from>
    <xdr:to>
      <xdr:col>24</xdr:col>
      <xdr:colOff>114300</xdr:colOff>
      <xdr:row>36</xdr:row>
      <xdr:rowOff>68339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116616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136703</xdr:rowOff>
    </xdr:from>
    <xdr:to>
      <xdr:col>20</xdr:col>
      <xdr:colOff>38100</xdr:colOff>
      <xdr:row>36</xdr:row>
      <xdr:rowOff>66853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83380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37630</xdr:rowOff>
    </xdr:from>
    <xdr:to>
      <xdr:col>15</xdr:col>
      <xdr:colOff>101600</xdr:colOff>
      <xdr:row>36</xdr:row>
      <xdr:rowOff>139230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48082</xdr:rowOff>
    </xdr:from>
    <xdr:to>
      <xdr:col>10</xdr:col>
      <xdr:colOff>165100</xdr:colOff>
      <xdr:row>37</xdr:row>
      <xdr:rowOff>149682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140809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79654</xdr:rowOff>
    </xdr:from>
    <xdr:to>
      <xdr:col>6</xdr:col>
      <xdr:colOff>38100</xdr:colOff>
      <xdr:row>38</xdr:row>
      <xdr:rowOff>9804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170835</xdr:rowOff>
    </xdr:from>
    <xdr:to>
      <xdr:col>24</xdr:col>
      <xdr:colOff>63500</xdr:colOff>
      <xdr:row>57</xdr:row>
      <xdr:rowOff>1039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72035"/>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153626</xdr:rowOff>
    </xdr:from>
    <xdr:to>
      <xdr:col>19</xdr:col>
      <xdr:colOff>177800</xdr:colOff>
      <xdr:row>57</xdr:row>
      <xdr:rowOff>1039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4826"/>
          <a:ext cx="889000" cy="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153626</xdr:rowOff>
    </xdr:from>
    <xdr:to>
      <xdr:col>15</xdr:col>
      <xdr:colOff>50800</xdr:colOff>
      <xdr:row>57</xdr:row>
      <xdr:rowOff>20973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54826"/>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20973</xdr:rowOff>
    </xdr:from>
    <xdr:to>
      <xdr:col>10</xdr:col>
      <xdr:colOff>114300</xdr:colOff>
      <xdr:row>57</xdr:row>
      <xdr:rowOff>40537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3623"/>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120035</xdr:rowOff>
    </xdr:from>
    <xdr:to>
      <xdr:col>24</xdr:col>
      <xdr:colOff>114300</xdr:colOff>
      <xdr:row>57</xdr:row>
      <xdr:rowOff>50185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98462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121689</xdr:rowOff>
    </xdr:from>
    <xdr:to>
      <xdr:col>20</xdr:col>
      <xdr:colOff>38100</xdr:colOff>
      <xdr:row>57</xdr:row>
      <xdr:rowOff>51839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68366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9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102826</xdr:rowOff>
    </xdr:from>
    <xdr:to>
      <xdr:col>15</xdr:col>
      <xdr:colOff>101600</xdr:colOff>
      <xdr:row>57</xdr:row>
      <xdr:rowOff>32976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49503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141623</xdr:rowOff>
    </xdr:from>
    <xdr:to>
      <xdr:col>10</xdr:col>
      <xdr:colOff>165100</xdr:colOff>
      <xdr:row>57</xdr:row>
      <xdr:rowOff>71773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62900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161187</xdr:rowOff>
    </xdr:from>
    <xdr:to>
      <xdr:col>6</xdr:col>
      <xdr:colOff>38100</xdr:colOff>
      <xdr:row>57</xdr:row>
      <xdr:rowOff>91337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107864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75202</xdr:rowOff>
    </xdr:from>
    <xdr:to>
      <xdr:col>24</xdr:col>
      <xdr:colOff>63500</xdr:colOff>
      <xdr:row>77</xdr:row>
      <xdr:rowOff>107173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76852"/>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75202</xdr:rowOff>
    </xdr:from>
    <xdr:to>
      <xdr:col>19</xdr:col>
      <xdr:colOff>177800</xdr:colOff>
      <xdr:row>77</xdr:row>
      <xdr:rowOff>143587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76852"/>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143587</xdr:rowOff>
    </xdr:from>
    <xdr:to>
      <xdr:col>15</xdr:col>
      <xdr:colOff>50800</xdr:colOff>
      <xdr:row>78</xdr:row>
      <xdr:rowOff>56685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45237"/>
          <a:ext cx="889000" cy="8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56685</xdr:rowOff>
    </xdr:from>
    <xdr:to>
      <xdr:col>10</xdr:col>
      <xdr:colOff>114300</xdr:colOff>
      <xdr:row>78</xdr:row>
      <xdr:rowOff>109395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29785"/>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56373</xdr:rowOff>
    </xdr:from>
    <xdr:to>
      <xdr:col>24</xdr:col>
      <xdr:colOff>114300</xdr:colOff>
      <xdr:row>77</xdr:row>
      <xdr:rowOff>157973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79250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24402</xdr:rowOff>
    </xdr:from>
    <xdr:to>
      <xdr:col>20</xdr:col>
      <xdr:colOff>38100</xdr:colOff>
      <xdr:row>77</xdr:row>
      <xdr:rowOff>126002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142529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92787</xdr:rowOff>
    </xdr:from>
    <xdr:to>
      <xdr:col>15</xdr:col>
      <xdr:colOff>101600</xdr:colOff>
      <xdr:row>78</xdr:row>
      <xdr:rowOff>22937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5885</xdr:rowOff>
    </xdr:from>
    <xdr:to>
      <xdr:col>10</xdr:col>
      <xdr:colOff>165100</xdr:colOff>
      <xdr:row>78</xdr:row>
      <xdr:rowOff>107485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124012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58595</xdr:rowOff>
    </xdr:from>
    <xdr:to>
      <xdr:col>6</xdr:col>
      <xdr:colOff>38100</xdr:colOff>
      <xdr:row>78</xdr:row>
      <xdr:rowOff>160195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151322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2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25025</xdr:rowOff>
    </xdr:from>
    <xdr:to>
      <xdr:col>24</xdr:col>
      <xdr:colOff>63500</xdr:colOff>
      <xdr:row>98</xdr:row>
      <xdr:rowOff>79203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55675"/>
          <a:ext cx="8382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25025</xdr:rowOff>
    </xdr:from>
    <xdr:to>
      <xdr:col>19</xdr:col>
      <xdr:colOff>177800</xdr:colOff>
      <xdr:row>99</xdr:row>
      <xdr:rowOff>21841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55675"/>
          <a:ext cx="889000" cy="3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21841</xdr:rowOff>
    </xdr:from>
    <xdr:to>
      <xdr:col>15</xdr:col>
      <xdr:colOff>50800</xdr:colOff>
      <xdr:row>99</xdr:row>
      <xdr:rowOff>79840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5391"/>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79840</xdr:rowOff>
    </xdr:from>
    <xdr:to>
      <xdr:col>10</xdr:col>
      <xdr:colOff>114300</xdr:colOff>
      <xdr:row>99</xdr:row>
      <xdr:rowOff>93948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53390"/>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28403</xdr:rowOff>
    </xdr:from>
    <xdr:to>
      <xdr:col>24</xdr:col>
      <xdr:colOff>114300</xdr:colOff>
      <xdr:row>98</xdr:row>
      <xdr:rowOff>130003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114780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145675</xdr:rowOff>
    </xdr:from>
    <xdr:to>
      <xdr:col>20</xdr:col>
      <xdr:colOff>38100</xdr:colOff>
      <xdr:row>97</xdr:row>
      <xdr:rowOff>75825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142491</xdr:rowOff>
    </xdr:from>
    <xdr:to>
      <xdr:col>15</xdr:col>
      <xdr:colOff>101600</xdr:colOff>
      <xdr:row>99</xdr:row>
      <xdr:rowOff>72641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63768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29040</xdr:rowOff>
    </xdr:from>
    <xdr:to>
      <xdr:col>10</xdr:col>
      <xdr:colOff>165100</xdr:colOff>
      <xdr:row>99</xdr:row>
      <xdr:rowOff>130640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70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121767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43148</xdr:rowOff>
    </xdr:from>
    <xdr:to>
      <xdr:col>6</xdr:col>
      <xdr:colOff>38100</xdr:colOff>
      <xdr:row>99</xdr:row>
      <xdr:rowOff>144748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70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135875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10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57569</xdr:rowOff>
    </xdr:from>
    <xdr:to>
      <xdr:col>55</xdr:col>
      <xdr:colOff>0</xdr:colOff>
      <xdr:row>35</xdr:row>
      <xdr:rowOff>74609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58319"/>
          <a:ext cx="8382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66269</xdr:rowOff>
    </xdr:from>
    <xdr:to>
      <xdr:col>50</xdr:col>
      <xdr:colOff>114300</xdr:colOff>
      <xdr:row>35</xdr:row>
      <xdr:rowOff>57569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52669"/>
          <a:ext cx="889000" cy="5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66269</xdr:rowOff>
    </xdr:from>
    <xdr:to>
      <xdr:col>45</xdr:col>
      <xdr:colOff>177800</xdr:colOff>
      <xdr:row>35</xdr:row>
      <xdr:rowOff>152397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52669"/>
          <a:ext cx="889000" cy="6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151633</xdr:rowOff>
    </xdr:from>
    <xdr:to>
      <xdr:col>41</xdr:col>
      <xdr:colOff>50800</xdr:colOff>
      <xdr:row>35</xdr:row>
      <xdr:rowOff>152397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52383"/>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23809</xdr:rowOff>
    </xdr:from>
    <xdr:to>
      <xdr:col>55</xdr:col>
      <xdr:colOff>50800</xdr:colOff>
      <xdr:row>35</xdr:row>
      <xdr:rowOff>125409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46686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6769</xdr:rowOff>
    </xdr:from>
    <xdr:to>
      <xdr:col>50</xdr:col>
      <xdr:colOff>165100</xdr:colOff>
      <xdr:row>35</xdr:row>
      <xdr:rowOff>108369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124896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8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15469</xdr:rowOff>
    </xdr:from>
    <xdr:to>
      <xdr:col>46</xdr:col>
      <xdr:colOff>38100</xdr:colOff>
      <xdr:row>32</xdr:row>
      <xdr:rowOff>117069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133596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101597</xdr:rowOff>
    </xdr:from>
    <xdr:to>
      <xdr:col>41</xdr:col>
      <xdr:colOff>101600</xdr:colOff>
      <xdr:row>36</xdr:row>
      <xdr:rowOff>31747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48274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7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100833</xdr:rowOff>
    </xdr:from>
    <xdr:to>
      <xdr:col>36</xdr:col>
      <xdr:colOff>165100</xdr:colOff>
      <xdr:row>36</xdr:row>
      <xdr:rowOff>30983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47510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22255</xdr:rowOff>
    </xdr:from>
    <xdr:to>
      <xdr:col>55</xdr:col>
      <xdr:colOff>0</xdr:colOff>
      <xdr:row>58</xdr:row>
      <xdr:rowOff>99179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66355"/>
          <a:ext cx="8382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98604</xdr:rowOff>
    </xdr:from>
    <xdr:to>
      <xdr:col>50</xdr:col>
      <xdr:colOff>114300</xdr:colOff>
      <xdr:row>58</xdr:row>
      <xdr:rowOff>99179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42704"/>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98604</xdr:rowOff>
    </xdr:from>
    <xdr:to>
      <xdr:col>45</xdr:col>
      <xdr:colOff>177800</xdr:colOff>
      <xdr:row>58</xdr:row>
      <xdr:rowOff>125082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42704"/>
          <a:ext cx="889000" cy="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5558</xdr:rowOff>
    </xdr:from>
    <xdr:to>
      <xdr:col>41</xdr:col>
      <xdr:colOff>50800</xdr:colOff>
      <xdr:row>58</xdr:row>
      <xdr:rowOff>125082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49658"/>
          <a:ext cx="889000" cy="1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142905</xdr:rowOff>
    </xdr:from>
    <xdr:to>
      <xdr:col>55</xdr:col>
      <xdr:colOff>50800</xdr:colOff>
      <xdr:row>58</xdr:row>
      <xdr:rowOff>73055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121332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48379</xdr:rowOff>
    </xdr:from>
    <xdr:to>
      <xdr:col>50</xdr:col>
      <xdr:colOff>165100</xdr:colOff>
      <xdr:row>58</xdr:row>
      <xdr:rowOff>149979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141106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47804</xdr:rowOff>
    </xdr:from>
    <xdr:to>
      <xdr:col>46</xdr:col>
      <xdr:colOff>38100</xdr:colOff>
      <xdr:row>58</xdr:row>
      <xdr:rowOff>149404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74282</xdr:rowOff>
    </xdr:from>
    <xdr:to>
      <xdr:col>41</xdr:col>
      <xdr:colOff>101600</xdr:colOff>
      <xdr:row>59</xdr:row>
      <xdr:rowOff>4432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167009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126208</xdr:rowOff>
    </xdr:from>
    <xdr:to>
      <xdr:col>36</xdr:col>
      <xdr:colOff>165100</xdr:colOff>
      <xdr:row>58</xdr:row>
      <xdr:rowOff>56358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47485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109548</xdr:rowOff>
    </xdr:from>
    <xdr:to>
      <xdr:col>55</xdr:col>
      <xdr:colOff>0</xdr:colOff>
      <xdr:row>78</xdr:row>
      <xdr:rowOff>124653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82648"/>
          <a:ext cx="838200" cy="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54231</xdr:rowOff>
    </xdr:from>
    <xdr:to>
      <xdr:col>50</xdr:col>
      <xdr:colOff>114300</xdr:colOff>
      <xdr:row>78</xdr:row>
      <xdr:rowOff>124653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27331"/>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54231</xdr:rowOff>
    </xdr:from>
    <xdr:to>
      <xdr:col>45</xdr:col>
      <xdr:colOff>177800</xdr:colOff>
      <xdr:row>78</xdr:row>
      <xdr:rowOff>74837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27331"/>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74837</xdr:rowOff>
    </xdr:from>
    <xdr:to>
      <xdr:col>41</xdr:col>
      <xdr:colOff>50800</xdr:colOff>
      <xdr:row>78</xdr:row>
      <xdr:rowOff>76451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47937"/>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58748</xdr:rowOff>
    </xdr:from>
    <xdr:to>
      <xdr:col>55</xdr:col>
      <xdr:colOff>50800</xdr:colOff>
      <xdr:row>78</xdr:row>
      <xdr:rowOff>160348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145125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73853</xdr:rowOff>
    </xdr:from>
    <xdr:to>
      <xdr:col>50</xdr:col>
      <xdr:colOff>165100</xdr:colOff>
      <xdr:row>79</xdr:row>
      <xdr:rowOff>4003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166580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3431</xdr:rowOff>
    </xdr:from>
    <xdr:to>
      <xdr:col>46</xdr:col>
      <xdr:colOff>38100</xdr:colOff>
      <xdr:row>78</xdr:row>
      <xdr:rowOff>105031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96158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24037</xdr:rowOff>
    </xdr:from>
    <xdr:to>
      <xdr:col>41</xdr:col>
      <xdr:colOff>101600</xdr:colOff>
      <xdr:row>78</xdr:row>
      <xdr:rowOff>125637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116764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25651</xdr:rowOff>
    </xdr:from>
    <xdr:to>
      <xdr:col>36</xdr:col>
      <xdr:colOff>165100</xdr:colOff>
      <xdr:row>78</xdr:row>
      <xdr:rowOff>127251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118378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14948</xdr:rowOff>
    </xdr:from>
    <xdr:to>
      <xdr:col>55</xdr:col>
      <xdr:colOff>0</xdr:colOff>
      <xdr:row>97</xdr:row>
      <xdr:rowOff>118810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45598"/>
          <a:ext cx="838200" cy="10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118810</xdr:rowOff>
    </xdr:from>
    <xdr:to>
      <xdr:col>50</xdr:col>
      <xdr:colOff>114300</xdr:colOff>
      <xdr:row>98</xdr:row>
      <xdr:rowOff>13498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49460"/>
          <a:ext cx="889000" cy="6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13498</xdr:rowOff>
    </xdr:from>
    <xdr:to>
      <xdr:col>45</xdr:col>
      <xdr:colOff>177800</xdr:colOff>
      <xdr:row>98</xdr:row>
      <xdr:rowOff>59576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15598"/>
          <a:ext cx="889000" cy="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88182</xdr:rowOff>
    </xdr:from>
    <xdr:to>
      <xdr:col>41</xdr:col>
      <xdr:colOff>50800</xdr:colOff>
      <xdr:row>98</xdr:row>
      <xdr:rowOff>59576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8832"/>
          <a:ext cx="889000" cy="1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135598</xdr:rowOff>
    </xdr:from>
    <xdr:to>
      <xdr:col>55</xdr:col>
      <xdr:colOff>50800</xdr:colOff>
      <xdr:row>97</xdr:row>
      <xdr:rowOff>65748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158475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68010</xdr:rowOff>
    </xdr:from>
    <xdr:to>
      <xdr:col>50</xdr:col>
      <xdr:colOff>165100</xdr:colOff>
      <xdr:row>97</xdr:row>
      <xdr:rowOff>169610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160737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134148</xdr:rowOff>
    </xdr:from>
    <xdr:to>
      <xdr:col>46</xdr:col>
      <xdr:colOff>38100</xdr:colOff>
      <xdr:row>98</xdr:row>
      <xdr:rowOff>64298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55425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8776</xdr:rowOff>
    </xdr:from>
    <xdr:to>
      <xdr:col>41</xdr:col>
      <xdr:colOff>101600</xdr:colOff>
      <xdr:row>98</xdr:row>
      <xdr:rowOff>110376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101503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37382</xdr:rowOff>
    </xdr:from>
    <xdr:to>
      <xdr:col>36</xdr:col>
      <xdr:colOff>165100</xdr:colOff>
      <xdr:row>97</xdr:row>
      <xdr:rowOff>138982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130109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81982</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68532"/>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81982</xdr:rowOff>
    </xdr:from>
    <xdr:to>
      <xdr:col>71</xdr:col>
      <xdr:colOff>177800</xdr:colOff>
      <xdr:row>39</xdr:row>
      <xdr:rowOff>87788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6853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31182</xdr:rowOff>
    </xdr:from>
    <xdr:to>
      <xdr:col>72</xdr:col>
      <xdr:colOff>38100</xdr:colOff>
      <xdr:row>39</xdr:row>
      <xdr:rowOff>132782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123909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36988</xdr:rowOff>
    </xdr:from>
    <xdr:to>
      <xdr:col>67</xdr:col>
      <xdr:colOff>101600</xdr:colOff>
      <xdr:row>39</xdr:row>
      <xdr:rowOff>138588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129715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1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57062</xdr:rowOff>
    </xdr:from>
    <xdr:to>
      <xdr:col>85</xdr:col>
      <xdr:colOff>127000</xdr:colOff>
      <xdr:row>77</xdr:row>
      <xdr:rowOff>88821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58712"/>
          <a:ext cx="8382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88821</xdr:rowOff>
    </xdr:from>
    <xdr:to>
      <xdr:col>81</xdr:col>
      <xdr:colOff>50800</xdr:colOff>
      <xdr:row>77</xdr:row>
      <xdr:rowOff>106057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90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106057</xdr:rowOff>
    </xdr:from>
    <xdr:to>
      <xdr:col>76</xdr:col>
      <xdr:colOff>114300</xdr:colOff>
      <xdr:row>77</xdr:row>
      <xdr:rowOff>110448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7707"/>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95115</xdr:rowOff>
    </xdr:from>
    <xdr:to>
      <xdr:col>71</xdr:col>
      <xdr:colOff>177800</xdr:colOff>
      <xdr:row>77</xdr:row>
      <xdr:rowOff>110448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96765"/>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6262</xdr:rowOff>
    </xdr:from>
    <xdr:to>
      <xdr:col>85</xdr:col>
      <xdr:colOff>177800</xdr:colOff>
      <xdr:row>77</xdr:row>
      <xdr:rowOff>107862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156139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38021</xdr:rowOff>
    </xdr:from>
    <xdr:to>
      <xdr:col>81</xdr:col>
      <xdr:colOff>101600</xdr:colOff>
      <xdr:row>77</xdr:row>
      <xdr:rowOff>139621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130748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55257</xdr:rowOff>
    </xdr:from>
    <xdr:to>
      <xdr:col>76</xdr:col>
      <xdr:colOff>165100</xdr:colOff>
      <xdr:row>77</xdr:row>
      <xdr:rowOff>156857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147984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59648</xdr:rowOff>
    </xdr:from>
    <xdr:to>
      <xdr:col>72</xdr:col>
      <xdr:colOff>38100</xdr:colOff>
      <xdr:row>77</xdr:row>
      <xdr:rowOff>161248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152375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44315</xdr:rowOff>
    </xdr:from>
    <xdr:to>
      <xdr:col>67</xdr:col>
      <xdr:colOff>101600</xdr:colOff>
      <xdr:row>77</xdr:row>
      <xdr:rowOff>145915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137042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125828</xdr:rowOff>
    </xdr:from>
    <xdr:to>
      <xdr:col>85</xdr:col>
      <xdr:colOff>127000</xdr:colOff>
      <xdr:row>97</xdr:row>
      <xdr:rowOff>105707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85028"/>
          <a:ext cx="838200" cy="15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105707</xdr:rowOff>
    </xdr:from>
    <xdr:to>
      <xdr:col>81</xdr:col>
      <xdr:colOff>50800</xdr:colOff>
      <xdr:row>98</xdr:row>
      <xdr:rowOff>35111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6357"/>
          <a:ext cx="889000" cy="1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35111</xdr:rowOff>
    </xdr:from>
    <xdr:to>
      <xdr:col>76</xdr:col>
      <xdr:colOff>114300</xdr:colOff>
      <xdr:row>98</xdr:row>
      <xdr:rowOff>48768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37211"/>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27577</xdr:rowOff>
    </xdr:from>
    <xdr:to>
      <xdr:col>71</xdr:col>
      <xdr:colOff>177800</xdr:colOff>
      <xdr:row>98</xdr:row>
      <xdr:rowOff>48768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29677"/>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75028</xdr:rowOff>
    </xdr:from>
    <xdr:to>
      <xdr:col>85</xdr:col>
      <xdr:colOff>177800</xdr:colOff>
      <xdr:row>97</xdr:row>
      <xdr:rowOff>5178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97905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8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54907</xdr:rowOff>
    </xdr:from>
    <xdr:to>
      <xdr:col>81</xdr:col>
      <xdr:colOff>101600</xdr:colOff>
      <xdr:row>97</xdr:row>
      <xdr:rowOff>156507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147634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155761</xdr:rowOff>
    </xdr:from>
    <xdr:to>
      <xdr:col>76</xdr:col>
      <xdr:colOff>165100</xdr:colOff>
      <xdr:row>98</xdr:row>
      <xdr:rowOff>85911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77038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169418</xdr:rowOff>
    </xdr:from>
    <xdr:to>
      <xdr:col>72</xdr:col>
      <xdr:colOff>38100</xdr:colOff>
      <xdr:row>98</xdr:row>
      <xdr:rowOff>99568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90695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148227</xdr:rowOff>
    </xdr:from>
    <xdr:to>
      <xdr:col>67</xdr:col>
      <xdr:colOff>101600</xdr:colOff>
      <xdr:row>98</xdr:row>
      <xdr:rowOff>78377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69504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167818</xdr:rowOff>
    </xdr:from>
    <xdr:to>
      <xdr:col>116</xdr:col>
      <xdr:colOff>63500</xdr:colOff>
      <xdr:row>56</xdr:row>
      <xdr:rowOff>292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597568"/>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292</xdr:rowOff>
    </xdr:from>
    <xdr:to>
      <xdr:col>111</xdr:col>
      <xdr:colOff>177800</xdr:colOff>
      <xdr:row>56</xdr:row>
      <xdr:rowOff>2883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60149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2883</xdr:rowOff>
    </xdr:from>
    <xdr:to>
      <xdr:col>107</xdr:col>
      <xdr:colOff>50800</xdr:colOff>
      <xdr:row>56</xdr:row>
      <xdr:rowOff>5817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0408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51346</xdr:rowOff>
    </xdr:from>
    <xdr:to>
      <xdr:col>102</xdr:col>
      <xdr:colOff>114300</xdr:colOff>
      <xdr:row>56</xdr:row>
      <xdr:rowOff>5817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481096"/>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117018</xdr:rowOff>
    </xdr:from>
    <xdr:to>
      <xdr:col>116</xdr:col>
      <xdr:colOff>114300</xdr:colOff>
      <xdr:row>56</xdr:row>
      <xdr:rowOff>47168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139895</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3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120942</xdr:rowOff>
    </xdr:from>
    <xdr:to>
      <xdr:col>112</xdr:col>
      <xdr:colOff>38100</xdr:colOff>
      <xdr:row>56</xdr:row>
      <xdr:rowOff>51092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5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67619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3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123533</xdr:rowOff>
    </xdr:from>
    <xdr:to>
      <xdr:col>107</xdr:col>
      <xdr:colOff>101600</xdr:colOff>
      <xdr:row>56</xdr:row>
      <xdr:rowOff>53683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5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70210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126467</xdr:rowOff>
    </xdr:from>
    <xdr:to>
      <xdr:col>102</xdr:col>
      <xdr:colOff>165100</xdr:colOff>
      <xdr:row>56</xdr:row>
      <xdr:rowOff>56617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73144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3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546</xdr:rowOff>
    </xdr:from>
    <xdr:to>
      <xdr:col>98</xdr:col>
      <xdr:colOff>38100</xdr:colOff>
      <xdr:row>55</xdr:row>
      <xdr:rowOff>102146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4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118673</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2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78141</xdr:rowOff>
    </xdr:from>
    <xdr:to>
      <xdr:col>116</xdr:col>
      <xdr:colOff>63500</xdr:colOff>
      <xdr:row>77</xdr:row>
      <xdr:rowOff>121134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279791"/>
          <a:ext cx="8382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78141</xdr:rowOff>
    </xdr:from>
    <xdr:to>
      <xdr:col>111</xdr:col>
      <xdr:colOff>177800</xdr:colOff>
      <xdr:row>77</xdr:row>
      <xdr:rowOff>88804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79791"/>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97915</xdr:rowOff>
    </xdr:from>
    <xdr:to>
      <xdr:col>107</xdr:col>
      <xdr:colOff>50800</xdr:colOff>
      <xdr:row>77</xdr:row>
      <xdr:rowOff>88804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128115"/>
          <a:ext cx="8890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97915</xdr:rowOff>
    </xdr:from>
    <xdr:to>
      <xdr:col>102</xdr:col>
      <xdr:colOff>114300</xdr:colOff>
      <xdr:row>77</xdr:row>
      <xdr:rowOff>168700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28115"/>
          <a:ext cx="889000" cy="2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70334</xdr:rowOff>
    </xdr:from>
    <xdr:to>
      <xdr:col>116</xdr:col>
      <xdr:colOff>114300</xdr:colOff>
      <xdr:row>78</xdr:row>
      <xdr:rowOff>484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156711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27341</xdr:rowOff>
    </xdr:from>
    <xdr:to>
      <xdr:col>112</xdr:col>
      <xdr:colOff>38100</xdr:colOff>
      <xdr:row>77</xdr:row>
      <xdr:rowOff>128941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120068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38004</xdr:rowOff>
    </xdr:from>
    <xdr:to>
      <xdr:col>107</xdr:col>
      <xdr:colOff>101600</xdr:colOff>
      <xdr:row>77</xdr:row>
      <xdr:rowOff>139604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130731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47115</xdr:rowOff>
    </xdr:from>
    <xdr:to>
      <xdr:col>102</xdr:col>
      <xdr:colOff>165100</xdr:colOff>
      <xdr:row>76</xdr:row>
      <xdr:rowOff>148715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139842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117900</xdr:rowOff>
    </xdr:from>
    <xdr:to>
      <xdr:col>98</xdr:col>
      <xdr:colOff>38100</xdr:colOff>
      <xdr:row>78</xdr:row>
      <xdr:rowOff>48050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3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39177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4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円となっている。人口は前年比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人の減となり、人口減少は続いているため、住民一人当たりのコストは増加傾向にある。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円高い値となっている。公営企業である下水道事業会計への負担金が大きな要因である。また、普通建設費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は、防災対策工事、橋梁維持管理および中学校大規模改修事業により増加している。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貸付金は類似団体平均を大きく上回っているが、町制度資金預託金の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百万円が主な要因である。なお、第三セクターである（一社）富士見パノラマリゾートへの貸付金は平成３０年度で終了した。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
13,918
144.76
10,111,116
9,173,985
690,256
5,335,884
5,881,349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19522</xdr:rowOff>
    </xdr:from>
    <xdr:to>
      <xdr:col>24</xdr:col>
      <xdr:colOff>63500</xdr:colOff>
      <xdr:row>39</xdr:row>
      <xdr:rowOff>27686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70607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27686</xdr:rowOff>
    </xdr:from>
    <xdr:to>
      <xdr:col>19</xdr:col>
      <xdr:colOff>177800</xdr:colOff>
      <xdr:row>39</xdr:row>
      <xdr:rowOff>35197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1423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32748</xdr:rowOff>
    </xdr:from>
    <xdr:to>
      <xdr:col>15</xdr:col>
      <xdr:colOff>50800</xdr:colOff>
      <xdr:row>39</xdr:row>
      <xdr:rowOff>35197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1929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66874</xdr:rowOff>
    </xdr:from>
    <xdr:to>
      <xdr:col>10</xdr:col>
      <xdr:colOff>114300</xdr:colOff>
      <xdr:row>39</xdr:row>
      <xdr:rowOff>32748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1974"/>
          <a:ext cx="8890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140172</xdr:rowOff>
    </xdr:from>
    <xdr:to>
      <xdr:col>24</xdr:col>
      <xdr:colOff>114300</xdr:colOff>
      <xdr:row>39</xdr:row>
      <xdr:rowOff>70322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55099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7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148336</xdr:rowOff>
    </xdr:from>
    <xdr:to>
      <xdr:col>20</xdr:col>
      <xdr:colOff>38100</xdr:colOff>
      <xdr:row>39</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69613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155847</xdr:rowOff>
    </xdr:from>
    <xdr:to>
      <xdr:col>15</xdr:col>
      <xdr:colOff>101600</xdr:colOff>
      <xdr:row>39</xdr:row>
      <xdr:rowOff>85997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77124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153398</xdr:rowOff>
    </xdr:from>
    <xdr:to>
      <xdr:col>10</xdr:col>
      <xdr:colOff>165100</xdr:colOff>
      <xdr:row>39</xdr:row>
      <xdr:rowOff>83548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74675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6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16074</xdr:rowOff>
    </xdr:from>
    <xdr:to>
      <xdr:col>6</xdr:col>
      <xdr:colOff>38100</xdr:colOff>
      <xdr:row>38</xdr:row>
      <xdr:rowOff>117674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108801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154411</xdr:rowOff>
    </xdr:from>
    <xdr:to>
      <xdr:col>24</xdr:col>
      <xdr:colOff>63500</xdr:colOff>
      <xdr:row>56</xdr:row>
      <xdr:rowOff>113860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84161"/>
          <a:ext cx="838200" cy="1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144695</xdr:rowOff>
    </xdr:from>
    <xdr:to>
      <xdr:col>19</xdr:col>
      <xdr:colOff>177800</xdr:colOff>
      <xdr:row>56</xdr:row>
      <xdr:rowOff>113860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02995"/>
          <a:ext cx="889000" cy="3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144695</xdr:rowOff>
    </xdr:from>
    <xdr:to>
      <xdr:col>15</xdr:col>
      <xdr:colOff>50800</xdr:colOff>
      <xdr:row>57</xdr:row>
      <xdr:rowOff>50321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02995"/>
          <a:ext cx="889000" cy="4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50321</xdr:rowOff>
    </xdr:from>
    <xdr:to>
      <xdr:col>10</xdr:col>
      <xdr:colOff>114300</xdr:colOff>
      <xdr:row>57</xdr:row>
      <xdr:rowOff>55476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2971"/>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103611</xdr:rowOff>
    </xdr:from>
    <xdr:to>
      <xdr:col>24</xdr:col>
      <xdr:colOff>114300</xdr:colOff>
      <xdr:row>56</xdr:row>
      <xdr:rowOff>33761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126488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8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63060</xdr:rowOff>
    </xdr:from>
    <xdr:to>
      <xdr:col>20</xdr:col>
      <xdr:colOff>38100</xdr:colOff>
      <xdr:row>56</xdr:row>
      <xdr:rowOff>164660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155787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93895</xdr:rowOff>
    </xdr:from>
    <xdr:to>
      <xdr:col>15</xdr:col>
      <xdr:colOff>101600</xdr:colOff>
      <xdr:row>55</xdr:row>
      <xdr:rowOff>24045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170971</xdr:rowOff>
    </xdr:from>
    <xdr:to>
      <xdr:col>10</xdr:col>
      <xdr:colOff>165100</xdr:colOff>
      <xdr:row>57</xdr:row>
      <xdr:rowOff>101121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92248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4676</xdr:rowOff>
    </xdr:from>
    <xdr:to>
      <xdr:col>6</xdr:col>
      <xdr:colOff>38100</xdr:colOff>
      <xdr:row>57</xdr:row>
      <xdr:rowOff>106276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26836</xdr:rowOff>
    </xdr:from>
    <xdr:to>
      <xdr:col>24</xdr:col>
      <xdr:colOff>63500</xdr:colOff>
      <xdr:row>76</xdr:row>
      <xdr:rowOff>122313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7036"/>
          <a:ext cx="838200" cy="9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26836</xdr:rowOff>
    </xdr:from>
    <xdr:to>
      <xdr:col>19</xdr:col>
      <xdr:colOff>177800</xdr:colOff>
      <xdr:row>77</xdr:row>
      <xdr:rowOff>104851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7036"/>
          <a:ext cx="889000" cy="2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104851</xdr:rowOff>
    </xdr:from>
    <xdr:to>
      <xdr:col>15</xdr:col>
      <xdr:colOff>50800</xdr:colOff>
      <xdr:row>78</xdr:row>
      <xdr:rowOff>58458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6501"/>
          <a:ext cx="889000" cy="1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58458</xdr:rowOff>
    </xdr:from>
    <xdr:to>
      <xdr:col>10</xdr:col>
      <xdr:colOff>114300</xdr:colOff>
      <xdr:row>78</xdr:row>
      <xdr:rowOff>139915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1558"/>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71513</xdr:rowOff>
    </xdr:from>
    <xdr:to>
      <xdr:col>24</xdr:col>
      <xdr:colOff>114300</xdr:colOff>
      <xdr:row>77</xdr:row>
      <xdr:rowOff>1663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49940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147486</xdr:rowOff>
    </xdr:from>
    <xdr:to>
      <xdr:col>20</xdr:col>
      <xdr:colOff>38100</xdr:colOff>
      <xdr:row>76</xdr:row>
      <xdr:rowOff>77636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68763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54051</xdr:rowOff>
    </xdr:from>
    <xdr:to>
      <xdr:col>15</xdr:col>
      <xdr:colOff>101600</xdr:colOff>
      <xdr:row>77</xdr:row>
      <xdr:rowOff>155651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7658</xdr:rowOff>
    </xdr:from>
    <xdr:to>
      <xdr:col>10</xdr:col>
      <xdr:colOff>165100</xdr:colOff>
      <xdr:row>78</xdr:row>
      <xdr:rowOff>109258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89115</xdr:rowOff>
    </xdr:from>
    <xdr:to>
      <xdr:col>6</xdr:col>
      <xdr:colOff>38100</xdr:colOff>
      <xdr:row>79</xdr:row>
      <xdr:rowOff>19265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162979</xdr:rowOff>
    </xdr:from>
    <xdr:to>
      <xdr:col>24</xdr:col>
      <xdr:colOff>63500</xdr:colOff>
      <xdr:row>98</xdr:row>
      <xdr:rowOff>55944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3629"/>
          <a:ext cx="8382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162979</xdr:rowOff>
    </xdr:from>
    <xdr:to>
      <xdr:col>19</xdr:col>
      <xdr:colOff>177800</xdr:colOff>
      <xdr:row>98</xdr:row>
      <xdr:rowOff>56655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3629"/>
          <a:ext cx="8890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56655</xdr:rowOff>
    </xdr:from>
    <xdr:to>
      <xdr:col>15</xdr:col>
      <xdr:colOff>50800</xdr:colOff>
      <xdr:row>98</xdr:row>
      <xdr:rowOff>144945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8755"/>
          <a:ext cx="889000" cy="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144945</xdr:rowOff>
    </xdr:from>
    <xdr:to>
      <xdr:col>10</xdr:col>
      <xdr:colOff>114300</xdr:colOff>
      <xdr:row>99</xdr:row>
      <xdr:rowOff>3874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7045"/>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5144</xdr:rowOff>
    </xdr:from>
    <xdr:to>
      <xdr:col>24</xdr:col>
      <xdr:colOff>114300</xdr:colOff>
      <xdr:row>98</xdr:row>
      <xdr:rowOff>106744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155021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112179</xdr:rowOff>
    </xdr:from>
    <xdr:to>
      <xdr:col>20</xdr:col>
      <xdr:colOff>38100</xdr:colOff>
      <xdr:row>98</xdr:row>
      <xdr:rowOff>42329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33456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5855</xdr:rowOff>
    </xdr:from>
    <xdr:to>
      <xdr:col>15</xdr:col>
      <xdr:colOff>101600</xdr:colOff>
      <xdr:row>98</xdr:row>
      <xdr:rowOff>107455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98582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94145</xdr:rowOff>
    </xdr:from>
    <xdr:to>
      <xdr:col>10</xdr:col>
      <xdr:colOff>165100</xdr:colOff>
      <xdr:row>99</xdr:row>
      <xdr:rowOff>24295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124524</xdr:rowOff>
    </xdr:from>
    <xdr:to>
      <xdr:col>6</xdr:col>
      <xdr:colOff>38100</xdr:colOff>
      <xdr:row>99</xdr:row>
      <xdr:rowOff>54674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45801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157074</xdr:rowOff>
    </xdr:from>
    <xdr:to>
      <xdr:col>55</xdr:col>
      <xdr:colOff>0</xdr:colOff>
      <xdr:row>36</xdr:row>
      <xdr:rowOff>161188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2927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161188</xdr:rowOff>
    </xdr:from>
    <xdr:to>
      <xdr:col>50</xdr:col>
      <xdr:colOff>114300</xdr:colOff>
      <xdr:row>36</xdr:row>
      <xdr:rowOff>161646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3338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159817</xdr:rowOff>
    </xdr:from>
    <xdr:to>
      <xdr:col>45</xdr:col>
      <xdr:colOff>177800</xdr:colOff>
      <xdr:row>36</xdr:row>
      <xdr:rowOff>161646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320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150216</xdr:rowOff>
    </xdr:from>
    <xdr:to>
      <xdr:col>41</xdr:col>
      <xdr:colOff>50800</xdr:colOff>
      <xdr:row>36</xdr:row>
      <xdr:rowOff>159817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2241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106274</xdr:rowOff>
    </xdr:from>
    <xdr:to>
      <xdr:col>55</xdr:col>
      <xdr:colOff>50800</xdr:colOff>
      <xdr:row>37</xdr:row>
      <xdr:rowOff>36424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129151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29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110388</xdr:rowOff>
    </xdr:from>
    <xdr:to>
      <xdr:col>50</xdr:col>
      <xdr:colOff>165100</xdr:colOff>
      <xdr:row>37</xdr:row>
      <xdr:rowOff>40538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57065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57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110846</xdr:rowOff>
    </xdr:from>
    <xdr:to>
      <xdr:col>46</xdr:col>
      <xdr:colOff>38100</xdr:colOff>
      <xdr:row>37</xdr:row>
      <xdr:rowOff>40996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109017</xdr:rowOff>
    </xdr:from>
    <xdr:to>
      <xdr:col>41</xdr:col>
      <xdr:colOff>101600</xdr:colOff>
      <xdr:row>37</xdr:row>
      <xdr:rowOff>39167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30294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99416</xdr:rowOff>
    </xdr:from>
    <xdr:to>
      <xdr:col>36</xdr:col>
      <xdr:colOff>165100</xdr:colOff>
      <xdr:row>37</xdr:row>
      <xdr:rowOff>29566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46093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4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99245</xdr:rowOff>
    </xdr:from>
    <xdr:to>
      <xdr:col>55</xdr:col>
      <xdr:colOff>0</xdr:colOff>
      <xdr:row>57</xdr:row>
      <xdr:rowOff>122197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71895"/>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122197</xdr:rowOff>
    </xdr:from>
    <xdr:to>
      <xdr:col>50</xdr:col>
      <xdr:colOff>114300</xdr:colOff>
      <xdr:row>57</xdr:row>
      <xdr:rowOff>127539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94847"/>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127195</xdr:rowOff>
    </xdr:from>
    <xdr:to>
      <xdr:col>45</xdr:col>
      <xdr:colOff>177800</xdr:colOff>
      <xdr:row>57</xdr:row>
      <xdr:rowOff>127539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984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71547</xdr:rowOff>
    </xdr:from>
    <xdr:to>
      <xdr:col>41</xdr:col>
      <xdr:colOff>50800</xdr:colOff>
      <xdr:row>57</xdr:row>
      <xdr:rowOff>127195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4419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48445</xdr:rowOff>
    </xdr:from>
    <xdr:to>
      <xdr:col>55</xdr:col>
      <xdr:colOff>50800</xdr:colOff>
      <xdr:row>57</xdr:row>
      <xdr:rowOff>150045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26872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71397</xdr:rowOff>
    </xdr:from>
    <xdr:to>
      <xdr:col>50</xdr:col>
      <xdr:colOff>165100</xdr:colOff>
      <xdr:row>58</xdr:row>
      <xdr:rowOff>1547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164124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3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76739</xdr:rowOff>
    </xdr:from>
    <xdr:to>
      <xdr:col>46</xdr:col>
      <xdr:colOff>38100</xdr:colOff>
      <xdr:row>58</xdr:row>
      <xdr:rowOff>6889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169466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76395</xdr:rowOff>
    </xdr:from>
    <xdr:to>
      <xdr:col>41</xdr:col>
      <xdr:colOff>101600</xdr:colOff>
      <xdr:row>58</xdr:row>
      <xdr:rowOff>6545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20747</xdr:rowOff>
    </xdr:from>
    <xdr:to>
      <xdr:col>36</xdr:col>
      <xdr:colOff>165100</xdr:colOff>
      <xdr:row>57</xdr:row>
      <xdr:rowOff>122347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138874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80705</xdr:rowOff>
    </xdr:from>
    <xdr:to>
      <xdr:col>55</xdr:col>
      <xdr:colOff>0</xdr:colOff>
      <xdr:row>75</xdr:row>
      <xdr:rowOff>88330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68005"/>
          <a:ext cx="8382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36389</xdr:rowOff>
    </xdr:from>
    <xdr:to>
      <xdr:col>50</xdr:col>
      <xdr:colOff>114300</xdr:colOff>
      <xdr:row>74</xdr:row>
      <xdr:rowOff>80705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723689"/>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36389</xdr:rowOff>
    </xdr:from>
    <xdr:to>
      <xdr:col>45</xdr:col>
      <xdr:colOff>177800</xdr:colOff>
      <xdr:row>75</xdr:row>
      <xdr:rowOff>116007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23689"/>
          <a:ext cx="889000" cy="2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116007</xdr:rowOff>
    </xdr:from>
    <xdr:to>
      <xdr:col>41</xdr:col>
      <xdr:colOff>50800</xdr:colOff>
      <xdr:row>76</xdr:row>
      <xdr:rowOff>76378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74757"/>
          <a:ext cx="889000" cy="1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37530</xdr:rowOff>
    </xdr:from>
    <xdr:to>
      <xdr:col>55</xdr:col>
      <xdr:colOff>50800</xdr:colOff>
      <xdr:row>75</xdr:row>
      <xdr:rowOff>139130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60407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29905</xdr:rowOff>
    </xdr:from>
    <xdr:to>
      <xdr:col>50</xdr:col>
      <xdr:colOff>165100</xdr:colOff>
      <xdr:row>74</xdr:row>
      <xdr:rowOff>131505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148032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49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157039</xdr:rowOff>
    </xdr:from>
    <xdr:to>
      <xdr:col>46</xdr:col>
      <xdr:colOff>38100</xdr:colOff>
      <xdr:row>74</xdr:row>
      <xdr:rowOff>87189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103716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65207</xdr:rowOff>
    </xdr:from>
    <xdr:to>
      <xdr:col>41</xdr:col>
      <xdr:colOff>101600</xdr:colOff>
      <xdr:row>75</xdr:row>
      <xdr:rowOff>166807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25578</xdr:rowOff>
    </xdr:from>
    <xdr:to>
      <xdr:col>36</xdr:col>
      <xdr:colOff>165100</xdr:colOff>
      <xdr:row>76</xdr:row>
      <xdr:rowOff>127178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143705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26029</xdr:rowOff>
    </xdr:from>
    <xdr:to>
      <xdr:col>55</xdr:col>
      <xdr:colOff>0</xdr:colOff>
      <xdr:row>97</xdr:row>
      <xdr:rowOff>109818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56679"/>
          <a:ext cx="838200" cy="8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88421</xdr:rowOff>
    </xdr:from>
    <xdr:to>
      <xdr:col>50</xdr:col>
      <xdr:colOff>114300</xdr:colOff>
      <xdr:row>97</xdr:row>
      <xdr:rowOff>109818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19071"/>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88421</xdr:rowOff>
    </xdr:from>
    <xdr:to>
      <xdr:col>45</xdr:col>
      <xdr:colOff>177800</xdr:colOff>
      <xdr:row>97</xdr:row>
      <xdr:rowOff>124707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19071"/>
          <a:ext cx="8890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74199</xdr:rowOff>
    </xdr:from>
    <xdr:to>
      <xdr:col>41</xdr:col>
      <xdr:colOff>50800</xdr:colOff>
      <xdr:row>97</xdr:row>
      <xdr:rowOff>124707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04849"/>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146679</xdr:rowOff>
    </xdr:from>
    <xdr:to>
      <xdr:col>55</xdr:col>
      <xdr:colOff>50800</xdr:colOff>
      <xdr:row>97</xdr:row>
      <xdr:rowOff>76829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169556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59018</xdr:rowOff>
    </xdr:from>
    <xdr:to>
      <xdr:col>50</xdr:col>
      <xdr:colOff>165100</xdr:colOff>
      <xdr:row>97</xdr:row>
      <xdr:rowOff>160618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37621</xdr:rowOff>
    </xdr:from>
    <xdr:to>
      <xdr:col>46</xdr:col>
      <xdr:colOff>38100</xdr:colOff>
      <xdr:row>97</xdr:row>
      <xdr:rowOff>139221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155748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73907</xdr:rowOff>
    </xdr:from>
    <xdr:to>
      <xdr:col>41</xdr:col>
      <xdr:colOff>101600</xdr:colOff>
      <xdr:row>98</xdr:row>
      <xdr:rowOff>4057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166634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23399</xdr:rowOff>
    </xdr:from>
    <xdr:to>
      <xdr:col>36</xdr:col>
      <xdr:colOff>165100</xdr:colOff>
      <xdr:row>97</xdr:row>
      <xdr:rowOff>124999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116126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55652</xdr:rowOff>
    </xdr:from>
    <xdr:to>
      <xdr:col>85</xdr:col>
      <xdr:colOff>127000</xdr:colOff>
      <xdr:row>39</xdr:row>
      <xdr:rowOff>77139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742202"/>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45879</xdr:rowOff>
    </xdr:from>
    <xdr:to>
      <xdr:col>81</xdr:col>
      <xdr:colOff>50800</xdr:colOff>
      <xdr:row>39</xdr:row>
      <xdr:rowOff>77139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73242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45879</xdr:rowOff>
    </xdr:from>
    <xdr:to>
      <xdr:col>76</xdr:col>
      <xdr:colOff>114300</xdr:colOff>
      <xdr:row>39</xdr:row>
      <xdr:rowOff>79273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32429"/>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79273</xdr:rowOff>
    </xdr:from>
    <xdr:to>
      <xdr:col>71</xdr:col>
      <xdr:colOff>177800</xdr:colOff>
      <xdr:row>39</xdr:row>
      <xdr:rowOff>96913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65823"/>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4852</xdr:rowOff>
    </xdr:from>
    <xdr:to>
      <xdr:col>85</xdr:col>
      <xdr:colOff>177800</xdr:colOff>
      <xdr:row>39</xdr:row>
      <xdr:rowOff>106452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91229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26339</xdr:rowOff>
    </xdr:from>
    <xdr:to>
      <xdr:col>81</xdr:col>
      <xdr:colOff>101600</xdr:colOff>
      <xdr:row>39</xdr:row>
      <xdr:rowOff>127939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7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119066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80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166529</xdr:rowOff>
    </xdr:from>
    <xdr:to>
      <xdr:col>76</xdr:col>
      <xdr:colOff>165100</xdr:colOff>
      <xdr:row>39</xdr:row>
      <xdr:rowOff>96679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87806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28473</xdr:rowOff>
    </xdr:from>
    <xdr:to>
      <xdr:col>72</xdr:col>
      <xdr:colOff>38100</xdr:colOff>
      <xdr:row>39</xdr:row>
      <xdr:rowOff>130073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121200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8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46113</xdr:rowOff>
    </xdr:from>
    <xdr:to>
      <xdr:col>67</xdr:col>
      <xdr:colOff>101600</xdr:colOff>
      <xdr:row>39</xdr:row>
      <xdr:rowOff>147713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138840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8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61505</xdr:rowOff>
    </xdr:from>
    <xdr:to>
      <xdr:col>85</xdr:col>
      <xdr:colOff>127000</xdr:colOff>
      <xdr:row>57</xdr:row>
      <xdr:rowOff>66429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34155"/>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61505</xdr:rowOff>
    </xdr:from>
    <xdr:to>
      <xdr:col>81</xdr:col>
      <xdr:colOff>50800</xdr:colOff>
      <xdr:row>57</xdr:row>
      <xdr:rowOff>70717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415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70717</xdr:rowOff>
    </xdr:from>
    <xdr:to>
      <xdr:col>76</xdr:col>
      <xdr:colOff>114300</xdr:colOff>
      <xdr:row>57</xdr:row>
      <xdr:rowOff>114600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43367"/>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34535</xdr:rowOff>
    </xdr:from>
    <xdr:to>
      <xdr:col>71</xdr:col>
      <xdr:colOff>177800</xdr:colOff>
      <xdr:row>57</xdr:row>
      <xdr:rowOff>114600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07185"/>
          <a:ext cx="889000" cy="8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15629</xdr:rowOff>
    </xdr:from>
    <xdr:to>
      <xdr:col>85</xdr:col>
      <xdr:colOff>177800</xdr:colOff>
      <xdr:row>57</xdr:row>
      <xdr:rowOff>117229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102006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10705</xdr:rowOff>
    </xdr:from>
    <xdr:to>
      <xdr:col>81</xdr:col>
      <xdr:colOff>101600</xdr:colOff>
      <xdr:row>57</xdr:row>
      <xdr:rowOff>112305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19917</xdr:rowOff>
    </xdr:from>
    <xdr:to>
      <xdr:col>76</xdr:col>
      <xdr:colOff>165100</xdr:colOff>
      <xdr:row>57</xdr:row>
      <xdr:rowOff>121517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112644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63800</xdr:rowOff>
    </xdr:from>
    <xdr:to>
      <xdr:col>72</xdr:col>
      <xdr:colOff>38100</xdr:colOff>
      <xdr:row>57</xdr:row>
      <xdr:rowOff>165400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156527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155185</xdr:rowOff>
    </xdr:from>
    <xdr:to>
      <xdr:col>67</xdr:col>
      <xdr:colOff>101600</xdr:colOff>
      <xdr:row>57</xdr:row>
      <xdr:rowOff>85335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81981</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26531"/>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81981</xdr:rowOff>
    </xdr:from>
    <xdr:to>
      <xdr:col>71</xdr:col>
      <xdr:colOff>177800</xdr:colOff>
      <xdr:row>79</xdr:row>
      <xdr:rowOff>87788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26531"/>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31181</xdr:rowOff>
    </xdr:from>
    <xdr:to>
      <xdr:col>72</xdr:col>
      <xdr:colOff>38100</xdr:colOff>
      <xdr:row>79</xdr:row>
      <xdr:rowOff>132781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123908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36988</xdr:rowOff>
    </xdr:from>
    <xdr:to>
      <xdr:col>67</xdr:col>
      <xdr:colOff>101600</xdr:colOff>
      <xdr:row>79</xdr:row>
      <xdr:rowOff>138588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129715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57062</xdr:rowOff>
    </xdr:from>
    <xdr:to>
      <xdr:col>85</xdr:col>
      <xdr:colOff>127000</xdr:colOff>
      <xdr:row>97</xdr:row>
      <xdr:rowOff>88821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87712"/>
          <a:ext cx="8382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88821</xdr:rowOff>
    </xdr:from>
    <xdr:to>
      <xdr:col>81</xdr:col>
      <xdr:colOff>50800</xdr:colOff>
      <xdr:row>97</xdr:row>
      <xdr:rowOff>106057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106057</xdr:rowOff>
    </xdr:from>
    <xdr:to>
      <xdr:col>76</xdr:col>
      <xdr:colOff>114300</xdr:colOff>
      <xdr:row>97</xdr:row>
      <xdr:rowOff>110448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6707"/>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95115</xdr:rowOff>
    </xdr:from>
    <xdr:to>
      <xdr:col>71</xdr:col>
      <xdr:colOff>177800</xdr:colOff>
      <xdr:row>97</xdr:row>
      <xdr:rowOff>110448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25765"/>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6262</xdr:rowOff>
    </xdr:from>
    <xdr:to>
      <xdr:col>85</xdr:col>
      <xdr:colOff>177800</xdr:colOff>
      <xdr:row>97</xdr:row>
      <xdr:rowOff>107862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156139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38021</xdr:rowOff>
    </xdr:from>
    <xdr:to>
      <xdr:col>81</xdr:col>
      <xdr:colOff>101600</xdr:colOff>
      <xdr:row>97</xdr:row>
      <xdr:rowOff>139621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130748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55257</xdr:rowOff>
    </xdr:from>
    <xdr:to>
      <xdr:col>76</xdr:col>
      <xdr:colOff>165100</xdr:colOff>
      <xdr:row>97</xdr:row>
      <xdr:rowOff>156857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147984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59648</xdr:rowOff>
    </xdr:from>
    <xdr:to>
      <xdr:col>72</xdr:col>
      <xdr:colOff>38100</xdr:colOff>
      <xdr:row>97</xdr:row>
      <xdr:rowOff>161248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44315</xdr:rowOff>
    </xdr:from>
    <xdr:to>
      <xdr:col>67</xdr:col>
      <xdr:colOff>101600</xdr:colOff>
      <xdr:row>97</xdr:row>
      <xdr:rowOff>145915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137042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円高い数値となっている。町制度資金預託金や第三セクターへの貸付金が大きく影響しており、類似団体平均よりも高い数値で推移している。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土木費は、防災対策工事、橋梁維持管理の費用が増加し、類似団体と比較すると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円高い数値となっっている。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年度までと同レベルの規模となった。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標準財政規模の２０％程度の基金残高を確保するよう積立を行っている。新型コロナウイルス感染症や物価高騰による緊急経済対策等を実施したため財政調整基金を取崩したが、今後も計画的に積立てを行う予定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各会計ともに赤字額は計上していない。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下水道事業会計ともに料金収入の多くを大手企業に依存しているため、経済情勢に大きく影響を受けやすい構造となっている。このことから、常に経済情勢及び企業動向を注視しながら、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10111116</v>
      </c>
      <c r="BO4" s="371"/>
      <c r="BP4" s="371"/>
      <c r="BQ4" s="371"/>
      <c r="BR4" s="371"/>
      <c r="BS4" s="371"/>
      <c r="BT4" s="371"/>
      <c r="BU4" s="372"/>
      <c r="BV4" s="370">
        <v>9639863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12.9</v>
      </c>
      <c r="CU4" s="377"/>
      <c r="CV4" s="377"/>
      <c r="CW4" s="377"/>
      <c r="CX4" s="377"/>
      <c r="CY4" s="377"/>
      <c r="CZ4" s="377"/>
      <c r="DA4" s="378"/>
      <c r="DB4" s="376">
        <v>17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9173985</v>
      </c>
      <c r="BO5" s="408"/>
      <c r="BP5" s="408"/>
      <c r="BQ5" s="408"/>
      <c r="BR5" s="408"/>
      <c r="BS5" s="408"/>
      <c r="BT5" s="408"/>
      <c r="BU5" s="409"/>
      <c r="BV5" s="407">
        <v>8664242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v>
      </c>
      <c r="CU5" s="405"/>
      <c r="CV5" s="405"/>
      <c r="CW5" s="405"/>
      <c r="CX5" s="405"/>
      <c r="CY5" s="405"/>
      <c r="CZ5" s="405"/>
      <c r="DA5" s="406"/>
      <c r="DB5" s="404">
        <v>79.5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937131</v>
      </c>
      <c r="BO6" s="408"/>
      <c r="BP6" s="408"/>
      <c r="BQ6" s="408"/>
      <c r="BR6" s="408"/>
      <c r="BS6" s="408"/>
      <c r="BT6" s="408"/>
      <c r="BU6" s="409"/>
      <c r="BV6" s="407">
        <v>975621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84.5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246875</v>
      </c>
      <c r="BO7" s="408"/>
      <c r="BP7" s="408"/>
      <c r="BQ7" s="408"/>
      <c r="BR7" s="408"/>
      <c r="BS7" s="408"/>
      <c r="BT7" s="408"/>
      <c r="BU7" s="409"/>
      <c r="BV7" s="407">
        <v>37959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5335884</v>
      </c>
      <c r="CU7" s="408"/>
      <c r="CV7" s="408"/>
      <c r="CW7" s="408"/>
      <c r="CX7" s="408"/>
      <c r="CY7" s="408"/>
      <c r="CZ7" s="408"/>
      <c r="DA7" s="409"/>
      <c r="DB7" s="407">
        <v>5514222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690256</v>
      </c>
      <c r="BO8" s="408"/>
      <c r="BP8" s="408"/>
      <c r="BQ8" s="408"/>
      <c r="BR8" s="408"/>
      <c r="BS8" s="408"/>
      <c r="BT8" s="408"/>
      <c r="BU8" s="409"/>
      <c r="BV8" s="407">
        <v>937662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14084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-247406</v>
      </c>
      <c r="BO9" s="408"/>
      <c r="BP9" s="408"/>
      <c r="BQ9" s="408"/>
      <c r="BR9" s="408"/>
      <c r="BS9" s="408"/>
      <c r="BT9" s="408"/>
      <c r="BU9" s="409"/>
      <c r="BV9" s="407">
        <v>358119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v>
      </c>
      <c r="CU9" s="405"/>
      <c r="CV9" s="405"/>
      <c r="CW9" s="405"/>
      <c r="CX9" s="405"/>
      <c r="CY9" s="405"/>
      <c r="CZ9" s="405"/>
      <c r="DA9" s="406"/>
      <c r="DB9" s="404">
        <v>6.6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14493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861985</v>
      </c>
      <c r="BO10" s="408"/>
      <c r="BP10" s="408"/>
      <c r="BQ10" s="408"/>
      <c r="BR10" s="408"/>
      <c r="BS10" s="408"/>
      <c r="BT10" s="408"/>
      <c r="BU10" s="409"/>
      <c r="BV10" s="407">
        <v>301988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14226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359763</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13918</v>
      </c>
      <c r="S13" s="492"/>
      <c r="T13" s="492"/>
      <c r="U13" s="492"/>
      <c r="V13" s="493"/>
      <c r="W13" s="423" t="s">
        <v>141</v>
      </c>
      <c r="X13" s="424"/>
      <c r="Y13" s="424"/>
      <c r="Z13" s="424"/>
      <c r="AA13" s="424"/>
      <c r="AB13" s="414"/>
      <c r="AC13" s="458">
        <v>926</v>
      </c>
      <c r="AD13" s="459"/>
      <c r="AE13" s="459"/>
      <c r="AF13" s="459"/>
      <c r="AG13" s="501"/>
      <c r="AH13" s="458">
        <v>971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254816</v>
      </c>
      <c r="BO13" s="408"/>
      <c r="BP13" s="408"/>
      <c r="BQ13" s="408"/>
      <c r="BR13" s="408"/>
      <c r="BS13" s="408"/>
      <c r="BT13" s="408"/>
      <c r="BU13" s="409"/>
      <c r="BV13" s="407">
        <v>660107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3.8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14326</v>
      </c>
      <c r="S14" s="492"/>
      <c r="T14" s="492"/>
      <c r="U14" s="492"/>
      <c r="V14" s="493"/>
      <c r="W14" s="397"/>
      <c r="X14" s="398"/>
      <c r="Y14" s="398"/>
      <c r="Z14" s="398"/>
      <c r="AA14" s="398"/>
      <c r="AB14" s="387"/>
      <c r="AC14" s="494">
        <v>13</v>
      </c>
      <c r="AD14" s="495"/>
      <c r="AE14" s="495"/>
      <c r="AF14" s="495"/>
      <c r="AG14" s="496"/>
      <c r="AH14" s="494">
        <v>13.2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14041</v>
      </c>
      <c r="S15" s="492"/>
      <c r="T15" s="492"/>
      <c r="U15" s="492"/>
      <c r="V15" s="493"/>
      <c r="W15" s="423" t="s">
        <v>148</v>
      </c>
      <c r="X15" s="424"/>
      <c r="Y15" s="424"/>
      <c r="Z15" s="424"/>
      <c r="AA15" s="424"/>
      <c r="AB15" s="414"/>
      <c r="AC15" s="458">
        <v>2280</v>
      </c>
      <c r="AD15" s="459"/>
      <c r="AE15" s="459"/>
      <c r="AF15" s="459"/>
      <c r="AG15" s="501"/>
      <c r="AH15" s="458">
        <v>2466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2437222</v>
      </c>
      <c r="BO15" s="371"/>
      <c r="BP15" s="371"/>
      <c r="BQ15" s="371"/>
      <c r="BR15" s="371"/>
      <c r="BS15" s="371"/>
      <c r="BT15" s="371"/>
      <c r="BU15" s="372"/>
      <c r="BV15" s="370">
        <v>2332266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31.9</v>
      </c>
      <c r="AD16" s="495"/>
      <c r="AE16" s="495"/>
      <c r="AF16" s="495"/>
      <c r="AG16" s="496"/>
      <c r="AH16" s="494">
        <v>33.6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4597548</v>
      </c>
      <c r="BO16" s="408"/>
      <c r="BP16" s="408"/>
      <c r="BQ16" s="408"/>
      <c r="BR16" s="408"/>
      <c r="BS16" s="408"/>
      <c r="BT16" s="408"/>
      <c r="BU16" s="409"/>
      <c r="BV16" s="407">
        <v>4564196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3933</v>
      </c>
      <c r="AD17" s="459"/>
      <c r="AE17" s="459"/>
      <c r="AF17" s="459"/>
      <c r="AG17" s="501"/>
      <c r="AH17" s="458">
        <v>3895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3085489</v>
      </c>
      <c r="BO17" s="408"/>
      <c r="BP17" s="408"/>
      <c r="BQ17" s="408"/>
      <c r="BR17" s="408"/>
      <c r="BS17" s="408"/>
      <c r="BT17" s="408"/>
      <c r="BU17" s="409"/>
      <c r="BV17" s="407">
        <v>2949580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144.76</v>
      </c>
      <c r="M18" s="531"/>
      <c r="N18" s="531"/>
      <c r="O18" s="531"/>
      <c r="P18" s="531"/>
      <c r="Q18" s="531"/>
      <c r="R18" s="532"/>
      <c r="S18" s="532"/>
      <c r="T18" s="532"/>
      <c r="U18" s="532"/>
      <c r="V18" s="533"/>
      <c r="W18" s="425"/>
      <c r="X18" s="426"/>
      <c r="Y18" s="426"/>
      <c r="Z18" s="426"/>
      <c r="AA18" s="426"/>
      <c r="AB18" s="417"/>
      <c r="AC18" s="534">
        <v>55.1</v>
      </c>
      <c r="AD18" s="535"/>
      <c r="AE18" s="535"/>
      <c r="AF18" s="535"/>
      <c r="AG18" s="536"/>
      <c r="AH18" s="534">
        <v>53.1</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4635032</v>
      </c>
      <c r="BO18" s="408"/>
      <c r="BP18" s="408"/>
      <c r="BQ18" s="408"/>
      <c r="BR18" s="408"/>
      <c r="BS18" s="408"/>
      <c r="BT18" s="408"/>
      <c r="BU18" s="409"/>
      <c r="BV18" s="407">
        <v>4507397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97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7245121</v>
      </c>
      <c r="BO19" s="408"/>
      <c r="BP19" s="408"/>
      <c r="BQ19" s="408"/>
      <c r="BR19" s="408"/>
      <c r="BS19" s="408"/>
      <c r="BT19" s="408"/>
      <c r="BU19" s="409"/>
      <c r="BV19" s="407">
        <v>6818498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5610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5881349</v>
      </c>
      <c r="BO22" s="371"/>
      <c r="BP22" s="371"/>
      <c r="BQ22" s="371"/>
      <c r="BR22" s="371"/>
      <c r="BS22" s="371"/>
      <c r="BT22" s="371"/>
      <c r="BU22" s="372"/>
      <c r="BV22" s="370">
        <v>5730747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4911657</v>
      </c>
      <c r="BO23" s="408"/>
      <c r="BP23" s="408"/>
      <c r="BQ23" s="408"/>
      <c r="BR23" s="408"/>
      <c r="BS23" s="408"/>
      <c r="BT23" s="408"/>
      <c r="BU23" s="409"/>
      <c r="BV23" s="407">
        <v>4701092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7070</v>
      </c>
      <c r="R24" s="459"/>
      <c r="S24" s="459"/>
      <c r="T24" s="459"/>
      <c r="U24" s="459"/>
      <c r="V24" s="501"/>
      <c r="W24" s="553"/>
      <c r="X24" s="554"/>
      <c r="Y24" s="555"/>
      <c r="Z24" s="457" t="s">
        <v>173</v>
      </c>
      <c r="AA24" s="437"/>
      <c r="AB24" s="437"/>
      <c r="AC24" s="437"/>
      <c r="AD24" s="437"/>
      <c r="AE24" s="437"/>
      <c r="AF24" s="437"/>
      <c r="AG24" s="438"/>
      <c r="AH24" s="458">
        <v>153</v>
      </c>
      <c r="AI24" s="459"/>
      <c r="AJ24" s="459"/>
      <c r="AK24" s="459"/>
      <c r="AL24" s="501"/>
      <c r="AM24" s="458">
        <v>443241</v>
      </c>
      <c r="AN24" s="459"/>
      <c r="AO24" s="459"/>
      <c r="AP24" s="459"/>
      <c r="AQ24" s="459"/>
      <c r="AR24" s="501"/>
      <c r="AS24" s="458">
        <v>2897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2427796</v>
      </c>
      <c r="BO24" s="408"/>
      <c r="BP24" s="408"/>
      <c r="BQ24" s="408"/>
      <c r="BR24" s="408"/>
      <c r="BS24" s="408"/>
      <c r="BT24" s="408"/>
      <c r="BU24" s="409"/>
      <c r="BV24" s="407">
        <v>2020916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5920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139</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27812</v>
      </c>
      <c r="BO25" s="371"/>
      <c r="BP25" s="371"/>
      <c r="BQ25" s="371"/>
      <c r="BR25" s="371"/>
      <c r="BS25" s="371"/>
      <c r="BT25" s="371"/>
      <c r="BU25" s="372"/>
      <c r="BV25" s="370">
        <v>23953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5340</v>
      </c>
      <c r="R26" s="459"/>
      <c r="S26" s="459"/>
      <c r="T26" s="459"/>
      <c r="U26" s="459"/>
      <c r="V26" s="501"/>
      <c r="W26" s="553"/>
      <c r="X26" s="554"/>
      <c r="Y26" s="555"/>
      <c r="Z26" s="457" t="s">
        <v>179</v>
      </c>
      <c r="AA26" s="559"/>
      <c r="AB26" s="559"/>
      <c r="AC26" s="559"/>
      <c r="AD26" s="559"/>
      <c r="AE26" s="559"/>
      <c r="AF26" s="559"/>
      <c r="AG26" s="560"/>
      <c r="AH26" s="458" t="s">
        <v>130</v>
      </c>
      <c r="AI26" s="459"/>
      <c r="AJ26" s="459"/>
      <c r="AK26" s="459"/>
      <c r="AL26" s="501"/>
      <c r="AM26" s="458" t="s">
        <v>139</v>
      </c>
      <c r="AN26" s="459"/>
      <c r="AO26" s="459"/>
      <c r="AP26" s="459"/>
      <c r="AQ26" s="459"/>
      <c r="AR26" s="501"/>
      <c r="AS26" s="458" t="s">
        <v>130</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2880</v>
      </c>
      <c r="R27" s="459"/>
      <c r="S27" s="459"/>
      <c r="T27" s="459"/>
      <c r="U27" s="459"/>
      <c r="V27" s="501"/>
      <c r="W27" s="553"/>
      <c r="X27" s="554"/>
      <c r="Y27" s="555"/>
      <c r="Z27" s="457" t="s">
        <v>182</v>
      </c>
      <c r="AA27" s="437"/>
      <c r="AB27" s="437"/>
      <c r="AC27" s="437"/>
      <c r="AD27" s="437"/>
      <c r="AE27" s="437"/>
      <c r="AF27" s="437"/>
      <c r="AG27" s="438"/>
      <c r="AH27" s="458" t="s">
        <v>130</v>
      </c>
      <c r="AI27" s="459"/>
      <c r="AJ27" s="459"/>
      <c r="AK27" s="459"/>
      <c r="AL27" s="501"/>
      <c r="AM27" s="458" t="s">
        <v>130</v>
      </c>
      <c r="AN27" s="459"/>
      <c r="AO27" s="459"/>
      <c r="AP27" s="459"/>
      <c r="AQ27" s="459"/>
      <c r="AR27" s="501"/>
      <c r="AS27" s="458" t="s">
        <v>130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62500</v>
      </c>
      <c r="BO27" s="527"/>
      <c r="BP27" s="527"/>
      <c r="BQ27" s="527"/>
      <c r="BR27" s="527"/>
      <c r="BS27" s="527"/>
      <c r="BT27" s="527"/>
      <c r="BU27" s="528"/>
      <c r="BV27" s="526">
        <v>62500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2240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2288221</v>
      </c>
      <c r="BO28" s="371"/>
      <c r="BP28" s="371"/>
      <c r="BQ28" s="371"/>
      <c r="BR28" s="371"/>
      <c r="BS28" s="371"/>
      <c r="BT28" s="371"/>
      <c r="BU28" s="372"/>
      <c r="BV28" s="370">
        <v>1785999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9</v>
      </c>
      <c r="M29" s="459"/>
      <c r="N29" s="459"/>
      <c r="O29" s="459"/>
      <c r="P29" s="501"/>
      <c r="Q29" s="458">
        <v>2010</v>
      </c>
      <c r="R29" s="459"/>
      <c r="S29" s="459"/>
      <c r="T29" s="459"/>
      <c r="U29" s="459"/>
      <c r="V29" s="501"/>
      <c r="W29" s="556"/>
      <c r="X29" s="557"/>
      <c r="Y29" s="558"/>
      <c r="Z29" s="457" t="s">
        <v>188</v>
      </c>
      <c r="AA29" s="437"/>
      <c r="AB29" s="437"/>
      <c r="AC29" s="437"/>
      <c r="AD29" s="437"/>
      <c r="AE29" s="437"/>
      <c r="AF29" s="437"/>
      <c r="AG29" s="438"/>
      <c r="AH29" s="458">
        <v>153</v>
      </c>
      <c r="AI29" s="459"/>
      <c r="AJ29" s="459"/>
      <c r="AK29" s="459"/>
      <c r="AL29" s="501"/>
      <c r="AM29" s="458">
        <v>443241</v>
      </c>
      <c r="AN29" s="459"/>
      <c r="AO29" s="459"/>
      <c r="AP29" s="459"/>
      <c r="AQ29" s="459"/>
      <c r="AR29" s="501"/>
      <c r="AS29" s="458">
        <v>2897</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650110</v>
      </c>
      <c r="BO29" s="408"/>
      <c r="BP29" s="408"/>
      <c r="BQ29" s="408"/>
      <c r="BR29" s="408"/>
      <c r="BS29" s="408"/>
      <c r="BT29" s="408"/>
      <c r="BU29" s="409"/>
      <c r="BV29" s="407">
        <v>671389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1486940</v>
      </c>
      <c r="BO30" s="527"/>
      <c r="BP30" s="527"/>
      <c r="BQ30" s="527"/>
      <c r="BR30" s="527"/>
      <c r="BS30" s="527"/>
      <c r="BT30" s="527"/>
      <c r="BU30" s="528"/>
      <c r="BV30" s="526">
        <v>1416642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富士見町国民健康保険特別会計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富士見町水道事業会計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富士見町観光施設貸付事業特別会計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【諏訪広域連合】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（一社）富士見パノラマリゾート</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富士見町後期高齢者医療特別会計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富士見町下水道事業会計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　一般会計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富士見メガソーラー（株）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　救護施設八ヶ岳寮特別会計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　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　諏訪広域消防特別会計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　ふるさと市町村圏基金事業特別会計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【南諏衛生施設組合】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【諏訪南行政事務組合】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　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　ごみ処理事業特別会計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FtZI68BV670Mn6EZMoRArommZ2pPRES5301dRbhr5sxbxtWw9tAkEm5IBE4EJs7lCtYerrYwVxXDfaWuGLexw==" saltValue="r0GB1Xns8B4ux8yQxM5A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563</v>
      </c>
      <c r="D34" s="1151"/>
      <c r="E34" s="1152"/>
      <c r="F34" s="32">
        <v>41.07</v>
      </c>
      <c r="G34" s="33">
        <v>38.14</v>
      </c>
      <c r="H34" s="33">
        <v>34.25</v>
      </c>
      <c r="I34" s="33">
        <v>31.93</v>
      </c>
      <c r="J34" s="34">
        <v>29.46</v>
      </c>
      <c r="K34" s="22"/>
      <c r="L34" s="22"/>
      <c r="M34" s="22"/>
      <c r="N34" s="22"/>
      <c r="O34" s="22"/>
      <c r="P34" s="22"/>
    </row>
    <row r="35" spans="1:16" ht="39" customHeight="1" x14ac:dyDescent="0.15">
      <c r="A35" s="22"/>
      <c r="B35" s="35"/>
      <c r="C35" s="1145" t="s">
        <v>564</v>
      </c>
      <c r="D35" s="1146"/>
      <c r="E35" s="1147"/>
      <c r="F35" s="36">
        <v>13.33</v>
      </c>
      <c r="G35" s="37">
        <v>13.9</v>
      </c>
      <c r="H35" s="37">
        <v>14.09</v>
      </c>
      <c r="I35" s="37">
        <v>15.13</v>
      </c>
      <c r="J35" s="38">
        <v>17.09</v>
      </c>
      <c r="K35" s="22"/>
      <c r="L35" s="22"/>
      <c r="M35" s="22"/>
      <c r="N35" s="22"/>
      <c r="O35" s="22"/>
      <c r="P35" s="22"/>
    </row>
    <row r="36" spans="1:16" ht="39" customHeight="1" x14ac:dyDescent="0.15">
      <c r="A36" s="22"/>
      <c r="B36" s="35"/>
      <c r="C36" s="1145" t="s">
        <v>565</v>
      </c>
      <c r="D36" s="1146"/>
      <c r="E36" s="1147"/>
      <c r="F36" s="36">
        <v>6.96</v>
      </c>
      <c r="G36" s="37">
        <v>7.02</v>
      </c>
      <c r="H36" s="37">
        <v>11.1</v>
      </c>
      <c r="I36" s="37">
        <v>17</v>
      </c>
      <c r="J36" s="38">
        <v>12.93</v>
      </c>
      <c r="K36" s="22"/>
      <c r="L36" s="22"/>
      <c r="M36" s="22"/>
      <c r="N36" s="22"/>
      <c r="O36" s="22"/>
      <c r="P36" s="22"/>
    </row>
    <row r="37" spans="1:16" ht="39" customHeight="1" x14ac:dyDescent="0.15">
      <c r="A37" s="22"/>
      <c r="B37" s="35"/>
      <c r="C37" s="1145" t="s">
        <v>566</v>
      </c>
      <c r="D37" s="1146"/>
      <c r="E37" s="1147"/>
      <c r="F37" s="36">
        <v>6.99</v>
      </c>
      <c r="G37" s="37">
        <v>6.36</v>
      </c>
      <c r="H37" s="37">
        <v>6.69</v>
      </c>
      <c r="I37" s="37">
        <v>6.9</v>
      </c>
      <c r="J37" s="38">
        <v>7.01</v>
      </c>
      <c r="K37" s="22"/>
      <c r="L37" s="22"/>
      <c r="M37" s="22"/>
      <c r="N37" s="22"/>
      <c r="O37" s="22"/>
      <c r="P37" s="22"/>
    </row>
    <row r="38" spans="1:16" ht="39" customHeight="1" x14ac:dyDescent="0.15">
      <c r="A38" s="22"/>
      <c r="B38" s="35"/>
      <c r="C38" s="1145" t="s">
        <v>567</v>
      </c>
      <c r="D38" s="1146"/>
      <c r="E38" s="1147"/>
      <c r="F38" s="36">
        <v>0.2</v>
      </c>
      <c r="G38" s="37">
        <v>0.2</v>
      </c>
      <c r="H38" s="37">
        <v>0.3</v>
      </c>
      <c r="I38" s="37">
        <v>0.23</v>
      </c>
      <c r="J38" s="38">
        <v>0.2</v>
      </c>
      <c r="K38" s="22"/>
      <c r="L38" s="22"/>
      <c r="M38" s="22"/>
      <c r="N38" s="22"/>
      <c r="O38" s="22"/>
      <c r="P38" s="22"/>
    </row>
    <row r="39" spans="1:16" ht="39" customHeight="1" x14ac:dyDescent="0.15">
      <c r="A39" s="22"/>
      <c r="B39" s="35"/>
      <c r="C39" s="1145" t="s">
        <v>568</v>
      </c>
      <c r="D39" s="1146"/>
      <c r="E39" s="1147"/>
      <c r="F39" s="36">
        <v>0.08</v>
      </c>
      <c r="G39" s="37">
        <v>0.08</v>
      </c>
      <c r="H39" s="37">
        <v>7.0000000000000007E-2</v>
      </c>
      <c r="I39" s="37">
        <v>7.0000000000000007E-2</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570</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xP8eDWVtDdct0640pGG6/exm0DsCD3YukBWI3Z8ENosqLDJe3VfP98LAgD8Ywyy4ne3LLoIRS9QIJ5PQIdnw==" saltValue="yVvcuOuN+66QbfB2nDXN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6" zoomScale="55" zoomScaleNormal="55"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571</v>
      </c>
      <c r="L45" s="60">
        <v>537</v>
      </c>
      <c r="M45" s="60">
        <v>543</v>
      </c>
      <c r="N45" s="60">
        <v>573</v>
      </c>
      <c r="O45" s="61">
        <v>628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497</v>
      </c>
      <c r="L48" s="64">
        <v>505</v>
      </c>
      <c r="M48" s="64">
        <v>445</v>
      </c>
      <c r="N48" s="64">
        <v>443</v>
      </c>
      <c r="O48" s="65">
        <v>441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v>
      </c>
      <c r="L49" s="64">
        <v>22</v>
      </c>
      <c r="M49" s="64">
        <v>24</v>
      </c>
      <c r="N49" s="64">
        <v>25</v>
      </c>
      <c r="O49" s="65">
        <v>32</v>
      </c>
      <c r="P49" s="48"/>
      <c r="Q49" s="48"/>
      <c r="R49" s="48"/>
      <c r="S49" s="48"/>
      <c r="T49" s="48"/>
      <c r="U49" s="48"/>
    </row>
    <row r="50" spans="1:21" ht="30.75" customHeight="1" x14ac:dyDescent="0.15">
      <c r="A50" s="48"/>
      <c r="B50" s="1155"/>
      <c r="C50" s="1156"/>
      <c r="D50" s="62"/>
      <c r="E50" s="1161" t="s">
        <v>17</v>
      </c>
      <c r="F50" s="1161"/>
      <c r="G50" s="1161"/>
      <c r="H50" s="1161"/>
      <c r="I50" s="1161"/>
      <c r="J50" s="1162"/>
      <c r="K50" s="63">
        <v>54</v>
      </c>
      <c r="L50" s="64">
        <v>54</v>
      </c>
      <c r="M50" s="64">
        <v>53</v>
      </c>
      <c r="N50" s="64">
        <v>53</v>
      </c>
      <c r="O50" s="65">
        <v>22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948</v>
      </c>
      <c r="L52" s="64">
        <v>933</v>
      </c>
      <c r="M52" s="64">
        <v>933</v>
      </c>
      <c r="N52" s="64">
        <v>903</v>
      </c>
      <c r="O52" s="65">
        <v>862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194</v>
      </c>
      <c r="L53" s="69">
        <v>185</v>
      </c>
      <c r="M53" s="69">
        <v>132</v>
      </c>
      <c r="N53" s="69">
        <v>191</v>
      </c>
      <c r="O53" s="70">
        <v>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PgAij/jVmHgB4Sx84ZaefWqVfLp3PS0FvtDdTc4HMPtAZ0zVTNCPohY3vX4vTheZWwN9D33pnnlf93zmBos8A==" saltValue="5HJXR21d+bQKUQ9feuFd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5586</v>
      </c>
      <c r="J41" s="356">
        <v>5489</v>
      </c>
      <c r="K41" s="356">
        <v>5603</v>
      </c>
      <c r="L41" s="356">
        <v>5764</v>
      </c>
      <c r="M41" s="357">
        <v>5904</v>
      </c>
    </row>
    <row r="42" spans="2:13" ht="27.75" customHeight="1" x14ac:dyDescent="0.15">
      <c r="B42" s="1186"/>
      <c r="C42" s="1187"/>
      <c r="D42" s="106"/>
      <c r="E42" s="1192" t="s">
        <v>34</v>
      </c>
      <c r="F42" s="1192"/>
      <c r="G42" s="1192"/>
      <c r="H42" s="1193"/>
      <c r="I42" s="358">
        <v>182</v>
      </c>
      <c r="J42" s="359">
        <v>128</v>
      </c>
      <c r="K42" s="359">
        <v>75</v>
      </c>
      <c r="L42" s="359">
        <v>22</v>
      </c>
      <c r="M42" s="360" t="s">
        <v>515</v>
      </c>
    </row>
    <row r="43" spans="2:13" ht="27.75" customHeight="1" x14ac:dyDescent="0.15">
      <c r="B43" s="1186"/>
      <c r="C43" s="1187"/>
      <c r="D43" s="106"/>
      <c r="E43" s="1192" t="s">
        <v>35</v>
      </c>
      <c r="F43" s="1192"/>
      <c r="G43" s="1192"/>
      <c r="H43" s="1193"/>
      <c r="I43" s="358">
        <v>3443</v>
      </c>
      <c r="J43" s="359">
        <v>2996</v>
      </c>
      <c r="K43" s="359">
        <v>2496</v>
      </c>
      <c r="L43" s="359">
        <v>2130</v>
      </c>
      <c r="M43" s="360">
        <v>1715</v>
      </c>
    </row>
    <row r="44" spans="2:13" ht="27.75" customHeight="1" x14ac:dyDescent="0.15">
      <c r="B44" s="1186"/>
      <c r="C44" s="1187"/>
      <c r="D44" s="106"/>
      <c r="E44" s="1192" t="s">
        <v>36</v>
      </c>
      <c r="F44" s="1192"/>
      <c r="G44" s="1192"/>
      <c r="H44" s="1193"/>
      <c r="I44" s="358">
        <v>114</v>
      </c>
      <c r="J44" s="359">
        <v>141</v>
      </c>
      <c r="K44" s="359">
        <v>212</v>
      </c>
      <c r="L44" s="359">
        <v>556</v>
      </c>
      <c r="M44" s="360">
        <v>517</v>
      </c>
    </row>
    <row r="45" spans="2:13" ht="27.75" customHeight="1" x14ac:dyDescent="0.15">
      <c r="B45" s="1186"/>
      <c r="C45" s="1187"/>
      <c r="D45" s="106"/>
      <c r="E45" s="1192" t="s">
        <v>37</v>
      </c>
      <c r="F45" s="1192"/>
      <c r="G45" s="1192"/>
      <c r="H45" s="1193"/>
      <c r="I45" s="358">
        <v>1354</v>
      </c>
      <c r="J45" s="359">
        <v>1242</v>
      </c>
      <c r="K45" s="359">
        <v>1222</v>
      </c>
      <c r="L45" s="359">
        <v>1198</v>
      </c>
      <c r="M45" s="360">
        <v>1200</v>
      </c>
    </row>
    <row r="46" spans="2:13" ht="27.75" customHeight="1" x14ac:dyDescent="0.15">
      <c r="B46" s="1186"/>
      <c r="C46" s="1187"/>
      <c r="D46" s="107"/>
      <c r="E46" s="1192" t="s">
        <v>38</v>
      </c>
      <c r="F46" s="1192"/>
      <c r="G46" s="1192"/>
      <c r="H46" s="1193"/>
      <c r="I46" s="358" t="s">
        <v>515</v>
      </c>
      <c r="J46" s="359" t="s">
        <v>515</v>
      </c>
      <c r="K46" s="359">
        <v>200</v>
      </c>
      <c r="L46" s="359">
        <v>188</v>
      </c>
      <c r="M46" s="360">
        <v>166</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3383</v>
      </c>
      <c r="J50" s="359">
        <v>3543</v>
      </c>
      <c r="K50" s="359">
        <v>3528</v>
      </c>
      <c r="L50" s="359">
        <v>3939</v>
      </c>
      <c r="M50" s="360">
        <v>4490</v>
      </c>
    </row>
    <row r="51" spans="2:13" ht="27.75" customHeight="1" x14ac:dyDescent="0.15">
      <c r="B51" s="1186"/>
      <c r="C51" s="1187"/>
      <c r="D51" s="106"/>
      <c r="E51" s="1192" t="s">
        <v>44</v>
      </c>
      <c r="F51" s="1192"/>
      <c r="G51" s="1192"/>
      <c r="H51" s="1193"/>
      <c r="I51" s="358">
        <v>54</v>
      </c>
      <c r="J51" s="359">
        <v>46</v>
      </c>
      <c r="K51" s="359">
        <v>38</v>
      </c>
      <c r="L51" s="359">
        <v>30</v>
      </c>
      <c r="M51" s="360">
        <v>22</v>
      </c>
    </row>
    <row r="52" spans="2:13" ht="27.75" customHeight="1" x14ac:dyDescent="0.15">
      <c r="B52" s="1188"/>
      <c r="C52" s="1189"/>
      <c r="D52" s="106"/>
      <c r="E52" s="1192" t="s">
        <v>45</v>
      </c>
      <c r="F52" s="1192"/>
      <c r="G52" s="1192"/>
      <c r="H52" s="1193"/>
      <c r="I52" s="358">
        <v>7406</v>
      </c>
      <c r="J52" s="359">
        <v>7051</v>
      </c>
      <c r="K52" s="359">
        <v>6856</v>
      </c>
      <c r="L52" s="359">
        <v>6722</v>
      </c>
      <c r="M52" s="360">
        <v>6514</v>
      </c>
    </row>
    <row r="53" spans="2:13" ht="27.75" customHeight="1" thickBot="1" x14ac:dyDescent="0.2">
      <c r="B53" s="1199" t="s">
        <v>46</v>
      </c>
      <c r="C53" s="1200"/>
      <c r="D53" s="110"/>
      <c r="E53" s="1201" t="s">
        <v>47</v>
      </c>
      <c r="F53" s="1201"/>
      <c r="G53" s="1201"/>
      <c r="H53" s="1202"/>
      <c r="I53" s="361">
        <v>-164</v>
      </c>
      <c r="J53" s="362">
        <v>-644</v>
      </c>
      <c r="K53" s="362">
        <v>-614</v>
      </c>
      <c r="L53" s="362">
        <v>-832</v>
      </c>
      <c r="M53" s="363">
        <v>-1525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ML0Rp9aAfkMFggnN070mLwUbLp6/MViLc7ko1uLXA00f99e0LWzC/xRwukjuMrxd9uiMcHnd0H2T6MZB2ltIA==" saltValue="jf2ZE1tKbPSyw8Jdyxct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zoomScale="55" zoomScaleNormal="70" zoomScaleSheetLayoutView="55" workbookViewId="0">
      <selection activeCell="C56" sqref="C56:E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1484</v>
      </c>
      <c r="G55" s="122">
        <v>1786</v>
      </c>
      <c r="H55" s="123">
        <v>2288</v>
      </c>
    </row>
    <row r="56" spans="2:8" ht="52.5" customHeight="1" x14ac:dyDescent="0.15">
      <c r="B56" s="124"/>
      <c r="C56" s="1213" t="s">
        <v>51</v>
      </c>
      <c r="D56" s="1213"/>
      <c r="E56" s="1214"/>
      <c r="F56" s="125">
        <v>579</v>
      </c>
      <c r="G56" s="125">
        <v>671</v>
      </c>
      <c r="H56" s="126">
        <v>650</v>
      </c>
    </row>
    <row r="57" spans="2:8" ht="53.25" customHeight="1" x14ac:dyDescent="0.15">
      <c r="B57" s="124"/>
      <c r="C57" s="1215" t="s">
        <v>52</v>
      </c>
      <c r="D57" s="1215"/>
      <c r="E57" s="1216"/>
      <c r="F57" s="127">
        <v>1400</v>
      </c>
      <c r="G57" s="127">
        <v>1417</v>
      </c>
      <c r="H57" s="128">
        <v>1487</v>
      </c>
    </row>
    <row r="58" spans="2:8" ht="45.75" customHeight="1" x14ac:dyDescent="0.15">
      <c r="B58" s="129"/>
      <c r="C58" s="1203" t="s">
        <v>596</v>
      </c>
      <c r="D58" s="1204"/>
      <c r="E58" s="1205"/>
      <c r="F58" s="130">
        <v>294</v>
      </c>
      <c r="G58" s="130">
        <v>316</v>
      </c>
      <c r="H58" s="131">
        <v>376</v>
      </c>
    </row>
    <row r="59" spans="2:8" ht="45.75" customHeight="1" x14ac:dyDescent="0.15">
      <c r="B59" s="129"/>
      <c r="C59" s="1203" t="s">
        <v>597</v>
      </c>
      <c r="D59" s="1204"/>
      <c r="E59" s="1205"/>
      <c r="F59" s="130">
        <v>234</v>
      </c>
      <c r="G59" s="130">
        <v>229</v>
      </c>
      <c r="H59" s="131">
        <v>224</v>
      </c>
    </row>
    <row r="60" spans="2:8" ht="45.75" customHeight="1" x14ac:dyDescent="0.15">
      <c r="B60" s="129"/>
      <c r="C60" s="1203" t="s">
        <v>598</v>
      </c>
      <c r="D60" s="1204"/>
      <c r="E60" s="1205"/>
      <c r="F60" s="130">
        <v>172</v>
      </c>
      <c r="G60" s="130">
        <v>172</v>
      </c>
      <c r="H60" s="131">
        <v>172</v>
      </c>
    </row>
    <row r="61" spans="2:8" ht="45.75" customHeight="1" x14ac:dyDescent="0.15">
      <c r="B61" s="129"/>
      <c r="C61" s="1203" t="s">
        <v>599</v>
      </c>
      <c r="D61" s="1204"/>
      <c r="E61" s="1205"/>
      <c r="F61" s="130">
        <v>171</v>
      </c>
      <c r="G61" s="130">
        <v>171</v>
      </c>
      <c r="H61" s="131">
        <v>172</v>
      </c>
    </row>
    <row r="62" spans="2:8" ht="45.75" customHeight="1" thickBot="1" x14ac:dyDescent="0.2">
      <c r="B62" s="132"/>
      <c r="C62" s="1206" t="s">
        <v>600</v>
      </c>
      <c r="D62" s="1207"/>
      <c r="E62" s="1208"/>
      <c r="F62" s="133">
        <v>171</v>
      </c>
      <c r="G62" s="133">
        <v>171</v>
      </c>
      <c r="H62" s="134">
        <v>171</v>
      </c>
    </row>
    <row r="63" spans="2:8" ht="52.5" customHeight="1" thickBot="1" x14ac:dyDescent="0.2">
      <c r="B63" s="135"/>
      <c r="C63" s="1209" t="s">
        <v>53</v>
      </c>
      <c r="D63" s="1209"/>
      <c r="E63" s="1210"/>
      <c r="F63" s="136">
        <v>3463</v>
      </c>
      <c r="G63" s="136">
        <v>3874</v>
      </c>
      <c r="H63" s="137">
        <v>4425</v>
      </c>
    </row>
    <row r="64" spans="2:8" x14ac:dyDescent="0.15"/>
  </sheetData>
  <sheetProtection algorithmName="SHA-512" hashValue="g/24df1ANw97zIlCi/nlGBUnPi6RCf6hop9Hm7BxRLf6YrAen0mYqCzpw7aqu1qgwnp2TufopdAxLw619xJcXw==" saltValue="QJiwQfrXPz4HCSxTOnzQ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81076</v>
      </c>
      <c r="E3" s="156"/>
      <c r="F3" s="157">
        <v>108252</v>
      </c>
      <c r="G3" s="158"/>
      <c r="H3" s="159"/>
    </row>
    <row r="4" spans="1:8" x14ac:dyDescent="0.15">
      <c r="A4" s="160"/>
      <c r="B4" s="161"/>
      <c r="C4" s="162"/>
      <c r="D4" s="163">
        <v>69728</v>
      </c>
      <c r="E4" s="164"/>
      <c r="F4" s="165">
        <v>50321</v>
      </c>
      <c r="G4" s="166"/>
      <c r="H4" s="167"/>
    </row>
    <row r="5" spans="1:8" x14ac:dyDescent="0.15">
      <c r="A5" s="148" t="s">
        <v>549</v>
      </c>
      <c r="B5" s="153"/>
      <c r="C5" s="154"/>
      <c r="D5" s="155">
        <v>44476</v>
      </c>
      <c r="E5" s="156"/>
      <c r="F5" s="157">
        <v>93492</v>
      </c>
      <c r="G5" s="158"/>
      <c r="H5" s="159"/>
    </row>
    <row r="6" spans="1:8" x14ac:dyDescent="0.15">
      <c r="A6" s="160"/>
      <c r="B6" s="161"/>
      <c r="C6" s="162"/>
      <c r="D6" s="163">
        <v>27519</v>
      </c>
      <c r="E6" s="164"/>
      <c r="F6" s="165">
        <v>53316</v>
      </c>
      <c r="G6" s="166"/>
      <c r="H6" s="167"/>
    </row>
    <row r="7" spans="1:8" x14ac:dyDescent="0.15">
      <c r="A7" s="148" t="s">
        <v>550</v>
      </c>
      <c r="B7" s="153"/>
      <c r="C7" s="154"/>
      <c r="D7" s="155">
        <v>52584</v>
      </c>
      <c r="E7" s="156"/>
      <c r="F7" s="157">
        <v>94796</v>
      </c>
      <c r="G7" s="158"/>
      <c r="H7" s="159"/>
    </row>
    <row r="8" spans="1:8" x14ac:dyDescent="0.15">
      <c r="A8" s="160"/>
      <c r="B8" s="161"/>
      <c r="C8" s="162"/>
      <c r="D8" s="163">
        <v>43324</v>
      </c>
      <c r="E8" s="164"/>
      <c r="F8" s="165">
        <v>55781</v>
      </c>
      <c r="G8" s="166"/>
      <c r="H8" s="167"/>
    </row>
    <row r="9" spans="1:8" x14ac:dyDescent="0.15">
      <c r="A9" s="148" t="s">
        <v>551</v>
      </c>
      <c r="B9" s="153"/>
      <c r="C9" s="154"/>
      <c r="D9" s="155">
        <v>52408</v>
      </c>
      <c r="E9" s="156"/>
      <c r="F9" s="157">
        <v>85942</v>
      </c>
      <c r="G9" s="158"/>
      <c r="H9" s="159"/>
    </row>
    <row r="10" spans="1:8" x14ac:dyDescent="0.15">
      <c r="A10" s="160"/>
      <c r="B10" s="161"/>
      <c r="C10" s="162"/>
      <c r="D10" s="163">
        <v>31381</v>
      </c>
      <c r="E10" s="164"/>
      <c r="F10" s="165">
        <v>48630</v>
      </c>
      <c r="G10" s="166"/>
      <c r="H10" s="167"/>
    </row>
    <row r="11" spans="1:8" x14ac:dyDescent="0.15">
      <c r="A11" s="148" t="s">
        <v>552</v>
      </c>
      <c r="B11" s="153"/>
      <c r="C11" s="154"/>
      <c r="D11" s="155">
        <v>75963</v>
      </c>
      <c r="E11" s="156"/>
      <c r="F11" s="157">
        <v>95007</v>
      </c>
      <c r="G11" s="158"/>
      <c r="H11" s="159"/>
    </row>
    <row r="12" spans="1:8" x14ac:dyDescent="0.15">
      <c r="A12" s="160"/>
      <c r="B12" s="161"/>
      <c r="C12" s="168"/>
      <c r="D12" s="163">
        <v>46368</v>
      </c>
      <c r="E12" s="164"/>
      <c r="F12" s="165">
        <v>48509</v>
      </c>
      <c r="G12" s="166"/>
      <c r="H12" s="167"/>
    </row>
    <row r="13" spans="1:8" x14ac:dyDescent="0.15">
      <c r="A13" s="148"/>
      <c r="B13" s="153"/>
      <c r="C13" s="169"/>
      <c r="D13" s="170">
        <v>61301</v>
      </c>
      <c r="E13" s="171"/>
      <c r="F13" s="172">
        <v>95498</v>
      </c>
      <c r="G13" s="173"/>
      <c r="H13" s="159"/>
    </row>
    <row r="14" spans="1:8" x14ac:dyDescent="0.15">
      <c r="A14" s="160"/>
      <c r="B14" s="161"/>
      <c r="C14" s="162"/>
      <c r="D14" s="163">
        <v>43664</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6.96</v>
      </c>
      <c r="C19" s="174">
        <f>ROUND(VALUE(SUBSTITUTE(実質収支比率等に係る経年分析!G$48,"▲","-")),2)</f>
        <v>7.02</v>
      </c>
      <c r="D19" s="174">
        <f>ROUND(VALUE(SUBSTITUTE(実質収支比率等に係る経年分析!H$48,"▲","-")),2)</f>
        <v>11.1</v>
      </c>
      <c r="E19" s="174">
        <f>ROUND(VALUE(SUBSTITUTE(実質収支比率等に係る経年分析!I$48,"▲","-")),2)</f>
        <v>17</v>
      </c>
      <c r="F19" s="174">
        <f>ROUND(VALUE(SUBSTITUTE(実質収支比率等に係る経年分析!J$48,"▲","-")),2)</f>
        <v>12.94</v>
      </c>
    </row>
    <row r="20" spans="1:11" x14ac:dyDescent="0.15">
      <c r="A20" s="174" t="s">
        <v>57</v>
      </c>
      <c r="B20" s="174">
        <f>ROUND(VALUE(SUBSTITUTE(実質収支比率等に係る経年分析!F$47,"▲","-")),2)</f>
        <v>29.55</v>
      </c>
      <c r="C20" s="174">
        <f>ROUND(VALUE(SUBSTITUTE(実質収支比率等に係る経年分析!G$47,"▲","-")),2)</f>
        <v>31.39</v>
      </c>
      <c r="D20" s="174">
        <f>ROUND(VALUE(SUBSTITUTE(実質収支比率等に係る経年分析!H$47,"▲","-")),2)</f>
        <v>28.43</v>
      </c>
      <c r="E20" s="174">
        <f>ROUND(VALUE(SUBSTITUTE(実質収支比率等に係る経年分析!I$47,"▲","-")),2)</f>
        <v>32.39</v>
      </c>
      <c r="F20" s="174">
        <f>ROUND(VALUE(SUBSTITUTE(実質収支比率等に係る経年分析!J$47,"▲","-")),2)</f>
        <v>42.88</v>
      </c>
    </row>
    <row r="21" spans="1:11" x14ac:dyDescent="0.15">
      <c r="A21" s="174" t="s">
        <v>58</v>
      </c>
      <c r="B21" s="174">
        <f>IF(ISNUMBER(VALUE(SUBSTITUTE(実質収支比率等に係る経年分析!F$49,"▲","-"))),ROUND(VALUE(SUBSTITUTE(実質収支比率等に係る経年分析!F$49,"▲","-")),2),NA())</f>
        <v>-4.13</v>
      </c>
      <c r="C21" s="174">
        <f>IF(ISNUMBER(VALUE(SUBSTITUTE(実質収支比率等に係る経年分析!G$49,"▲","-"))),ROUND(VALUE(SUBSTITUTE(実質収支比率等に係る経年分析!G$49,"▲","-")),2),NA())</f>
        <v>1.99</v>
      </c>
      <c r="D21" s="174">
        <f>IF(ISNUMBER(VALUE(SUBSTITUTE(実質収支比率等に係る経年分析!H$49,"▲","-"))),ROUND(VALUE(SUBSTITUTE(実質収支比率等に係る経年分析!H$49,"▲","-")),2),NA())</f>
        <v>3</v>
      </c>
      <c r="E21" s="174">
        <f>IF(ISNUMBER(VALUE(SUBSTITUTE(実質収支比率等に係る経年分析!I$49,"▲","-"))),ROUND(VALUE(SUBSTITUTE(実質収支比率等に係る経年分析!I$49,"▲","-")),2),NA())</f>
        <v>11.97</v>
      </c>
      <c r="F21" s="174">
        <f>IF(ISNUMBER(VALUE(SUBSTITUTE(実質収支比率等に係る経年分析!J$49,"▲","-"))),ROUND(VALUE(SUBSTITUTE(実質収支比率等に係る経年分析!J$49,"▲","-")),2),NA())</f>
        <v>4.78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富士見町後期高齢者医療特別会計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富士見町観光施設貸付事業特別会計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15">
      <c r="A33" s="175" t="str">
        <f>IF(連結実質赤字比率に係る赤字・黒字の構成分析!C$37="",NA(),連結実質赤字比率に係る赤字・黒字の構成分析!C$37)</f>
        <v>富士見町国民健康保険特別会計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12.93</v>
      </c>
    </row>
    <row r="35" spans="1:16" x14ac:dyDescent="0.15">
      <c r="A35" s="175" t="str">
        <f>IF(連結実質赤字比率に係る赤字・黒字の構成分析!C$35="",NA(),連結実質赤字比率に係る赤字・黒字の構成分析!C$35)</f>
        <v>富士見町下水道事業会計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17.09</v>
      </c>
    </row>
    <row r="36" spans="1:16" x14ac:dyDescent="0.15">
      <c r="A36" s="175" t="str">
        <f>IF(連結実質赤字比率に係る赤字・黒字の構成分析!C$34="",NA(),連結実質赤字比率に係る赤字・黒字の構成分析!C$34)</f>
        <v>富士見町水道事業会計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29.46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948</v>
      </c>
      <c r="E42" s="176"/>
      <c r="F42" s="176"/>
      <c r="G42" s="176">
        <f>'実質公債費比率（分子）の構造'!L$52</f>
        <v>933</v>
      </c>
      <c r="H42" s="176"/>
      <c r="I42" s="176"/>
      <c r="J42" s="176">
        <f>'実質公債費比率（分子）の構造'!M$52</f>
        <v>933</v>
      </c>
      <c r="K42" s="176"/>
      <c r="L42" s="176"/>
      <c r="M42" s="176">
        <f>'実質公債費比率（分子）の構造'!N$52</f>
        <v>903</v>
      </c>
      <c r="N42" s="176"/>
      <c r="O42" s="176"/>
      <c r="P42" s="176">
        <f>'実質公債費比率（分子）の構造'!O$52</f>
        <v>862</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54</v>
      </c>
      <c r="C44" s="176"/>
      <c r="D44" s="176"/>
      <c r="E44" s="176">
        <f>'実質公債費比率（分子）の構造'!L$50</f>
        <v>54</v>
      </c>
      <c r="F44" s="176"/>
      <c r="G44" s="176"/>
      <c r="H44" s="176">
        <f>'実質公債費比率（分子）の構造'!M$50</f>
        <v>53</v>
      </c>
      <c r="I44" s="176"/>
      <c r="J44" s="176"/>
      <c r="K44" s="176">
        <f>'実質公債費比率（分子）の構造'!N$50</f>
        <v>53</v>
      </c>
      <c r="L44" s="176"/>
      <c r="M44" s="176"/>
      <c r="N44" s="176">
        <f>'実質公債費比率（分子）の構造'!O$50</f>
        <v>22</v>
      </c>
      <c r="O44" s="176"/>
      <c r="P44" s="176"/>
    </row>
    <row r="45" spans="1:16" x14ac:dyDescent="0.15">
      <c r="A45" s="176" t="s">
        <v>67</v>
      </c>
      <c r="B45" s="176">
        <f>'実質公債費比率（分子）の構造'!K$49</f>
        <v>20</v>
      </c>
      <c r="C45" s="176"/>
      <c r="D45" s="176"/>
      <c r="E45" s="176">
        <f>'実質公債費比率（分子）の構造'!L$49</f>
        <v>22</v>
      </c>
      <c r="F45" s="176"/>
      <c r="G45" s="176"/>
      <c r="H45" s="176">
        <f>'実質公債費比率（分子）の構造'!M$49</f>
        <v>24</v>
      </c>
      <c r="I45" s="176"/>
      <c r="J45" s="176"/>
      <c r="K45" s="176">
        <f>'実質公債費比率（分子）の構造'!N$49</f>
        <v>25</v>
      </c>
      <c r="L45" s="176"/>
      <c r="M45" s="176"/>
      <c r="N45" s="176">
        <f>'実質公債費比率（分子）の構造'!O$49</f>
        <v>32</v>
      </c>
      <c r="O45" s="176"/>
      <c r="P45" s="176"/>
    </row>
    <row r="46" spans="1:16" x14ac:dyDescent="0.15">
      <c r="A46" s="176" t="s">
        <v>68</v>
      </c>
      <c r="B46" s="176">
        <f>'実質公債費比率（分子）の構造'!K$48</f>
        <v>497</v>
      </c>
      <c r="C46" s="176"/>
      <c r="D46" s="176"/>
      <c r="E46" s="176">
        <f>'実質公債費比率（分子）の構造'!L$48</f>
        <v>505</v>
      </c>
      <c r="F46" s="176"/>
      <c r="G46" s="176"/>
      <c r="H46" s="176">
        <f>'実質公債費比率（分子）の構造'!M$48</f>
        <v>445</v>
      </c>
      <c r="I46" s="176"/>
      <c r="J46" s="176"/>
      <c r="K46" s="176">
        <f>'実質公債費比率（分子）の構造'!N$48</f>
        <v>443</v>
      </c>
      <c r="L46" s="176"/>
      <c r="M46" s="176"/>
      <c r="N46" s="176">
        <f>'実質公債費比率（分子）の構造'!O$48</f>
        <v>441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571</v>
      </c>
      <c r="C49" s="176"/>
      <c r="D49" s="176"/>
      <c r="E49" s="176">
        <f>'実質公債費比率（分子）の構造'!L$45</f>
        <v>537</v>
      </c>
      <c r="F49" s="176"/>
      <c r="G49" s="176"/>
      <c r="H49" s="176">
        <f>'実質公債費比率（分子）の構造'!M$45</f>
        <v>543</v>
      </c>
      <c r="I49" s="176"/>
      <c r="J49" s="176"/>
      <c r="K49" s="176">
        <f>'実質公債費比率（分子）の構造'!N$45</f>
        <v>573</v>
      </c>
      <c r="L49" s="176"/>
      <c r="M49" s="176"/>
      <c r="N49" s="176">
        <f>'実質公債費比率（分子）の構造'!O$45</f>
        <v>628</v>
      </c>
      <c r="O49" s="176"/>
      <c r="P49" s="176"/>
    </row>
    <row r="50" spans="1:16" x14ac:dyDescent="0.15">
      <c r="A50" s="176" t="s">
        <v>72</v>
      </c>
      <c r="B50" s="176" t="e">
        <f>NA()</f>
        <v>#N/A</v>
      </c>
      <c r="C50" s="176">
        <f>IF(ISNUMBER('実質公債費比率（分子）の構造'!K$53),'実質公債費比率（分子）の構造'!K$53,NA())</f>
        <v>194</v>
      </c>
      <c r="D50" s="176" t="e">
        <f>NA()</f>
        <v>#N/A</v>
      </c>
      <c r="E50" s="176" t="e">
        <f>NA()</f>
        <v>#N/A</v>
      </c>
      <c r="F50" s="176">
        <f>IF(ISNUMBER('実質公債費比率（分子）の構造'!L$53),'実質公債費比率（分子）の構造'!L$53,NA())</f>
        <v>185</v>
      </c>
      <c r="G50" s="176" t="e">
        <f>NA()</f>
        <v>#N/A</v>
      </c>
      <c r="H50" s="176" t="e">
        <f>NA()</f>
        <v>#N/A</v>
      </c>
      <c r="I50" s="176">
        <f>IF(ISNUMBER('実質公債費比率（分子）の構造'!M$53),'実質公債費比率（分子）の構造'!M$53,NA())</f>
        <v>132</v>
      </c>
      <c r="J50" s="176" t="e">
        <f>NA()</f>
        <v>#N/A</v>
      </c>
      <c r="K50" s="176" t="e">
        <f>NA()</f>
        <v>#N/A</v>
      </c>
      <c r="L50" s="176">
        <f>IF(ISNUMBER('実質公債費比率（分子）の構造'!N$53),'実質公債費比率（分子）の構造'!N$53,NA())</f>
        <v>191</v>
      </c>
      <c r="M50" s="176" t="e">
        <f>NA()</f>
        <v>#N/A</v>
      </c>
      <c r="N50" s="176" t="e">
        <f>NA()</f>
        <v>#N/A</v>
      </c>
      <c r="O50" s="176">
        <f>IF(ISNUMBER('実質公債費比率（分子）の構造'!O$53),'実質公債費比率（分子）の構造'!O$53,NA())</f>
        <v>261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7406</v>
      </c>
      <c r="E56" s="175"/>
      <c r="F56" s="175"/>
      <c r="G56" s="175">
        <f>'将来負担比率（分子）の構造'!J$52</f>
        <v>7051</v>
      </c>
      <c r="H56" s="175"/>
      <c r="I56" s="175"/>
      <c r="J56" s="175">
        <f>'将来負担比率（分子）の構造'!K$52</f>
        <v>6856</v>
      </c>
      <c r="K56" s="175"/>
      <c r="L56" s="175"/>
      <c r="M56" s="175">
        <f>'将来負担比率（分子）の構造'!L$52</f>
        <v>6722</v>
      </c>
      <c r="N56" s="175"/>
      <c r="O56" s="175"/>
      <c r="P56" s="175">
        <f>'将来負担比率（分子）の構造'!M$52</f>
        <v>6514</v>
      </c>
    </row>
    <row r="57" spans="1:16" x14ac:dyDescent="0.15">
      <c r="A57" s="175" t="s">
        <v>44</v>
      </c>
      <c r="B57" s="175"/>
      <c r="C57" s="175"/>
      <c r="D57" s="175">
        <f>'将来負担比率（分子）の構造'!I$51</f>
        <v>54</v>
      </c>
      <c r="E57" s="175"/>
      <c r="F57" s="175"/>
      <c r="G57" s="175">
        <f>'将来負担比率（分子）の構造'!J$51</f>
        <v>46</v>
      </c>
      <c r="H57" s="175"/>
      <c r="I57" s="175"/>
      <c r="J57" s="175">
        <f>'将来負担比率（分子）の構造'!K$51</f>
        <v>38</v>
      </c>
      <c r="K57" s="175"/>
      <c r="L57" s="175"/>
      <c r="M57" s="175">
        <f>'将来負担比率（分子）の構造'!L$51</f>
        <v>30</v>
      </c>
      <c r="N57" s="175"/>
      <c r="O57" s="175"/>
      <c r="P57" s="175">
        <f>'将来負担比率（分子）の構造'!M$51</f>
        <v>22</v>
      </c>
    </row>
    <row r="58" spans="1:16" x14ac:dyDescent="0.15">
      <c r="A58" s="175" t="s">
        <v>43</v>
      </c>
      <c r="B58" s="175"/>
      <c r="C58" s="175"/>
      <c r="D58" s="175">
        <f>'将来負担比率（分子）の構造'!I$50</f>
        <v>3383</v>
      </c>
      <c r="E58" s="175"/>
      <c r="F58" s="175"/>
      <c r="G58" s="175">
        <f>'将来負担比率（分子）の構造'!J$50</f>
        <v>3543</v>
      </c>
      <c r="H58" s="175"/>
      <c r="I58" s="175"/>
      <c r="J58" s="175">
        <f>'将来負担比率（分子）の構造'!K$50</f>
        <v>3528</v>
      </c>
      <c r="K58" s="175"/>
      <c r="L58" s="175"/>
      <c r="M58" s="175">
        <f>'将来負担比率（分子）の構造'!L$50</f>
        <v>3939</v>
      </c>
      <c r="N58" s="175"/>
      <c r="O58" s="175"/>
      <c r="P58" s="175">
        <f>'将来負担比率（分子）の構造'!M$50</f>
        <v>4490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200</v>
      </c>
      <c r="I61" s="175"/>
      <c r="J61" s="175"/>
      <c r="K61" s="175">
        <f>'将来負担比率（分子）の構造'!L$46</f>
        <v>188</v>
      </c>
      <c r="L61" s="175"/>
      <c r="M61" s="175"/>
      <c r="N61" s="175">
        <f>'将来負担比率（分子）の構造'!M$46</f>
        <v>166</v>
      </c>
      <c r="O61" s="175"/>
      <c r="P61" s="175"/>
    </row>
    <row r="62" spans="1:16" x14ac:dyDescent="0.15">
      <c r="A62" s="175" t="s">
        <v>37</v>
      </c>
      <c r="B62" s="175">
        <f>'将来負担比率（分子）の構造'!I$45</f>
        <v>1354</v>
      </c>
      <c r="C62" s="175"/>
      <c r="D62" s="175"/>
      <c r="E62" s="175">
        <f>'将来負担比率（分子）の構造'!J$45</f>
        <v>1242</v>
      </c>
      <c r="F62" s="175"/>
      <c r="G62" s="175"/>
      <c r="H62" s="175">
        <f>'将来負担比率（分子）の構造'!K$45</f>
        <v>1222</v>
      </c>
      <c r="I62" s="175"/>
      <c r="J62" s="175"/>
      <c r="K62" s="175">
        <f>'将来負担比率（分子）の構造'!L$45</f>
        <v>1198</v>
      </c>
      <c r="L62" s="175"/>
      <c r="M62" s="175"/>
      <c r="N62" s="175">
        <f>'将来負担比率（分子）の構造'!M$45</f>
        <v>1200</v>
      </c>
      <c r="O62" s="175"/>
      <c r="P62" s="175"/>
    </row>
    <row r="63" spans="1:16" x14ac:dyDescent="0.15">
      <c r="A63" s="175" t="s">
        <v>36</v>
      </c>
      <c r="B63" s="175">
        <f>'将来負担比率（分子）の構造'!I$44</f>
        <v>114</v>
      </c>
      <c r="C63" s="175"/>
      <c r="D63" s="175"/>
      <c r="E63" s="175">
        <f>'将来負担比率（分子）の構造'!J$44</f>
        <v>141</v>
      </c>
      <c r="F63" s="175"/>
      <c r="G63" s="175"/>
      <c r="H63" s="175">
        <f>'将来負担比率（分子）の構造'!K$44</f>
        <v>212</v>
      </c>
      <c r="I63" s="175"/>
      <c r="J63" s="175"/>
      <c r="K63" s="175">
        <f>'将来負担比率（分子）の構造'!L$44</f>
        <v>556</v>
      </c>
      <c r="L63" s="175"/>
      <c r="M63" s="175"/>
      <c r="N63" s="175">
        <f>'将来負担比率（分子）の構造'!M$44</f>
        <v>517</v>
      </c>
      <c r="O63" s="175"/>
      <c r="P63" s="175"/>
    </row>
    <row r="64" spans="1:16" x14ac:dyDescent="0.15">
      <c r="A64" s="175" t="s">
        <v>35</v>
      </c>
      <c r="B64" s="175">
        <f>'将来負担比率（分子）の構造'!I$43</f>
        <v>3443</v>
      </c>
      <c r="C64" s="175"/>
      <c r="D64" s="175"/>
      <c r="E64" s="175">
        <f>'将来負担比率（分子）の構造'!J$43</f>
        <v>2996</v>
      </c>
      <c r="F64" s="175"/>
      <c r="G64" s="175"/>
      <c r="H64" s="175">
        <f>'将来負担比率（分子）の構造'!K$43</f>
        <v>2496</v>
      </c>
      <c r="I64" s="175"/>
      <c r="J64" s="175"/>
      <c r="K64" s="175">
        <f>'将来負担比率（分子）の構造'!L$43</f>
        <v>2130</v>
      </c>
      <c r="L64" s="175"/>
      <c r="M64" s="175"/>
      <c r="N64" s="175">
        <f>'将来負担比率（分子）の構造'!M$43</f>
        <v>1715</v>
      </c>
      <c r="O64" s="175"/>
      <c r="P64" s="175"/>
    </row>
    <row r="65" spans="1:16" x14ac:dyDescent="0.15">
      <c r="A65" s="175" t="s">
        <v>34</v>
      </c>
      <c r="B65" s="175">
        <f>'将来負担比率（分子）の構造'!I$42</f>
        <v>182</v>
      </c>
      <c r="C65" s="175"/>
      <c r="D65" s="175"/>
      <c r="E65" s="175">
        <f>'将来負担比率（分子）の構造'!J$42</f>
        <v>128</v>
      </c>
      <c r="F65" s="175"/>
      <c r="G65" s="175"/>
      <c r="H65" s="175">
        <f>'将来負担比率（分子）の構造'!K$42</f>
        <v>75</v>
      </c>
      <c r="I65" s="175"/>
      <c r="J65" s="175"/>
      <c r="K65" s="175">
        <f>'将来負担比率（分子）の構造'!L$42</f>
        <v>22</v>
      </c>
      <c r="L65" s="175"/>
      <c r="M65" s="175"/>
      <c r="N65" s="175" t="str">
        <f>'将来負担比率（分子）の構造'!M$42</f>
        <v>-</v>
      </c>
      <c r="O65" s="175"/>
      <c r="P65" s="175"/>
    </row>
    <row r="66" spans="1:16" x14ac:dyDescent="0.15">
      <c r="A66" s="175" t="s">
        <v>33</v>
      </c>
      <c r="B66" s="175">
        <f>'将来負担比率（分子）の構造'!I$41</f>
        <v>5586</v>
      </c>
      <c r="C66" s="175"/>
      <c r="D66" s="175"/>
      <c r="E66" s="175">
        <f>'将来負担比率（分子）の構造'!J$41</f>
        <v>5489</v>
      </c>
      <c r="F66" s="175"/>
      <c r="G66" s="175"/>
      <c r="H66" s="175">
        <f>'将来負担比率（分子）の構造'!K$41</f>
        <v>5603</v>
      </c>
      <c r="I66" s="175"/>
      <c r="J66" s="175"/>
      <c r="K66" s="175">
        <f>'将来負担比率（分子）の構造'!L$41</f>
        <v>5764</v>
      </c>
      <c r="L66" s="175"/>
      <c r="M66" s="175"/>
      <c r="N66" s="175">
        <f>'将来負担比率（分子）の構造'!M$41</f>
        <v>5904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1484</v>
      </c>
      <c r="C72" s="179">
        <f>基金残高に係る経年分析!G55</f>
        <v>1786</v>
      </c>
      <c r="D72" s="179">
        <f>基金残高に係る経年分析!H55</f>
        <v>2288</v>
      </c>
    </row>
    <row r="73" spans="1:16" x14ac:dyDescent="0.15">
      <c r="A73" s="178" t="s">
        <v>79</v>
      </c>
      <c r="B73" s="179">
        <f>基金残高に係る経年分析!F56</f>
        <v>579</v>
      </c>
      <c r="C73" s="179">
        <f>基金残高に係る経年分析!G56</f>
        <v>671</v>
      </c>
      <c r="D73" s="179">
        <f>基金残高に係る経年分析!H56</f>
        <v>650</v>
      </c>
    </row>
    <row r="74" spans="1:16" x14ac:dyDescent="0.15">
      <c r="A74" s="178" t="s">
        <v>80</v>
      </c>
      <c r="B74" s="179">
        <f>基金残高に係る経年分析!F57</f>
        <v>1400</v>
      </c>
      <c r="C74" s="179">
        <f>基金残高に係る経年分析!G57</f>
        <v>1417</v>
      </c>
      <c r="D74" s="179">
        <f>基金残高に係る経年分析!H57</f>
        <v>1487</v>
      </c>
    </row>
  </sheetData>
  <sheetProtection algorithmName="SHA-512" hashValue="BxoBNKzpW8R0yfaVWDurC47u+lpFKq7ARwhXVoNHStLAhqOaFZRDZMRUAk8CDCNfPPypMa/haNEZbHxUwrMuvQ==" saltValue="3gGurcpNZLjq1ZGvSNia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2530725</v>
      </c>
      <c r="S5" s="613"/>
      <c r="T5" s="613"/>
      <c r="U5" s="613"/>
      <c r="V5" s="613"/>
      <c r="W5" s="613"/>
      <c r="X5" s="613"/>
      <c r="Y5" s="614"/>
      <c r="Z5" s="615">
        <v>25</v>
      </c>
      <c r="AA5" s="615"/>
      <c r="AB5" s="615"/>
      <c r="AC5" s="615"/>
      <c r="AD5" s="616">
        <v>2530725</v>
      </c>
      <c r="AE5" s="616"/>
      <c r="AF5" s="616"/>
      <c r="AG5" s="616"/>
      <c r="AH5" s="616"/>
      <c r="AI5" s="616"/>
      <c r="AJ5" s="616"/>
      <c r="AK5" s="616"/>
      <c r="AL5" s="617">
        <v>47.2</v>
      </c>
      <c r="AM5" s="618"/>
      <c r="AN5" s="618"/>
      <c r="AO5" s="619"/>
      <c r="AP5" s="609" t="s">
        <v>227</v>
      </c>
      <c r="AQ5" s="610"/>
      <c r="AR5" s="610"/>
      <c r="AS5" s="610"/>
      <c r="AT5" s="610"/>
      <c r="AU5" s="610"/>
      <c r="AV5" s="610"/>
      <c r="AW5" s="610"/>
      <c r="AX5" s="610"/>
      <c r="AY5" s="610"/>
      <c r="AZ5" s="610"/>
      <c r="BA5" s="610"/>
      <c r="BB5" s="610"/>
      <c r="BC5" s="610"/>
      <c r="BD5" s="610"/>
      <c r="BE5" s="610"/>
      <c r="BF5" s="611"/>
      <c r="BG5" s="623">
        <v>2529498</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156719</v>
      </c>
      <c r="S6" s="624"/>
      <c r="T6" s="624"/>
      <c r="U6" s="624"/>
      <c r="V6" s="624"/>
      <c r="W6" s="624"/>
      <c r="X6" s="624"/>
      <c r="Y6" s="625"/>
      <c r="Z6" s="626">
        <v>1.5</v>
      </c>
      <c r="AA6" s="626"/>
      <c r="AB6" s="626"/>
      <c r="AC6" s="626"/>
      <c r="AD6" s="627">
        <v>156719</v>
      </c>
      <c r="AE6" s="627"/>
      <c r="AF6" s="627"/>
      <c r="AG6" s="627"/>
      <c r="AH6" s="627"/>
      <c r="AI6" s="627"/>
      <c r="AJ6" s="627"/>
      <c r="AK6" s="627"/>
      <c r="AL6" s="628">
        <v>2.9</v>
      </c>
      <c r="AM6" s="629"/>
      <c r="AN6" s="629"/>
      <c r="AO6" s="630"/>
      <c r="AP6" s="620" t="s">
        <v>232</v>
      </c>
      <c r="AQ6" s="621"/>
      <c r="AR6" s="621"/>
      <c r="AS6" s="621"/>
      <c r="AT6" s="621"/>
      <c r="AU6" s="621"/>
      <c r="AV6" s="621"/>
      <c r="AW6" s="621"/>
      <c r="AX6" s="621"/>
      <c r="AY6" s="621"/>
      <c r="AZ6" s="621"/>
      <c r="BA6" s="621"/>
      <c r="BB6" s="621"/>
      <c r="BC6" s="621"/>
      <c r="BD6" s="621"/>
      <c r="BE6" s="621"/>
      <c r="BF6" s="622"/>
      <c r="BG6" s="623">
        <v>2529498</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63821</v>
      </c>
      <c r="CS6" s="624"/>
      <c r="CT6" s="624"/>
      <c r="CU6" s="624"/>
      <c r="CV6" s="624"/>
      <c r="CW6" s="624"/>
      <c r="CX6" s="624"/>
      <c r="CY6" s="625"/>
      <c r="CZ6" s="617">
        <v>0.7</v>
      </c>
      <c r="DA6" s="618"/>
      <c r="DB6" s="618"/>
      <c r="DC6" s="634"/>
      <c r="DD6" s="632" t="s">
        <v>234</v>
      </c>
      <c r="DE6" s="624"/>
      <c r="DF6" s="624"/>
      <c r="DG6" s="624"/>
      <c r="DH6" s="624"/>
      <c r="DI6" s="624"/>
      <c r="DJ6" s="624"/>
      <c r="DK6" s="624"/>
      <c r="DL6" s="624"/>
      <c r="DM6" s="624"/>
      <c r="DN6" s="624"/>
      <c r="DO6" s="624"/>
      <c r="DP6" s="625"/>
      <c r="DQ6" s="632">
        <v>63821</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683</v>
      </c>
      <c r="S7" s="624"/>
      <c r="T7" s="624"/>
      <c r="U7" s="624"/>
      <c r="V7" s="624"/>
      <c r="W7" s="624"/>
      <c r="X7" s="624"/>
      <c r="Y7" s="625"/>
      <c r="Z7" s="626">
        <v>0</v>
      </c>
      <c r="AA7" s="626"/>
      <c r="AB7" s="626"/>
      <c r="AC7" s="626"/>
      <c r="AD7" s="627">
        <v>683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809284</v>
      </c>
      <c r="BH7" s="624"/>
      <c r="BI7" s="624"/>
      <c r="BJ7" s="624"/>
      <c r="BK7" s="624"/>
      <c r="BL7" s="624"/>
      <c r="BM7" s="624"/>
      <c r="BN7" s="625"/>
      <c r="BO7" s="626">
        <v>32</v>
      </c>
      <c r="BP7" s="626"/>
      <c r="BQ7" s="626"/>
      <c r="BR7" s="626"/>
      <c r="BS7" s="627" t="s">
        <v>130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2150097</v>
      </c>
      <c r="CS7" s="624"/>
      <c r="CT7" s="624"/>
      <c r="CU7" s="624"/>
      <c r="CV7" s="624"/>
      <c r="CW7" s="624"/>
      <c r="CX7" s="624"/>
      <c r="CY7" s="625"/>
      <c r="CZ7" s="626">
        <v>23.4</v>
      </c>
      <c r="DA7" s="626"/>
      <c r="DB7" s="626"/>
      <c r="DC7" s="626"/>
      <c r="DD7" s="632">
        <v>22406</v>
      </c>
      <c r="DE7" s="624"/>
      <c r="DF7" s="624"/>
      <c r="DG7" s="624"/>
      <c r="DH7" s="624"/>
      <c r="DI7" s="624"/>
      <c r="DJ7" s="624"/>
      <c r="DK7" s="624"/>
      <c r="DL7" s="624"/>
      <c r="DM7" s="624"/>
      <c r="DN7" s="624"/>
      <c r="DO7" s="624"/>
      <c r="DP7" s="625"/>
      <c r="DQ7" s="632">
        <v>1803627</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8246</v>
      </c>
      <c r="S8" s="624"/>
      <c r="T8" s="624"/>
      <c r="U8" s="624"/>
      <c r="V8" s="624"/>
      <c r="W8" s="624"/>
      <c r="X8" s="624"/>
      <c r="Y8" s="625"/>
      <c r="Z8" s="626">
        <v>0.1</v>
      </c>
      <c r="AA8" s="626"/>
      <c r="AB8" s="626"/>
      <c r="AC8" s="626"/>
      <c r="AD8" s="627">
        <v>8246</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34958</v>
      </c>
      <c r="BH8" s="624"/>
      <c r="BI8" s="624"/>
      <c r="BJ8" s="624"/>
      <c r="BK8" s="624"/>
      <c r="BL8" s="624"/>
      <c r="BM8" s="624"/>
      <c r="BN8" s="625"/>
      <c r="BO8" s="626">
        <v>1.4</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2196055</v>
      </c>
      <c r="CS8" s="624"/>
      <c r="CT8" s="624"/>
      <c r="CU8" s="624"/>
      <c r="CV8" s="624"/>
      <c r="CW8" s="624"/>
      <c r="CX8" s="624"/>
      <c r="CY8" s="625"/>
      <c r="CZ8" s="626">
        <v>23.9</v>
      </c>
      <c r="DA8" s="626"/>
      <c r="DB8" s="626"/>
      <c r="DC8" s="626"/>
      <c r="DD8" s="632">
        <v>104167</v>
      </c>
      <c r="DE8" s="624"/>
      <c r="DF8" s="624"/>
      <c r="DG8" s="624"/>
      <c r="DH8" s="624"/>
      <c r="DI8" s="624"/>
      <c r="DJ8" s="624"/>
      <c r="DK8" s="624"/>
      <c r="DL8" s="624"/>
      <c r="DM8" s="624"/>
      <c r="DN8" s="624"/>
      <c r="DO8" s="624"/>
      <c r="DP8" s="625"/>
      <c r="DQ8" s="632">
        <v>1289908</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5938</v>
      </c>
      <c r="S9" s="624"/>
      <c r="T9" s="624"/>
      <c r="U9" s="624"/>
      <c r="V9" s="624"/>
      <c r="W9" s="624"/>
      <c r="X9" s="624"/>
      <c r="Y9" s="625"/>
      <c r="Z9" s="626">
        <v>0.1</v>
      </c>
      <c r="AA9" s="626"/>
      <c r="AB9" s="626"/>
      <c r="AC9" s="626"/>
      <c r="AD9" s="627">
        <v>5938</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663721</v>
      </c>
      <c r="BH9" s="624"/>
      <c r="BI9" s="624"/>
      <c r="BJ9" s="624"/>
      <c r="BK9" s="624"/>
      <c r="BL9" s="624"/>
      <c r="BM9" s="624"/>
      <c r="BN9" s="625"/>
      <c r="BO9" s="626">
        <v>26.2</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605950</v>
      </c>
      <c r="CS9" s="624"/>
      <c r="CT9" s="624"/>
      <c r="CU9" s="624"/>
      <c r="CV9" s="624"/>
      <c r="CW9" s="624"/>
      <c r="CX9" s="624"/>
      <c r="CY9" s="625"/>
      <c r="CZ9" s="626">
        <v>6.6</v>
      </c>
      <c r="DA9" s="626"/>
      <c r="DB9" s="626"/>
      <c r="DC9" s="626"/>
      <c r="DD9" s="632">
        <v>28420</v>
      </c>
      <c r="DE9" s="624"/>
      <c r="DF9" s="624"/>
      <c r="DG9" s="624"/>
      <c r="DH9" s="624"/>
      <c r="DI9" s="624"/>
      <c r="DJ9" s="624"/>
      <c r="DK9" s="624"/>
      <c r="DL9" s="624"/>
      <c r="DM9" s="624"/>
      <c r="DN9" s="624"/>
      <c r="DO9" s="624"/>
      <c r="DP9" s="625"/>
      <c r="DQ9" s="632">
        <v>466184</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130</v>
      </c>
      <c r="AE10" s="627"/>
      <c r="AF10" s="627"/>
      <c r="AG10" s="627"/>
      <c r="AH10" s="627"/>
      <c r="AI10" s="627"/>
      <c r="AJ10" s="627"/>
      <c r="AK10" s="627"/>
      <c r="AL10" s="628" t="s">
        <v>234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60496</v>
      </c>
      <c r="BH10" s="624"/>
      <c r="BI10" s="624"/>
      <c r="BJ10" s="624"/>
      <c r="BK10" s="624"/>
      <c r="BL10" s="624"/>
      <c r="BM10" s="624"/>
      <c r="BN10" s="625"/>
      <c r="BO10" s="626">
        <v>2.4</v>
      </c>
      <c r="BP10" s="626"/>
      <c r="BQ10" s="626"/>
      <c r="BR10" s="626"/>
      <c r="BS10" s="627" t="s">
        <v>130</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10136</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136</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380247</v>
      </c>
      <c r="S11" s="624"/>
      <c r="T11" s="624"/>
      <c r="U11" s="624"/>
      <c r="V11" s="624"/>
      <c r="W11" s="624"/>
      <c r="X11" s="624"/>
      <c r="Y11" s="625"/>
      <c r="Z11" s="628">
        <v>3.8</v>
      </c>
      <c r="AA11" s="629"/>
      <c r="AB11" s="629"/>
      <c r="AC11" s="635"/>
      <c r="AD11" s="632">
        <v>380247</v>
      </c>
      <c r="AE11" s="624"/>
      <c r="AF11" s="624"/>
      <c r="AG11" s="624"/>
      <c r="AH11" s="624"/>
      <c r="AI11" s="624"/>
      <c r="AJ11" s="624"/>
      <c r="AK11" s="625"/>
      <c r="AL11" s="628">
        <v>7.1</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50109</v>
      </c>
      <c r="BH11" s="624"/>
      <c r="BI11" s="624"/>
      <c r="BJ11" s="624"/>
      <c r="BK11" s="624"/>
      <c r="BL11" s="624"/>
      <c r="BM11" s="624"/>
      <c r="BN11" s="625"/>
      <c r="BO11" s="626">
        <v>2</v>
      </c>
      <c r="BP11" s="626"/>
      <c r="BQ11" s="626"/>
      <c r="BR11" s="626"/>
      <c r="BS11" s="627" t="s">
        <v>130</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537872</v>
      </c>
      <c r="CS11" s="624"/>
      <c r="CT11" s="624"/>
      <c r="CU11" s="624"/>
      <c r="CV11" s="624"/>
      <c r="CW11" s="624"/>
      <c r="CX11" s="624"/>
      <c r="CY11" s="625"/>
      <c r="CZ11" s="626">
        <v>5.9</v>
      </c>
      <c r="DA11" s="626"/>
      <c r="DB11" s="626"/>
      <c r="DC11" s="626"/>
      <c r="DD11" s="632">
        <v>92348</v>
      </c>
      <c r="DE11" s="624"/>
      <c r="DF11" s="624"/>
      <c r="DG11" s="624"/>
      <c r="DH11" s="624"/>
      <c r="DI11" s="624"/>
      <c r="DJ11" s="624"/>
      <c r="DK11" s="624"/>
      <c r="DL11" s="624"/>
      <c r="DM11" s="624"/>
      <c r="DN11" s="624"/>
      <c r="DO11" s="624"/>
      <c r="DP11" s="625"/>
      <c r="DQ11" s="632">
        <v>278758</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11635</v>
      </c>
      <c r="S12" s="624"/>
      <c r="T12" s="624"/>
      <c r="U12" s="624"/>
      <c r="V12" s="624"/>
      <c r="W12" s="624"/>
      <c r="X12" s="624"/>
      <c r="Y12" s="625"/>
      <c r="Z12" s="626">
        <v>0.1</v>
      </c>
      <c r="AA12" s="626"/>
      <c r="AB12" s="626"/>
      <c r="AC12" s="626"/>
      <c r="AD12" s="627">
        <v>11635</v>
      </c>
      <c r="AE12" s="627"/>
      <c r="AF12" s="627"/>
      <c r="AG12" s="627"/>
      <c r="AH12" s="627"/>
      <c r="AI12" s="627"/>
      <c r="AJ12" s="627"/>
      <c r="AK12" s="627"/>
      <c r="AL12" s="628">
        <v>0.2</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1571638</v>
      </c>
      <c r="BH12" s="624"/>
      <c r="BI12" s="624"/>
      <c r="BJ12" s="624"/>
      <c r="BK12" s="624"/>
      <c r="BL12" s="624"/>
      <c r="BM12" s="624"/>
      <c r="BN12" s="625"/>
      <c r="BO12" s="626">
        <v>62.1</v>
      </c>
      <c r="BP12" s="626"/>
      <c r="BQ12" s="626"/>
      <c r="BR12" s="626"/>
      <c r="BS12" s="627" t="s">
        <v>234</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606683</v>
      </c>
      <c r="CS12" s="624"/>
      <c r="CT12" s="624"/>
      <c r="CU12" s="624"/>
      <c r="CV12" s="624"/>
      <c r="CW12" s="624"/>
      <c r="CX12" s="624"/>
      <c r="CY12" s="625"/>
      <c r="CZ12" s="626">
        <v>6.6</v>
      </c>
      <c r="DA12" s="626"/>
      <c r="DB12" s="626"/>
      <c r="DC12" s="626"/>
      <c r="DD12" s="632" t="s">
        <v>130</v>
      </c>
      <c r="DE12" s="624"/>
      <c r="DF12" s="624"/>
      <c r="DG12" s="624"/>
      <c r="DH12" s="624"/>
      <c r="DI12" s="624"/>
      <c r="DJ12" s="624"/>
      <c r="DK12" s="624"/>
      <c r="DL12" s="624"/>
      <c r="DM12" s="624"/>
      <c r="DN12" s="624"/>
      <c r="DO12" s="624"/>
      <c r="DP12" s="625"/>
      <c r="DQ12" s="632">
        <v>319468</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1558257</v>
      </c>
      <c r="BH13" s="624"/>
      <c r="BI13" s="624"/>
      <c r="BJ13" s="624"/>
      <c r="BK13" s="624"/>
      <c r="BL13" s="624"/>
      <c r="BM13" s="624"/>
      <c r="BN13" s="625"/>
      <c r="BO13" s="626">
        <v>61.6</v>
      </c>
      <c r="BP13" s="626"/>
      <c r="BQ13" s="626"/>
      <c r="BR13" s="626"/>
      <c r="BS13" s="627" t="s">
        <v>130</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1349129</v>
      </c>
      <c r="CS13" s="624"/>
      <c r="CT13" s="624"/>
      <c r="CU13" s="624"/>
      <c r="CV13" s="624"/>
      <c r="CW13" s="624"/>
      <c r="CX13" s="624"/>
      <c r="CY13" s="625"/>
      <c r="CZ13" s="626">
        <v>14.7</v>
      </c>
      <c r="DA13" s="626"/>
      <c r="DB13" s="626"/>
      <c r="DC13" s="626"/>
      <c r="DD13" s="632">
        <v>659034</v>
      </c>
      <c r="DE13" s="624"/>
      <c r="DF13" s="624"/>
      <c r="DG13" s="624"/>
      <c r="DH13" s="624"/>
      <c r="DI13" s="624"/>
      <c r="DJ13" s="624"/>
      <c r="DK13" s="624"/>
      <c r="DL13" s="624"/>
      <c r="DM13" s="624"/>
      <c r="DN13" s="624"/>
      <c r="DO13" s="624"/>
      <c r="DP13" s="625"/>
      <c r="DQ13" s="632">
        <v>724603</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66722</v>
      </c>
      <c r="BH14" s="624"/>
      <c r="BI14" s="624"/>
      <c r="BJ14" s="624"/>
      <c r="BK14" s="624"/>
      <c r="BL14" s="624"/>
      <c r="BM14" s="624"/>
      <c r="BN14" s="625"/>
      <c r="BO14" s="626">
        <v>2.6</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276148</v>
      </c>
      <c r="CS14" s="624"/>
      <c r="CT14" s="624"/>
      <c r="CU14" s="624"/>
      <c r="CV14" s="624"/>
      <c r="CW14" s="624"/>
      <c r="CX14" s="624"/>
      <c r="CY14" s="625"/>
      <c r="CZ14" s="626">
        <v>3</v>
      </c>
      <c r="DA14" s="626"/>
      <c r="DB14" s="626"/>
      <c r="DC14" s="626"/>
      <c r="DD14" s="632">
        <v>27164</v>
      </c>
      <c r="DE14" s="624"/>
      <c r="DF14" s="624"/>
      <c r="DG14" s="624"/>
      <c r="DH14" s="624"/>
      <c r="DI14" s="624"/>
      <c r="DJ14" s="624"/>
      <c r="DK14" s="624"/>
      <c r="DL14" s="624"/>
      <c r="DM14" s="624"/>
      <c r="DN14" s="624"/>
      <c r="DO14" s="624"/>
      <c r="DP14" s="625"/>
      <c r="DQ14" s="632">
        <v>247958</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81791</v>
      </c>
      <c r="BH15" s="624"/>
      <c r="BI15" s="624"/>
      <c r="BJ15" s="624"/>
      <c r="BK15" s="624"/>
      <c r="BL15" s="624"/>
      <c r="BM15" s="624"/>
      <c r="BN15" s="625"/>
      <c r="BO15" s="626">
        <v>3.2</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761467</v>
      </c>
      <c r="CS15" s="624"/>
      <c r="CT15" s="624"/>
      <c r="CU15" s="624"/>
      <c r="CV15" s="624"/>
      <c r="CW15" s="624"/>
      <c r="CX15" s="624"/>
      <c r="CY15" s="625"/>
      <c r="CZ15" s="626">
        <v>8.3000000000000007</v>
      </c>
      <c r="DA15" s="626"/>
      <c r="DB15" s="626"/>
      <c r="DC15" s="626"/>
      <c r="DD15" s="632">
        <v>147116</v>
      </c>
      <c r="DE15" s="624"/>
      <c r="DF15" s="624"/>
      <c r="DG15" s="624"/>
      <c r="DH15" s="624"/>
      <c r="DI15" s="624"/>
      <c r="DJ15" s="624"/>
      <c r="DK15" s="624"/>
      <c r="DL15" s="624"/>
      <c r="DM15" s="624"/>
      <c r="DN15" s="624"/>
      <c r="DO15" s="624"/>
      <c r="DP15" s="625"/>
      <c r="DQ15" s="632">
        <v>604424</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10307</v>
      </c>
      <c r="S16" s="624"/>
      <c r="T16" s="624"/>
      <c r="U16" s="624"/>
      <c r="V16" s="624"/>
      <c r="W16" s="624"/>
      <c r="X16" s="624"/>
      <c r="Y16" s="625"/>
      <c r="Z16" s="626">
        <v>0.1</v>
      </c>
      <c r="AA16" s="626"/>
      <c r="AB16" s="626"/>
      <c r="AC16" s="626"/>
      <c r="AD16" s="627">
        <v>10307</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v>63</v>
      </c>
      <c r="BH16" s="624"/>
      <c r="BI16" s="624"/>
      <c r="BJ16" s="624"/>
      <c r="BK16" s="624"/>
      <c r="BL16" s="624"/>
      <c r="BM16" s="624"/>
      <c r="BN16" s="625"/>
      <c r="BO16" s="626">
        <v>0</v>
      </c>
      <c r="BP16" s="626"/>
      <c r="BQ16" s="626"/>
      <c r="BR16" s="626"/>
      <c r="BS16" s="627" t="s">
        <v>234</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234</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33137</v>
      </c>
      <c r="S17" s="624"/>
      <c r="T17" s="624"/>
      <c r="U17" s="624"/>
      <c r="V17" s="624"/>
      <c r="W17" s="624"/>
      <c r="X17" s="624"/>
      <c r="Y17" s="625"/>
      <c r="Z17" s="626">
        <v>0.3</v>
      </c>
      <c r="AA17" s="626"/>
      <c r="AB17" s="626"/>
      <c r="AC17" s="626"/>
      <c r="AD17" s="627">
        <v>33137</v>
      </c>
      <c r="AE17" s="627"/>
      <c r="AF17" s="627"/>
      <c r="AG17" s="627"/>
      <c r="AH17" s="627"/>
      <c r="AI17" s="627"/>
      <c r="AJ17" s="627"/>
      <c r="AK17" s="627"/>
      <c r="AL17" s="628">
        <v>0.6</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130</v>
      </c>
      <c r="BP17" s="626"/>
      <c r="BQ17" s="626"/>
      <c r="BR17" s="626"/>
      <c r="BS17" s="627" t="s">
        <v>234</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616627</v>
      </c>
      <c r="CS17" s="624"/>
      <c r="CT17" s="624"/>
      <c r="CU17" s="624"/>
      <c r="CV17" s="624"/>
      <c r="CW17" s="624"/>
      <c r="CX17" s="624"/>
      <c r="CY17" s="625"/>
      <c r="CZ17" s="626">
        <v>6.7</v>
      </c>
      <c r="DA17" s="626"/>
      <c r="DB17" s="626"/>
      <c r="DC17" s="626"/>
      <c r="DD17" s="632" t="s">
        <v>130</v>
      </c>
      <c r="DE17" s="624"/>
      <c r="DF17" s="624"/>
      <c r="DG17" s="624"/>
      <c r="DH17" s="624"/>
      <c r="DI17" s="624"/>
      <c r="DJ17" s="624"/>
      <c r="DK17" s="624"/>
      <c r="DL17" s="624"/>
      <c r="DM17" s="624"/>
      <c r="DN17" s="624"/>
      <c r="DO17" s="624"/>
      <c r="DP17" s="625"/>
      <c r="DQ17" s="632">
        <v>509103</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14953</v>
      </c>
      <c r="S18" s="624"/>
      <c r="T18" s="624"/>
      <c r="U18" s="624"/>
      <c r="V18" s="624"/>
      <c r="W18" s="624"/>
      <c r="X18" s="624"/>
      <c r="Y18" s="625"/>
      <c r="Z18" s="626">
        <v>0.1</v>
      </c>
      <c r="AA18" s="626"/>
      <c r="AB18" s="626"/>
      <c r="AC18" s="626"/>
      <c r="AD18" s="627">
        <v>14953</v>
      </c>
      <c r="AE18" s="627"/>
      <c r="AF18" s="627"/>
      <c r="AG18" s="627"/>
      <c r="AH18" s="627"/>
      <c r="AI18" s="627"/>
      <c r="AJ18" s="627"/>
      <c r="AK18" s="627"/>
      <c r="AL18" s="628">
        <v>0.3</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11471</v>
      </c>
      <c r="S19" s="624"/>
      <c r="T19" s="624"/>
      <c r="U19" s="624"/>
      <c r="V19" s="624"/>
      <c r="W19" s="624"/>
      <c r="X19" s="624"/>
      <c r="Y19" s="625"/>
      <c r="Z19" s="626">
        <v>0.1</v>
      </c>
      <c r="AA19" s="626"/>
      <c r="AB19" s="626"/>
      <c r="AC19" s="626"/>
      <c r="AD19" s="627">
        <v>11471</v>
      </c>
      <c r="AE19" s="627"/>
      <c r="AF19" s="627"/>
      <c r="AG19" s="627"/>
      <c r="AH19" s="627"/>
      <c r="AI19" s="627"/>
      <c r="AJ19" s="627"/>
      <c r="AK19" s="627"/>
      <c r="AL19" s="628">
        <v>0.2</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1227</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234</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3482</v>
      </c>
      <c r="S20" s="624"/>
      <c r="T20" s="624"/>
      <c r="U20" s="624"/>
      <c r="V20" s="624"/>
      <c r="W20" s="624"/>
      <c r="X20" s="624"/>
      <c r="Y20" s="625"/>
      <c r="Z20" s="626">
        <v>0</v>
      </c>
      <c r="AA20" s="626"/>
      <c r="AB20" s="626"/>
      <c r="AC20" s="626"/>
      <c r="AD20" s="627">
        <v>3482</v>
      </c>
      <c r="AE20" s="627"/>
      <c r="AF20" s="627"/>
      <c r="AG20" s="627"/>
      <c r="AH20" s="627"/>
      <c r="AI20" s="627"/>
      <c r="AJ20" s="627"/>
      <c r="AK20" s="627"/>
      <c r="AL20" s="628">
        <v>0.1</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1227</v>
      </c>
      <c r="BH20" s="624"/>
      <c r="BI20" s="624"/>
      <c r="BJ20" s="624"/>
      <c r="BK20" s="624"/>
      <c r="BL20" s="624"/>
      <c r="BM20" s="624"/>
      <c r="BN20" s="625"/>
      <c r="BO20" s="626">
        <v>0</v>
      </c>
      <c r="BP20" s="626"/>
      <c r="BQ20" s="626"/>
      <c r="BR20" s="626"/>
      <c r="BS20" s="627" t="s">
        <v>234</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9173985</v>
      </c>
      <c r="CS20" s="624"/>
      <c r="CT20" s="624"/>
      <c r="CU20" s="624"/>
      <c r="CV20" s="624"/>
      <c r="CW20" s="624"/>
      <c r="CX20" s="624"/>
      <c r="CY20" s="625"/>
      <c r="CZ20" s="626">
        <v>100</v>
      </c>
      <c r="DA20" s="626"/>
      <c r="DB20" s="626"/>
      <c r="DC20" s="626"/>
      <c r="DD20" s="632">
        <v>1080655</v>
      </c>
      <c r="DE20" s="624"/>
      <c r="DF20" s="624"/>
      <c r="DG20" s="624"/>
      <c r="DH20" s="624"/>
      <c r="DI20" s="624"/>
      <c r="DJ20" s="624"/>
      <c r="DK20" s="624"/>
      <c r="DL20" s="624"/>
      <c r="DM20" s="624"/>
      <c r="DN20" s="624"/>
      <c r="DO20" s="624"/>
      <c r="DP20" s="625"/>
      <c r="DQ20" s="632">
        <v>6307990</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2394946</v>
      </c>
      <c r="S21" s="624"/>
      <c r="T21" s="624"/>
      <c r="U21" s="624"/>
      <c r="V21" s="624"/>
      <c r="W21" s="624"/>
      <c r="X21" s="624"/>
      <c r="Y21" s="625"/>
      <c r="Z21" s="626">
        <v>23.7</v>
      </c>
      <c r="AA21" s="626"/>
      <c r="AB21" s="626"/>
      <c r="AC21" s="626"/>
      <c r="AD21" s="627">
        <v>2160326</v>
      </c>
      <c r="AE21" s="627"/>
      <c r="AF21" s="627"/>
      <c r="AG21" s="627"/>
      <c r="AH21" s="627"/>
      <c r="AI21" s="627"/>
      <c r="AJ21" s="627"/>
      <c r="AK21" s="627"/>
      <c r="AL21" s="628">
        <v>40.299999999999997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1227</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2160326</v>
      </c>
      <c r="S22" s="624"/>
      <c r="T22" s="624"/>
      <c r="U22" s="624"/>
      <c r="V22" s="624"/>
      <c r="W22" s="624"/>
      <c r="X22" s="624"/>
      <c r="Y22" s="625"/>
      <c r="Z22" s="626">
        <v>21.4</v>
      </c>
      <c r="AA22" s="626"/>
      <c r="AB22" s="626"/>
      <c r="AC22" s="626"/>
      <c r="AD22" s="627">
        <v>2160326</v>
      </c>
      <c r="AE22" s="627"/>
      <c r="AF22" s="627"/>
      <c r="AG22" s="627"/>
      <c r="AH22" s="627"/>
      <c r="AI22" s="627"/>
      <c r="AJ22" s="627"/>
      <c r="AK22" s="627"/>
      <c r="AL22" s="628">
        <v>40.299999999999997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234611</v>
      </c>
      <c r="S23" s="624"/>
      <c r="T23" s="624"/>
      <c r="U23" s="624"/>
      <c r="V23" s="624"/>
      <c r="W23" s="624"/>
      <c r="X23" s="624"/>
      <c r="Y23" s="625"/>
      <c r="Z23" s="626">
        <v>2.2999999999999998</v>
      </c>
      <c r="AA23" s="626"/>
      <c r="AB23" s="626"/>
      <c r="AC23" s="626"/>
      <c r="AD23" s="627" t="s">
        <v>130</v>
      </c>
      <c r="AE23" s="627"/>
      <c r="AF23" s="627"/>
      <c r="AG23" s="627"/>
      <c r="AH23" s="627"/>
      <c r="AI23" s="627"/>
      <c r="AJ23" s="627"/>
      <c r="AK23" s="627"/>
      <c r="AL23" s="628" t="s">
        <v>234</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v>9</v>
      </c>
      <c r="S24" s="624"/>
      <c r="T24" s="624"/>
      <c r="U24" s="624"/>
      <c r="V24" s="624"/>
      <c r="W24" s="624"/>
      <c r="X24" s="624"/>
      <c r="Y24" s="625"/>
      <c r="Z24" s="626">
        <v>0</v>
      </c>
      <c r="AA24" s="626"/>
      <c r="AB24" s="626"/>
      <c r="AC24" s="626"/>
      <c r="AD24" s="627" t="s">
        <v>234</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2812029</v>
      </c>
      <c r="CS24" s="613"/>
      <c r="CT24" s="613"/>
      <c r="CU24" s="613"/>
      <c r="CV24" s="613"/>
      <c r="CW24" s="613"/>
      <c r="CX24" s="613"/>
      <c r="CY24" s="614"/>
      <c r="CZ24" s="617">
        <v>30.7</v>
      </c>
      <c r="DA24" s="618"/>
      <c r="DB24" s="618"/>
      <c r="DC24" s="634"/>
      <c r="DD24" s="655">
        <v>2029332</v>
      </c>
      <c r="DE24" s="613"/>
      <c r="DF24" s="613"/>
      <c r="DG24" s="613"/>
      <c r="DH24" s="613"/>
      <c r="DI24" s="613"/>
      <c r="DJ24" s="613"/>
      <c r="DK24" s="614"/>
      <c r="DL24" s="655">
        <v>1990541</v>
      </c>
      <c r="DM24" s="613"/>
      <c r="DN24" s="613"/>
      <c r="DO24" s="613"/>
      <c r="DP24" s="613"/>
      <c r="DQ24" s="613"/>
      <c r="DR24" s="613"/>
      <c r="DS24" s="613"/>
      <c r="DT24" s="613"/>
      <c r="DU24" s="613"/>
      <c r="DV24" s="614"/>
      <c r="DW24" s="617">
        <v>36.5</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5547536</v>
      </c>
      <c r="S25" s="624"/>
      <c r="T25" s="624"/>
      <c r="U25" s="624"/>
      <c r="V25" s="624"/>
      <c r="W25" s="624"/>
      <c r="X25" s="624"/>
      <c r="Y25" s="625"/>
      <c r="Z25" s="626">
        <v>54.9</v>
      </c>
      <c r="AA25" s="626"/>
      <c r="AB25" s="626"/>
      <c r="AC25" s="626"/>
      <c r="AD25" s="627">
        <v>5312916</v>
      </c>
      <c r="AE25" s="627"/>
      <c r="AF25" s="627"/>
      <c r="AG25" s="627"/>
      <c r="AH25" s="627"/>
      <c r="AI25" s="627"/>
      <c r="AJ25" s="627"/>
      <c r="AK25" s="627"/>
      <c r="AL25" s="628">
        <v>99</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234</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1459852</v>
      </c>
      <c r="CS25" s="656"/>
      <c r="CT25" s="656"/>
      <c r="CU25" s="656"/>
      <c r="CV25" s="656"/>
      <c r="CW25" s="656"/>
      <c r="CX25" s="656"/>
      <c r="CY25" s="657"/>
      <c r="CZ25" s="628">
        <v>15.9</v>
      </c>
      <c r="DA25" s="653"/>
      <c r="DB25" s="653"/>
      <c r="DC25" s="658"/>
      <c r="DD25" s="632">
        <v>1325801</v>
      </c>
      <c r="DE25" s="656"/>
      <c r="DF25" s="656"/>
      <c r="DG25" s="656"/>
      <c r="DH25" s="656"/>
      <c r="DI25" s="656"/>
      <c r="DJ25" s="656"/>
      <c r="DK25" s="657"/>
      <c r="DL25" s="632">
        <v>1296512</v>
      </c>
      <c r="DM25" s="656"/>
      <c r="DN25" s="656"/>
      <c r="DO25" s="656"/>
      <c r="DP25" s="656"/>
      <c r="DQ25" s="656"/>
      <c r="DR25" s="656"/>
      <c r="DS25" s="656"/>
      <c r="DT25" s="656"/>
      <c r="DU25" s="656"/>
      <c r="DV25" s="657"/>
      <c r="DW25" s="628">
        <v>23.8</v>
      </c>
      <c r="DX25" s="653"/>
      <c r="DY25" s="653"/>
      <c r="DZ25" s="653"/>
      <c r="EA25" s="653"/>
      <c r="EB25" s="653"/>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v>1624</v>
      </c>
      <c r="S26" s="624"/>
      <c r="T26" s="624"/>
      <c r="U26" s="624"/>
      <c r="V26" s="624"/>
      <c r="W26" s="624"/>
      <c r="X26" s="624"/>
      <c r="Y26" s="625"/>
      <c r="Z26" s="626">
        <v>0</v>
      </c>
      <c r="AA26" s="626"/>
      <c r="AB26" s="626"/>
      <c r="AC26" s="626"/>
      <c r="AD26" s="627">
        <v>1624</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885335</v>
      </c>
      <c r="CS26" s="624"/>
      <c r="CT26" s="624"/>
      <c r="CU26" s="624"/>
      <c r="CV26" s="624"/>
      <c r="CW26" s="624"/>
      <c r="CX26" s="624"/>
      <c r="CY26" s="625"/>
      <c r="CZ26" s="628">
        <v>9.6999999999999993</v>
      </c>
      <c r="DA26" s="653"/>
      <c r="DB26" s="653"/>
      <c r="DC26" s="658"/>
      <c r="DD26" s="632">
        <v>780584</v>
      </c>
      <c r="DE26" s="624"/>
      <c r="DF26" s="624"/>
      <c r="DG26" s="624"/>
      <c r="DH26" s="624"/>
      <c r="DI26" s="624"/>
      <c r="DJ26" s="624"/>
      <c r="DK26" s="625"/>
      <c r="DL26" s="632" t="s">
        <v>234</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17309</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2530725</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735550</v>
      </c>
      <c r="CS27" s="656"/>
      <c r="CT27" s="656"/>
      <c r="CU27" s="656"/>
      <c r="CV27" s="656"/>
      <c r="CW27" s="656"/>
      <c r="CX27" s="656"/>
      <c r="CY27" s="657"/>
      <c r="CZ27" s="628">
        <v>8</v>
      </c>
      <c r="DA27" s="653"/>
      <c r="DB27" s="653"/>
      <c r="DC27" s="658"/>
      <c r="DD27" s="632">
        <v>194428</v>
      </c>
      <c r="DE27" s="656"/>
      <c r="DF27" s="656"/>
      <c r="DG27" s="656"/>
      <c r="DH27" s="656"/>
      <c r="DI27" s="656"/>
      <c r="DJ27" s="656"/>
      <c r="DK27" s="657"/>
      <c r="DL27" s="632">
        <v>184926</v>
      </c>
      <c r="DM27" s="656"/>
      <c r="DN27" s="656"/>
      <c r="DO27" s="656"/>
      <c r="DP27" s="656"/>
      <c r="DQ27" s="656"/>
      <c r="DR27" s="656"/>
      <c r="DS27" s="656"/>
      <c r="DT27" s="656"/>
      <c r="DU27" s="656"/>
      <c r="DV27" s="657"/>
      <c r="DW27" s="628">
        <v>3.4</v>
      </c>
      <c r="DX27" s="653"/>
      <c r="DY27" s="653"/>
      <c r="DZ27" s="653"/>
      <c r="EA27" s="653"/>
      <c r="EB27" s="653"/>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98041</v>
      </c>
      <c r="S28" s="624"/>
      <c r="T28" s="624"/>
      <c r="U28" s="624"/>
      <c r="V28" s="624"/>
      <c r="W28" s="624"/>
      <c r="X28" s="624"/>
      <c r="Y28" s="625"/>
      <c r="Z28" s="626">
        <v>1</v>
      </c>
      <c r="AA28" s="626"/>
      <c r="AB28" s="626"/>
      <c r="AC28" s="626"/>
      <c r="AD28" s="627">
        <v>19953</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616627</v>
      </c>
      <c r="CS28" s="624"/>
      <c r="CT28" s="624"/>
      <c r="CU28" s="624"/>
      <c r="CV28" s="624"/>
      <c r="CW28" s="624"/>
      <c r="CX28" s="624"/>
      <c r="CY28" s="625"/>
      <c r="CZ28" s="628">
        <v>6.7</v>
      </c>
      <c r="DA28" s="653"/>
      <c r="DB28" s="653"/>
      <c r="DC28" s="658"/>
      <c r="DD28" s="632">
        <v>509103</v>
      </c>
      <c r="DE28" s="624"/>
      <c r="DF28" s="624"/>
      <c r="DG28" s="624"/>
      <c r="DH28" s="624"/>
      <c r="DI28" s="624"/>
      <c r="DJ28" s="624"/>
      <c r="DK28" s="625"/>
      <c r="DL28" s="632">
        <v>509103</v>
      </c>
      <c r="DM28" s="624"/>
      <c r="DN28" s="624"/>
      <c r="DO28" s="624"/>
      <c r="DP28" s="624"/>
      <c r="DQ28" s="624"/>
      <c r="DR28" s="624"/>
      <c r="DS28" s="624"/>
      <c r="DT28" s="624"/>
      <c r="DU28" s="624"/>
      <c r="DV28" s="625"/>
      <c r="DW28" s="628">
        <v>9.3000000000000007</v>
      </c>
      <c r="DX28" s="653"/>
      <c r="DY28" s="653"/>
      <c r="DZ28" s="653"/>
      <c r="EA28" s="653"/>
      <c r="EB28" s="653"/>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9805</v>
      </c>
      <c r="S29" s="624"/>
      <c r="T29" s="624"/>
      <c r="U29" s="624"/>
      <c r="V29" s="624"/>
      <c r="W29" s="624"/>
      <c r="X29" s="624"/>
      <c r="Y29" s="625"/>
      <c r="Z29" s="626">
        <v>0.1</v>
      </c>
      <c r="AA29" s="626"/>
      <c r="AB29" s="626"/>
      <c r="AC29" s="626"/>
      <c r="AD29" s="627" t="s">
        <v>234</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616627</v>
      </c>
      <c r="CS29" s="656"/>
      <c r="CT29" s="656"/>
      <c r="CU29" s="656"/>
      <c r="CV29" s="656"/>
      <c r="CW29" s="656"/>
      <c r="CX29" s="656"/>
      <c r="CY29" s="657"/>
      <c r="CZ29" s="628">
        <v>6.7</v>
      </c>
      <c r="DA29" s="653"/>
      <c r="DB29" s="653"/>
      <c r="DC29" s="658"/>
      <c r="DD29" s="632">
        <v>509103</v>
      </c>
      <c r="DE29" s="656"/>
      <c r="DF29" s="656"/>
      <c r="DG29" s="656"/>
      <c r="DH29" s="656"/>
      <c r="DI29" s="656"/>
      <c r="DJ29" s="656"/>
      <c r="DK29" s="657"/>
      <c r="DL29" s="632">
        <v>509103</v>
      </c>
      <c r="DM29" s="656"/>
      <c r="DN29" s="656"/>
      <c r="DO29" s="656"/>
      <c r="DP29" s="656"/>
      <c r="DQ29" s="656"/>
      <c r="DR29" s="656"/>
      <c r="DS29" s="656"/>
      <c r="DT29" s="656"/>
      <c r="DU29" s="656"/>
      <c r="DV29" s="657"/>
      <c r="DW29" s="628">
        <v>9.3000000000000007</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928246</v>
      </c>
      <c r="S30" s="624"/>
      <c r="T30" s="624"/>
      <c r="U30" s="624"/>
      <c r="V30" s="624"/>
      <c r="W30" s="624"/>
      <c r="X30" s="624"/>
      <c r="Y30" s="625"/>
      <c r="Z30" s="626">
        <v>9.1999999999999993</v>
      </c>
      <c r="AA30" s="626"/>
      <c r="AB30" s="626"/>
      <c r="AC30" s="626"/>
      <c r="AD30" s="627" t="s">
        <v>130</v>
      </c>
      <c r="AE30" s="627"/>
      <c r="AF30" s="627"/>
      <c r="AG30" s="627"/>
      <c r="AH30" s="627"/>
      <c r="AI30" s="627"/>
      <c r="AJ30" s="627"/>
      <c r="AK30" s="627"/>
      <c r="AL30" s="628" t="s">
        <v>130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602467</v>
      </c>
      <c r="CS30" s="624"/>
      <c r="CT30" s="624"/>
      <c r="CU30" s="624"/>
      <c r="CV30" s="624"/>
      <c r="CW30" s="624"/>
      <c r="CX30" s="624"/>
      <c r="CY30" s="625"/>
      <c r="CZ30" s="628">
        <v>6.6</v>
      </c>
      <c r="DA30" s="653"/>
      <c r="DB30" s="653"/>
      <c r="DC30" s="658"/>
      <c r="DD30" s="632">
        <v>495432</v>
      </c>
      <c r="DE30" s="624"/>
      <c r="DF30" s="624"/>
      <c r="DG30" s="624"/>
      <c r="DH30" s="624"/>
      <c r="DI30" s="624"/>
      <c r="DJ30" s="624"/>
      <c r="DK30" s="625"/>
      <c r="DL30" s="632">
        <v>495432</v>
      </c>
      <c r="DM30" s="624"/>
      <c r="DN30" s="624"/>
      <c r="DO30" s="624"/>
      <c r="DP30" s="624"/>
      <c r="DQ30" s="624"/>
      <c r="DR30" s="624"/>
      <c r="DS30" s="624"/>
      <c r="DT30" s="624"/>
      <c r="DU30" s="624"/>
      <c r="DV30" s="625"/>
      <c r="DW30" s="628">
        <v>9.1</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234</v>
      </c>
      <c r="S31" s="624"/>
      <c r="T31" s="624"/>
      <c r="U31" s="624"/>
      <c r="V31" s="624"/>
      <c r="W31" s="624"/>
      <c r="X31" s="624"/>
      <c r="Y31" s="625"/>
      <c r="Z31" s="626" t="s">
        <v>130</v>
      </c>
      <c r="AA31" s="626"/>
      <c r="AB31" s="626"/>
      <c r="AC31" s="626"/>
      <c r="AD31" s="627" t="s">
        <v>234</v>
      </c>
      <c r="AE31" s="627"/>
      <c r="AF31" s="627"/>
      <c r="AG31" s="627"/>
      <c r="AH31" s="627"/>
      <c r="AI31" s="627"/>
      <c r="AJ31" s="627"/>
      <c r="AK31" s="627"/>
      <c r="AL31" s="628" t="s">
        <v>130</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99.5</v>
      </c>
      <c r="BH31" s="667"/>
      <c r="BI31" s="667"/>
      <c r="BJ31" s="667"/>
      <c r="BK31" s="667"/>
      <c r="BL31" s="667"/>
      <c r="BM31" s="618">
        <v>99.3</v>
      </c>
      <c r="BN31" s="667"/>
      <c r="BO31" s="667"/>
      <c r="BP31" s="667"/>
      <c r="BQ31" s="668"/>
      <c r="BR31" s="670">
        <v>99.8</v>
      </c>
      <c r="BS31" s="667"/>
      <c r="BT31" s="667"/>
      <c r="BU31" s="667"/>
      <c r="BV31" s="667"/>
      <c r="BW31" s="667"/>
      <c r="BX31" s="618">
        <v>99.5</v>
      </c>
      <c r="BY31" s="667"/>
      <c r="BZ31" s="667"/>
      <c r="CA31" s="667"/>
      <c r="CB31" s="668"/>
      <c r="CD31" s="663"/>
      <c r="CE31" s="664"/>
      <c r="CF31" s="620" t="s">
        <v>313</v>
      </c>
      <c r="CG31" s="621"/>
      <c r="CH31" s="621"/>
      <c r="CI31" s="621"/>
      <c r="CJ31" s="621"/>
      <c r="CK31" s="621"/>
      <c r="CL31" s="621"/>
      <c r="CM31" s="621"/>
      <c r="CN31" s="621"/>
      <c r="CO31" s="621"/>
      <c r="CP31" s="621"/>
      <c r="CQ31" s="622"/>
      <c r="CR31" s="623">
        <v>14160</v>
      </c>
      <c r="CS31" s="656"/>
      <c r="CT31" s="656"/>
      <c r="CU31" s="656"/>
      <c r="CV31" s="656"/>
      <c r="CW31" s="656"/>
      <c r="CX31" s="656"/>
      <c r="CY31" s="657"/>
      <c r="CZ31" s="628">
        <v>0.2</v>
      </c>
      <c r="DA31" s="653"/>
      <c r="DB31" s="653"/>
      <c r="DC31" s="658"/>
      <c r="DD31" s="632">
        <v>13671</v>
      </c>
      <c r="DE31" s="656"/>
      <c r="DF31" s="656"/>
      <c r="DG31" s="656"/>
      <c r="DH31" s="656"/>
      <c r="DI31" s="656"/>
      <c r="DJ31" s="656"/>
      <c r="DK31" s="657"/>
      <c r="DL31" s="632">
        <v>13671</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477977</v>
      </c>
      <c r="S32" s="624"/>
      <c r="T32" s="624"/>
      <c r="U32" s="624"/>
      <c r="V32" s="624"/>
      <c r="W32" s="624"/>
      <c r="X32" s="624"/>
      <c r="Y32" s="625"/>
      <c r="Z32" s="626">
        <v>4.7</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315</v>
      </c>
      <c r="AX32" s="620" t="s">
        <v>316</v>
      </c>
      <c r="AY32" s="621"/>
      <c r="AZ32" s="621"/>
      <c r="BA32" s="621"/>
      <c r="BB32" s="621"/>
      <c r="BC32" s="621"/>
      <c r="BD32" s="621"/>
      <c r="BE32" s="621"/>
      <c r="BF32" s="622"/>
      <c r="BG32" s="680">
        <v>99.4</v>
      </c>
      <c r="BH32" s="656"/>
      <c r="BI32" s="656"/>
      <c r="BJ32" s="656"/>
      <c r="BK32" s="656"/>
      <c r="BL32" s="656"/>
      <c r="BM32" s="629">
        <v>99.3</v>
      </c>
      <c r="BN32" s="656"/>
      <c r="BO32" s="656"/>
      <c r="BP32" s="656"/>
      <c r="BQ32" s="669"/>
      <c r="BR32" s="680">
        <v>99.7</v>
      </c>
      <c r="BS32" s="656"/>
      <c r="BT32" s="656"/>
      <c r="BU32" s="656"/>
      <c r="BV32" s="656"/>
      <c r="BW32" s="656"/>
      <c r="BX32" s="629">
        <v>99.5</v>
      </c>
      <c r="BY32" s="656"/>
      <c r="BZ32" s="656"/>
      <c r="CA32" s="656"/>
      <c r="CB32" s="669"/>
      <c r="CD32" s="665"/>
      <c r="CE32" s="666"/>
      <c r="CF32" s="620" t="s">
        <v>317</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234</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83754</v>
      </c>
      <c r="S33" s="624"/>
      <c r="T33" s="624"/>
      <c r="U33" s="624"/>
      <c r="V33" s="624"/>
      <c r="W33" s="624"/>
      <c r="X33" s="624"/>
      <c r="Y33" s="625"/>
      <c r="Z33" s="626">
        <v>0.8</v>
      </c>
      <c r="AA33" s="626"/>
      <c r="AB33" s="626"/>
      <c r="AC33" s="626"/>
      <c r="AD33" s="627">
        <v>15874</v>
      </c>
      <c r="AE33" s="627"/>
      <c r="AF33" s="627"/>
      <c r="AG33" s="627"/>
      <c r="AH33" s="627"/>
      <c r="AI33" s="627"/>
      <c r="AJ33" s="627"/>
      <c r="AK33" s="627"/>
      <c r="AL33" s="628">
        <v>0.3</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99.5</v>
      </c>
      <c r="BH33" s="682"/>
      <c r="BI33" s="682"/>
      <c r="BJ33" s="682"/>
      <c r="BK33" s="682"/>
      <c r="BL33" s="682"/>
      <c r="BM33" s="683">
        <v>99.3</v>
      </c>
      <c r="BN33" s="682"/>
      <c r="BO33" s="682"/>
      <c r="BP33" s="682"/>
      <c r="BQ33" s="684"/>
      <c r="BR33" s="681">
        <v>99.8</v>
      </c>
      <c r="BS33" s="682"/>
      <c r="BT33" s="682"/>
      <c r="BU33" s="682"/>
      <c r="BV33" s="682"/>
      <c r="BW33" s="682"/>
      <c r="BX33" s="683">
        <v>99.4</v>
      </c>
      <c r="BY33" s="682"/>
      <c r="BZ33" s="682"/>
      <c r="CA33" s="682"/>
      <c r="CB33" s="684"/>
      <c r="CD33" s="620" t="s">
        <v>320</v>
      </c>
      <c r="CE33" s="621"/>
      <c r="CF33" s="621"/>
      <c r="CG33" s="621"/>
      <c r="CH33" s="621"/>
      <c r="CI33" s="621"/>
      <c r="CJ33" s="621"/>
      <c r="CK33" s="621"/>
      <c r="CL33" s="621"/>
      <c r="CM33" s="621"/>
      <c r="CN33" s="621"/>
      <c r="CO33" s="621"/>
      <c r="CP33" s="621"/>
      <c r="CQ33" s="622"/>
      <c r="CR33" s="623">
        <v>5281301</v>
      </c>
      <c r="CS33" s="656"/>
      <c r="CT33" s="656"/>
      <c r="CU33" s="656"/>
      <c r="CV33" s="656"/>
      <c r="CW33" s="656"/>
      <c r="CX33" s="656"/>
      <c r="CY33" s="657"/>
      <c r="CZ33" s="628">
        <v>57.6</v>
      </c>
      <c r="DA33" s="653"/>
      <c r="DB33" s="653"/>
      <c r="DC33" s="658"/>
      <c r="DD33" s="632">
        <v>4090590</v>
      </c>
      <c r="DE33" s="656"/>
      <c r="DF33" s="656"/>
      <c r="DG33" s="656"/>
      <c r="DH33" s="656"/>
      <c r="DI33" s="656"/>
      <c r="DJ33" s="656"/>
      <c r="DK33" s="657"/>
      <c r="DL33" s="632">
        <v>2644491</v>
      </c>
      <c r="DM33" s="656"/>
      <c r="DN33" s="656"/>
      <c r="DO33" s="656"/>
      <c r="DP33" s="656"/>
      <c r="DQ33" s="656"/>
      <c r="DR33" s="656"/>
      <c r="DS33" s="656"/>
      <c r="DT33" s="656"/>
      <c r="DU33" s="656"/>
      <c r="DV33" s="657"/>
      <c r="DW33" s="628">
        <v>48.5</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240933</v>
      </c>
      <c r="S34" s="624"/>
      <c r="T34" s="624"/>
      <c r="U34" s="624"/>
      <c r="V34" s="624"/>
      <c r="W34" s="624"/>
      <c r="X34" s="624"/>
      <c r="Y34" s="625"/>
      <c r="Z34" s="626">
        <v>2.4</v>
      </c>
      <c r="AA34" s="626"/>
      <c r="AB34" s="626"/>
      <c r="AC34" s="626"/>
      <c r="AD34" s="627" t="s">
        <v>234</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1448601</v>
      </c>
      <c r="CS34" s="624"/>
      <c r="CT34" s="624"/>
      <c r="CU34" s="624"/>
      <c r="CV34" s="624"/>
      <c r="CW34" s="624"/>
      <c r="CX34" s="624"/>
      <c r="CY34" s="625"/>
      <c r="CZ34" s="628">
        <v>15.8</v>
      </c>
      <c r="DA34" s="653"/>
      <c r="DB34" s="653"/>
      <c r="DC34" s="658"/>
      <c r="DD34" s="632">
        <v>1060146</v>
      </c>
      <c r="DE34" s="624"/>
      <c r="DF34" s="624"/>
      <c r="DG34" s="624"/>
      <c r="DH34" s="624"/>
      <c r="DI34" s="624"/>
      <c r="DJ34" s="624"/>
      <c r="DK34" s="625"/>
      <c r="DL34" s="632">
        <v>873163</v>
      </c>
      <c r="DM34" s="624"/>
      <c r="DN34" s="624"/>
      <c r="DO34" s="624"/>
      <c r="DP34" s="624"/>
      <c r="DQ34" s="624"/>
      <c r="DR34" s="624"/>
      <c r="DS34" s="624"/>
      <c r="DT34" s="624"/>
      <c r="DU34" s="624"/>
      <c r="DV34" s="625"/>
      <c r="DW34" s="628">
        <v>16</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564989</v>
      </c>
      <c r="S35" s="624"/>
      <c r="T35" s="624"/>
      <c r="U35" s="624"/>
      <c r="V35" s="624"/>
      <c r="W35" s="624"/>
      <c r="X35" s="624"/>
      <c r="Y35" s="625"/>
      <c r="Z35" s="626">
        <v>5.6</v>
      </c>
      <c r="AA35" s="626"/>
      <c r="AB35" s="626"/>
      <c r="AC35" s="626"/>
      <c r="AD35" s="627" t="s">
        <v>234</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145754</v>
      </c>
      <c r="CS35" s="656"/>
      <c r="CT35" s="656"/>
      <c r="CU35" s="656"/>
      <c r="CV35" s="656"/>
      <c r="CW35" s="656"/>
      <c r="CX35" s="656"/>
      <c r="CY35" s="657"/>
      <c r="CZ35" s="628">
        <v>1.6</v>
      </c>
      <c r="DA35" s="653"/>
      <c r="DB35" s="653"/>
      <c r="DC35" s="658"/>
      <c r="DD35" s="632">
        <v>121682</v>
      </c>
      <c r="DE35" s="656"/>
      <c r="DF35" s="656"/>
      <c r="DG35" s="656"/>
      <c r="DH35" s="656"/>
      <c r="DI35" s="656"/>
      <c r="DJ35" s="656"/>
      <c r="DK35" s="657"/>
      <c r="DL35" s="632">
        <v>121675</v>
      </c>
      <c r="DM35" s="656"/>
      <c r="DN35" s="656"/>
      <c r="DO35" s="656"/>
      <c r="DP35" s="656"/>
      <c r="DQ35" s="656"/>
      <c r="DR35" s="656"/>
      <c r="DS35" s="656"/>
      <c r="DT35" s="656"/>
      <c r="DU35" s="656"/>
      <c r="DV35" s="657"/>
      <c r="DW35" s="628">
        <v>2.2000000000000002</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975621</v>
      </c>
      <c r="S36" s="624"/>
      <c r="T36" s="624"/>
      <c r="U36" s="624"/>
      <c r="V36" s="624"/>
      <c r="W36" s="624"/>
      <c r="X36" s="624"/>
      <c r="Y36" s="625"/>
      <c r="Z36" s="626">
        <v>9.6</v>
      </c>
      <c r="AA36" s="626"/>
      <c r="AB36" s="626"/>
      <c r="AC36" s="626"/>
      <c r="AD36" s="627" t="s">
        <v>130</v>
      </c>
      <c r="AE36" s="627"/>
      <c r="AF36" s="627"/>
      <c r="AG36" s="627"/>
      <c r="AH36" s="627"/>
      <c r="AI36" s="627"/>
      <c r="AJ36" s="627"/>
      <c r="AK36" s="627"/>
      <c r="AL36" s="628" t="s">
        <v>234</v>
      </c>
      <c r="AM36" s="629"/>
      <c r="AN36" s="629"/>
      <c r="AO36" s="630"/>
      <c r="AP36" s="222"/>
      <c r="AQ36" s="689" t="s">
        <v>328</v>
      </c>
      <c r="AR36" s="690"/>
      <c r="AS36" s="690"/>
      <c r="AT36" s="690"/>
      <c r="AU36" s="690"/>
      <c r="AV36" s="690"/>
      <c r="AW36" s="690"/>
      <c r="AX36" s="690"/>
      <c r="AY36" s="691"/>
      <c r="AZ36" s="612">
        <v>1082284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374564</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1802967</v>
      </c>
      <c r="CS36" s="624"/>
      <c r="CT36" s="624"/>
      <c r="CU36" s="624"/>
      <c r="CV36" s="624"/>
      <c r="CW36" s="624"/>
      <c r="CX36" s="624"/>
      <c r="CY36" s="625"/>
      <c r="CZ36" s="628">
        <v>19.7</v>
      </c>
      <c r="DA36" s="653"/>
      <c r="DB36" s="653"/>
      <c r="DC36" s="658"/>
      <c r="DD36" s="632">
        <v>1563333</v>
      </c>
      <c r="DE36" s="624"/>
      <c r="DF36" s="624"/>
      <c r="DG36" s="624"/>
      <c r="DH36" s="624"/>
      <c r="DI36" s="624"/>
      <c r="DJ36" s="624"/>
      <c r="DK36" s="625"/>
      <c r="DL36" s="632">
        <v>1177531</v>
      </c>
      <c r="DM36" s="624"/>
      <c r="DN36" s="624"/>
      <c r="DO36" s="624"/>
      <c r="DP36" s="624"/>
      <c r="DQ36" s="624"/>
      <c r="DR36" s="624"/>
      <c r="DS36" s="624"/>
      <c r="DT36" s="624"/>
      <c r="DU36" s="624"/>
      <c r="DV36" s="625"/>
      <c r="DW36" s="628">
        <v>21.6</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412212</v>
      </c>
      <c r="S37" s="624"/>
      <c r="T37" s="624"/>
      <c r="U37" s="624"/>
      <c r="V37" s="624"/>
      <c r="W37" s="624"/>
      <c r="X37" s="624"/>
      <c r="Y37" s="625"/>
      <c r="Z37" s="626">
        <v>4.0999999999999996</v>
      </c>
      <c r="AA37" s="626"/>
      <c r="AB37" s="626"/>
      <c r="AC37" s="626"/>
      <c r="AD37" s="627">
        <v>13757</v>
      </c>
      <c r="AE37" s="627"/>
      <c r="AF37" s="627"/>
      <c r="AG37" s="627"/>
      <c r="AH37" s="627"/>
      <c r="AI37" s="627"/>
      <c r="AJ37" s="627"/>
      <c r="AK37" s="627"/>
      <c r="AL37" s="628">
        <v>0.3</v>
      </c>
      <c r="AM37" s="629"/>
      <c r="AN37" s="629"/>
      <c r="AO37" s="630"/>
      <c r="AQ37" s="686" t="s">
        <v>332</v>
      </c>
      <c r="AR37" s="687"/>
      <c r="AS37" s="687"/>
      <c r="AT37" s="687"/>
      <c r="AU37" s="687"/>
      <c r="AV37" s="687"/>
      <c r="AW37" s="687"/>
      <c r="AX37" s="687"/>
      <c r="AY37" s="688"/>
      <c r="AZ37" s="623">
        <v>510000</v>
      </c>
      <c r="BA37" s="624"/>
      <c r="BB37" s="624"/>
      <c r="BC37" s="624"/>
      <c r="BD37" s="656"/>
      <c r="BE37" s="656"/>
      <c r="BF37" s="669"/>
      <c r="BG37" s="620" t="s">
        <v>333</v>
      </c>
      <c r="BH37" s="621"/>
      <c r="BI37" s="621"/>
      <c r="BJ37" s="621"/>
      <c r="BK37" s="621"/>
      <c r="BL37" s="621"/>
      <c r="BM37" s="621"/>
      <c r="BN37" s="621"/>
      <c r="BO37" s="621"/>
      <c r="BP37" s="621"/>
      <c r="BQ37" s="621"/>
      <c r="BR37" s="621"/>
      <c r="BS37" s="621"/>
      <c r="BT37" s="621"/>
      <c r="BU37" s="622"/>
      <c r="BV37" s="623">
        <v>370374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425484</v>
      </c>
      <c r="CS37" s="656"/>
      <c r="CT37" s="656"/>
      <c r="CU37" s="656"/>
      <c r="CV37" s="656"/>
      <c r="CW37" s="656"/>
      <c r="CX37" s="656"/>
      <c r="CY37" s="657"/>
      <c r="CZ37" s="628">
        <v>4.5999999999999996</v>
      </c>
      <c r="DA37" s="653"/>
      <c r="DB37" s="653"/>
      <c r="DC37" s="658"/>
      <c r="DD37" s="632">
        <v>422594</v>
      </c>
      <c r="DE37" s="656"/>
      <c r="DF37" s="656"/>
      <c r="DG37" s="656"/>
      <c r="DH37" s="656"/>
      <c r="DI37" s="656"/>
      <c r="DJ37" s="656"/>
      <c r="DK37" s="657"/>
      <c r="DL37" s="632">
        <v>405624</v>
      </c>
      <c r="DM37" s="656"/>
      <c r="DN37" s="656"/>
      <c r="DO37" s="656"/>
      <c r="DP37" s="656"/>
      <c r="DQ37" s="656"/>
      <c r="DR37" s="656"/>
      <c r="DS37" s="656"/>
      <c r="DT37" s="656"/>
      <c r="DU37" s="656"/>
      <c r="DV37" s="657"/>
      <c r="DW37" s="628">
        <v>7.4</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753069</v>
      </c>
      <c r="S38" s="624"/>
      <c r="T38" s="624"/>
      <c r="U38" s="624"/>
      <c r="V38" s="624"/>
      <c r="W38" s="624"/>
      <c r="X38" s="624"/>
      <c r="Y38" s="625"/>
      <c r="Z38" s="626">
        <v>7.4</v>
      </c>
      <c r="AA38" s="626"/>
      <c r="AB38" s="626"/>
      <c r="AC38" s="626"/>
      <c r="AD38" s="627" t="s">
        <v>234</v>
      </c>
      <c r="AE38" s="627"/>
      <c r="AF38" s="627"/>
      <c r="AG38" s="627"/>
      <c r="AH38" s="627"/>
      <c r="AI38" s="627"/>
      <c r="AJ38" s="627"/>
      <c r="AK38" s="627"/>
      <c r="AL38" s="628" t="s">
        <v>130</v>
      </c>
      <c r="AM38" s="629"/>
      <c r="AN38" s="629"/>
      <c r="AO38" s="630"/>
      <c r="AQ38" s="686" t="s">
        <v>336</v>
      </c>
      <c r="AR38" s="687"/>
      <c r="AS38" s="687"/>
      <c r="AT38" s="687"/>
      <c r="AU38" s="687"/>
      <c r="AV38" s="687"/>
      <c r="AW38" s="687"/>
      <c r="AX38" s="687"/>
      <c r="AY38" s="688"/>
      <c r="AZ38" s="623">
        <v>11533</v>
      </c>
      <c r="BA38" s="624"/>
      <c r="BB38" s="624"/>
      <c r="BC38" s="624"/>
      <c r="BD38" s="656"/>
      <c r="BE38" s="656"/>
      <c r="BF38" s="669"/>
      <c r="BG38" s="620" t="s">
        <v>337</v>
      </c>
      <c r="BH38" s="621"/>
      <c r="BI38" s="621"/>
      <c r="BJ38" s="621"/>
      <c r="BK38" s="621"/>
      <c r="BL38" s="621"/>
      <c r="BM38" s="621"/>
      <c r="BN38" s="621"/>
      <c r="BO38" s="621"/>
      <c r="BP38" s="621"/>
      <c r="BQ38" s="621"/>
      <c r="BR38" s="621"/>
      <c r="BS38" s="621"/>
      <c r="BT38" s="621"/>
      <c r="BU38" s="622"/>
      <c r="BV38" s="623">
        <v>2041</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563869</v>
      </c>
      <c r="CS38" s="624"/>
      <c r="CT38" s="624"/>
      <c r="CU38" s="624"/>
      <c r="CV38" s="624"/>
      <c r="CW38" s="624"/>
      <c r="CX38" s="624"/>
      <c r="CY38" s="625"/>
      <c r="CZ38" s="628">
        <v>6.1</v>
      </c>
      <c r="DA38" s="653"/>
      <c r="DB38" s="653"/>
      <c r="DC38" s="658"/>
      <c r="DD38" s="632">
        <v>477992</v>
      </c>
      <c r="DE38" s="624"/>
      <c r="DF38" s="624"/>
      <c r="DG38" s="624"/>
      <c r="DH38" s="624"/>
      <c r="DI38" s="624"/>
      <c r="DJ38" s="624"/>
      <c r="DK38" s="625"/>
      <c r="DL38" s="632">
        <v>472122</v>
      </c>
      <c r="DM38" s="624"/>
      <c r="DN38" s="624"/>
      <c r="DO38" s="624"/>
      <c r="DP38" s="624"/>
      <c r="DQ38" s="624"/>
      <c r="DR38" s="624"/>
      <c r="DS38" s="624"/>
      <c r="DT38" s="624"/>
      <c r="DU38" s="624"/>
      <c r="DV38" s="625"/>
      <c r="DW38" s="628">
        <v>8.6999999999999993</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v>8415</v>
      </c>
      <c r="BA39" s="624"/>
      <c r="BB39" s="624"/>
      <c r="BC39" s="624"/>
      <c r="BD39" s="656"/>
      <c r="BE39" s="656"/>
      <c r="BF39" s="669"/>
      <c r="BG39" s="620" t="s">
        <v>341</v>
      </c>
      <c r="BH39" s="621"/>
      <c r="BI39" s="621"/>
      <c r="BJ39" s="621"/>
      <c r="BK39" s="621"/>
      <c r="BL39" s="621"/>
      <c r="BM39" s="621"/>
      <c r="BN39" s="621"/>
      <c r="BO39" s="621"/>
      <c r="BP39" s="621"/>
      <c r="BQ39" s="621"/>
      <c r="BR39" s="621"/>
      <c r="BS39" s="621"/>
      <c r="BT39" s="621"/>
      <c r="BU39" s="622"/>
      <c r="BV39" s="623">
        <v>3143</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1110110</v>
      </c>
      <c r="CS39" s="656"/>
      <c r="CT39" s="656"/>
      <c r="CU39" s="656"/>
      <c r="CV39" s="656"/>
      <c r="CW39" s="656"/>
      <c r="CX39" s="656"/>
      <c r="CY39" s="657"/>
      <c r="CZ39" s="628">
        <v>12.1</v>
      </c>
      <c r="DA39" s="653"/>
      <c r="DB39" s="653"/>
      <c r="DC39" s="658"/>
      <c r="DD39" s="632">
        <v>867437</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90069</v>
      </c>
      <c r="S40" s="624"/>
      <c r="T40" s="624"/>
      <c r="U40" s="624"/>
      <c r="V40" s="624"/>
      <c r="W40" s="624"/>
      <c r="X40" s="624"/>
      <c r="Y40" s="625"/>
      <c r="Z40" s="626">
        <v>0.9</v>
      </c>
      <c r="AA40" s="626"/>
      <c r="AB40" s="626"/>
      <c r="AC40" s="626"/>
      <c r="AD40" s="627" t="s">
        <v>130</v>
      </c>
      <c r="AE40" s="627"/>
      <c r="AF40" s="627"/>
      <c r="AG40" s="627"/>
      <c r="AH40" s="627"/>
      <c r="AI40" s="627"/>
      <c r="AJ40" s="627"/>
      <c r="AK40" s="627"/>
      <c r="AL40" s="628" t="s">
        <v>130</v>
      </c>
      <c r="AM40" s="629"/>
      <c r="AN40" s="629"/>
      <c r="AO40" s="630"/>
      <c r="AQ40" s="686" t="s">
        <v>344</v>
      </c>
      <c r="AR40" s="687"/>
      <c r="AS40" s="687"/>
      <c r="AT40" s="687"/>
      <c r="AU40" s="687"/>
      <c r="AV40" s="687"/>
      <c r="AW40" s="687"/>
      <c r="AX40" s="687"/>
      <c r="AY40" s="688"/>
      <c r="AZ40" s="623" t="s">
        <v>130</v>
      </c>
      <c r="BA40" s="624"/>
      <c r="BB40" s="624"/>
      <c r="BC40" s="624"/>
      <c r="BD40" s="656"/>
      <c r="BE40" s="656"/>
      <c r="BF40" s="669"/>
      <c r="BG40" s="673" t="s">
        <v>345</v>
      </c>
      <c r="BH40" s="674"/>
      <c r="BI40" s="674"/>
      <c r="BJ40" s="674"/>
      <c r="BK40" s="674"/>
      <c r="BL40" s="223"/>
      <c r="BM40" s="621" t="s">
        <v>346</v>
      </c>
      <c r="BN40" s="621"/>
      <c r="BO40" s="621"/>
      <c r="BP40" s="621"/>
      <c r="BQ40" s="621"/>
      <c r="BR40" s="621"/>
      <c r="BS40" s="621"/>
      <c r="BT40" s="621"/>
      <c r="BU40" s="622"/>
      <c r="BV40" s="623">
        <v>97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210000</v>
      </c>
      <c r="CS40" s="624"/>
      <c r="CT40" s="624"/>
      <c r="CU40" s="624"/>
      <c r="CV40" s="624"/>
      <c r="CW40" s="624"/>
      <c r="CX40" s="624"/>
      <c r="CY40" s="625"/>
      <c r="CZ40" s="628">
        <v>2.2999999999999998</v>
      </c>
      <c r="DA40" s="653"/>
      <c r="DB40" s="653"/>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10111116</v>
      </c>
      <c r="S41" s="696"/>
      <c r="T41" s="696"/>
      <c r="U41" s="696"/>
      <c r="V41" s="696"/>
      <c r="W41" s="696"/>
      <c r="X41" s="696"/>
      <c r="Y41" s="700"/>
      <c r="Z41" s="701">
        <v>100</v>
      </c>
      <c r="AA41" s="701"/>
      <c r="AB41" s="701"/>
      <c r="AC41" s="701"/>
      <c r="AD41" s="702">
        <v>5364124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114207</v>
      </c>
      <c r="BA41" s="624"/>
      <c r="BB41" s="624"/>
      <c r="BC41" s="624"/>
      <c r="BD41" s="656"/>
      <c r="BE41" s="656"/>
      <c r="BF41" s="669"/>
      <c r="BG41" s="673"/>
      <c r="BH41" s="674"/>
      <c r="BI41" s="674"/>
      <c r="BJ41" s="674"/>
      <c r="BK41" s="674"/>
      <c r="BL41" s="223"/>
      <c r="BM41" s="621" t="s">
        <v>350</v>
      </c>
      <c r="BN41" s="621"/>
      <c r="BO41" s="621"/>
      <c r="BP41" s="621"/>
      <c r="BQ41" s="621"/>
      <c r="BR41" s="621"/>
      <c r="BS41" s="621"/>
      <c r="BT41" s="621"/>
      <c r="BU41" s="622"/>
      <c r="BV41" s="623" t="s">
        <v>130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234</v>
      </c>
      <c r="CS41" s="656"/>
      <c r="CT41" s="656"/>
      <c r="CU41" s="656"/>
      <c r="CV41" s="656"/>
      <c r="CW41" s="656"/>
      <c r="CX41" s="656"/>
      <c r="CY41" s="657"/>
      <c r="CZ41" s="628" t="s">
        <v>130</v>
      </c>
      <c r="DA41" s="653"/>
      <c r="DB41" s="653"/>
      <c r="DC41" s="658"/>
      <c r="DD41" s="632" t="s">
        <v>234</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438129</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309</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1080655</v>
      </c>
      <c r="CS42" s="656"/>
      <c r="CT42" s="656"/>
      <c r="CU42" s="656"/>
      <c r="CV42" s="656"/>
      <c r="CW42" s="656"/>
      <c r="CX42" s="656"/>
      <c r="CY42" s="657"/>
      <c r="CZ42" s="628">
        <v>11.8</v>
      </c>
      <c r="DA42" s="653"/>
      <c r="DB42" s="653"/>
      <c r="DC42" s="658"/>
      <c r="DD42" s="632">
        <v>188068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t="s">
        <v>130</v>
      </c>
      <c r="CS43" s="656"/>
      <c r="CT43" s="656"/>
      <c r="CU43" s="656"/>
      <c r="CV43" s="656"/>
      <c r="CW43" s="656"/>
      <c r="CX43" s="656"/>
      <c r="CY43" s="657"/>
      <c r="CZ43" s="628" t="s">
        <v>130</v>
      </c>
      <c r="DA43" s="653"/>
      <c r="DB43" s="653"/>
      <c r="DC43" s="658"/>
      <c r="DD43" s="632" t="s">
        <v>234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1080655</v>
      </c>
      <c r="CS44" s="624"/>
      <c r="CT44" s="624"/>
      <c r="CU44" s="624"/>
      <c r="CV44" s="624"/>
      <c r="CW44" s="624"/>
      <c r="CX44" s="624"/>
      <c r="CY44" s="625"/>
      <c r="CZ44" s="628">
        <v>11.8</v>
      </c>
      <c r="DA44" s="629"/>
      <c r="DB44" s="629"/>
      <c r="DC44" s="635"/>
      <c r="DD44" s="632">
        <v>188068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411515</v>
      </c>
      <c r="CS45" s="656"/>
      <c r="CT45" s="656"/>
      <c r="CU45" s="656"/>
      <c r="CV45" s="656"/>
      <c r="CW45" s="656"/>
      <c r="CX45" s="656"/>
      <c r="CY45" s="657"/>
      <c r="CZ45" s="628">
        <v>4.5</v>
      </c>
      <c r="DA45" s="653"/>
      <c r="DB45" s="653"/>
      <c r="DC45" s="658"/>
      <c r="DD45" s="632">
        <v>15048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659627</v>
      </c>
      <c r="CS46" s="624"/>
      <c r="CT46" s="624"/>
      <c r="CU46" s="624"/>
      <c r="CV46" s="624"/>
      <c r="CW46" s="624"/>
      <c r="CX46" s="624"/>
      <c r="CY46" s="625"/>
      <c r="CZ46" s="628">
        <v>7.2</v>
      </c>
      <c r="DA46" s="629"/>
      <c r="DB46" s="629"/>
      <c r="DC46" s="635"/>
      <c r="DD46" s="632">
        <v>172674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t="s">
        <v>130</v>
      </c>
      <c r="CS47" s="656"/>
      <c r="CT47" s="656"/>
      <c r="CU47" s="656"/>
      <c r="CV47" s="656"/>
      <c r="CW47" s="656"/>
      <c r="CX47" s="656"/>
      <c r="CY47" s="657"/>
      <c r="CZ47" s="628" t="s">
        <v>234</v>
      </c>
      <c r="DA47" s="653"/>
      <c r="DB47" s="653"/>
      <c r="DC47" s="658"/>
      <c r="DD47" s="632" t="s">
        <v>234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363</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9173985</v>
      </c>
      <c r="CS49" s="682"/>
      <c r="CT49" s="682"/>
      <c r="CU49" s="682"/>
      <c r="CV49" s="682"/>
      <c r="CW49" s="682"/>
      <c r="CX49" s="682"/>
      <c r="CY49" s="711"/>
      <c r="CZ49" s="703">
        <v>100</v>
      </c>
      <c r="DA49" s="712"/>
      <c r="DB49" s="712"/>
      <c r="DC49" s="713"/>
      <c r="DD49" s="714">
        <v>6307990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4scSKnmHdL/YiqFUZ67NJUC5//zROqmgrZ4Q/MzSgpVa+gXMwfDyrJcmBeclBtzBPUWQP/CcNN0nIdmChx1QA==" saltValue="ZRDm8FgvkvHcAJd52dZlj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7" zoomScale="55" zoomScaleNormal="55" zoomScaleSheetLayoutView="70" workbookViewId="0">
      <selection activeCell="AF86" sqref="AF86:AJ8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10114</v>
      </c>
      <c r="R7" s="753"/>
      <c r="S7" s="753"/>
      <c r="T7" s="753"/>
      <c r="U7" s="753"/>
      <c r="V7" s="753">
        <v>9177</v>
      </c>
      <c r="W7" s="753"/>
      <c r="X7" s="753"/>
      <c r="Y7" s="753"/>
      <c r="Z7" s="753"/>
      <c r="AA7" s="753">
        <v>937</v>
      </c>
      <c r="AB7" s="753"/>
      <c r="AC7" s="753"/>
      <c r="AD7" s="753"/>
      <c r="AE7" s="754"/>
      <c r="AF7" s="755">
        <v>690</v>
      </c>
      <c r="AG7" s="756"/>
      <c r="AH7" s="756"/>
      <c r="AI7" s="756"/>
      <c r="AJ7" s="757"/>
      <c r="AK7" s="758">
        <v>565</v>
      </c>
      <c r="AL7" s="759"/>
      <c r="AM7" s="759"/>
      <c r="AN7" s="759"/>
      <c r="AO7" s="759"/>
      <c r="AP7" s="759">
        <v>5904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116</v>
      </c>
      <c r="CI7" s="744"/>
      <c r="CJ7" s="744"/>
      <c r="CK7" s="744"/>
      <c r="CL7" s="745"/>
      <c r="CM7" s="743">
        <v>-699</v>
      </c>
      <c r="CN7" s="744"/>
      <c r="CO7" s="744"/>
      <c r="CP7" s="744"/>
      <c r="CQ7" s="745"/>
      <c r="CR7" s="743">
        <v>2</v>
      </c>
      <c r="CS7" s="744"/>
      <c r="CT7" s="744"/>
      <c r="CU7" s="744"/>
      <c r="CV7" s="745"/>
      <c r="CW7" s="743"/>
      <c r="CX7" s="744"/>
      <c r="CY7" s="744"/>
      <c r="CZ7" s="744"/>
      <c r="DA7" s="745"/>
      <c r="DB7" s="743">
        <v>1370</v>
      </c>
      <c r="DC7" s="744"/>
      <c r="DD7" s="744"/>
      <c r="DE7" s="744"/>
      <c r="DF7" s="745"/>
      <c r="DG7" s="743"/>
      <c r="DH7" s="744"/>
      <c r="DI7" s="744"/>
      <c r="DJ7" s="744"/>
      <c r="DK7" s="745"/>
      <c r="DL7" s="743">
        <v>166</v>
      </c>
      <c r="DM7" s="744"/>
      <c r="DN7" s="744"/>
      <c r="DO7" s="744"/>
      <c r="DP7" s="745"/>
      <c r="DQ7" s="743">
        <v>166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46</v>
      </c>
      <c r="CI8" s="777"/>
      <c r="CJ8" s="777"/>
      <c r="CK8" s="777"/>
      <c r="CL8" s="778"/>
      <c r="CM8" s="776">
        <v>10</v>
      </c>
      <c r="CN8" s="777"/>
      <c r="CO8" s="777"/>
      <c r="CP8" s="777"/>
      <c r="CQ8" s="778"/>
      <c r="CR8" s="776">
        <v>10</v>
      </c>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690</v>
      </c>
      <c r="AG23" s="793"/>
      <c r="AH23" s="793"/>
      <c r="AI23" s="793"/>
      <c r="AJ23" s="796"/>
      <c r="AK23" s="797"/>
      <c r="AL23" s="798"/>
      <c r="AM23" s="798"/>
      <c r="AN23" s="798"/>
      <c r="AO23" s="798"/>
      <c r="AP23" s="793"/>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1800</v>
      </c>
      <c r="R28" s="823"/>
      <c r="S28" s="823"/>
      <c r="T28" s="823"/>
      <c r="U28" s="823"/>
      <c r="V28" s="823">
        <v>1425</v>
      </c>
      <c r="W28" s="823"/>
      <c r="X28" s="823"/>
      <c r="Y28" s="823"/>
      <c r="Z28" s="823"/>
      <c r="AA28" s="823">
        <v>375</v>
      </c>
      <c r="AB28" s="823"/>
      <c r="AC28" s="823"/>
      <c r="AD28" s="823"/>
      <c r="AE28" s="824"/>
      <c r="AF28" s="825">
        <v>375</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232</v>
      </c>
      <c r="R29" s="784"/>
      <c r="S29" s="784"/>
      <c r="T29" s="784"/>
      <c r="U29" s="784"/>
      <c r="V29" s="784">
        <v>227</v>
      </c>
      <c r="W29" s="784"/>
      <c r="X29" s="784"/>
      <c r="Y29" s="784"/>
      <c r="Z29" s="784"/>
      <c r="AA29" s="784">
        <v>5</v>
      </c>
      <c r="AB29" s="784"/>
      <c r="AC29" s="784"/>
      <c r="AD29" s="784"/>
      <c r="AE29" s="785"/>
      <c r="AF29" s="786">
        <v>5</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599</v>
      </c>
      <c r="R30" s="784"/>
      <c r="S30" s="784"/>
      <c r="T30" s="784"/>
      <c r="U30" s="784"/>
      <c r="V30" s="784">
        <v>513</v>
      </c>
      <c r="W30" s="784"/>
      <c r="X30" s="784"/>
      <c r="Y30" s="784"/>
      <c r="Z30" s="784"/>
      <c r="AA30" s="784">
        <v>86</v>
      </c>
      <c r="AB30" s="784"/>
      <c r="AC30" s="784"/>
      <c r="AD30" s="784"/>
      <c r="AE30" s="785"/>
      <c r="AF30" s="786">
        <v>1572</v>
      </c>
      <c r="AG30" s="787"/>
      <c r="AH30" s="787"/>
      <c r="AI30" s="787"/>
      <c r="AJ30" s="788"/>
      <c r="AK30" s="834">
        <v>8</v>
      </c>
      <c r="AL30" s="830"/>
      <c r="AM30" s="830"/>
      <c r="AN30" s="830"/>
      <c r="AO30" s="830"/>
      <c r="AP30" s="830">
        <v>396</v>
      </c>
      <c r="AQ30" s="830"/>
      <c r="AR30" s="830"/>
      <c r="AS30" s="830"/>
      <c r="AT30" s="830"/>
      <c r="AU30" s="830">
        <v>19</v>
      </c>
      <c r="AV30" s="830"/>
      <c r="AW30" s="830"/>
      <c r="AX30" s="830"/>
      <c r="AY30" s="830"/>
      <c r="AZ30" s="831"/>
      <c r="BA30" s="831"/>
      <c r="BB30" s="831"/>
      <c r="BC30" s="831"/>
      <c r="BD30" s="831"/>
      <c r="BE30" s="832" t="s">
        <v>405</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1220</v>
      </c>
      <c r="R31" s="784"/>
      <c r="S31" s="784"/>
      <c r="T31" s="784"/>
      <c r="U31" s="784"/>
      <c r="V31" s="784">
        <v>844</v>
      </c>
      <c r="W31" s="784"/>
      <c r="X31" s="784"/>
      <c r="Y31" s="784"/>
      <c r="Z31" s="784"/>
      <c r="AA31" s="784">
        <v>376</v>
      </c>
      <c r="AB31" s="784"/>
      <c r="AC31" s="784"/>
      <c r="AD31" s="784"/>
      <c r="AE31" s="785"/>
      <c r="AF31" s="786">
        <v>912</v>
      </c>
      <c r="AG31" s="787"/>
      <c r="AH31" s="787"/>
      <c r="AI31" s="787"/>
      <c r="AJ31" s="788"/>
      <c r="AK31" s="834">
        <v>610</v>
      </c>
      <c r="AL31" s="830"/>
      <c r="AM31" s="830"/>
      <c r="AN31" s="830"/>
      <c r="AO31" s="830"/>
      <c r="AP31" s="830">
        <v>3043</v>
      </c>
      <c r="AQ31" s="830"/>
      <c r="AR31" s="830"/>
      <c r="AS31" s="830"/>
      <c r="AT31" s="830"/>
      <c r="AU31" s="830">
        <v>1695</v>
      </c>
      <c r="AV31" s="830"/>
      <c r="AW31" s="830"/>
      <c r="AX31" s="830"/>
      <c r="AY31" s="830"/>
      <c r="AZ31" s="831"/>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143</v>
      </c>
      <c r="R32" s="784"/>
      <c r="S32" s="784"/>
      <c r="T32" s="784"/>
      <c r="U32" s="784"/>
      <c r="V32" s="784">
        <v>132</v>
      </c>
      <c r="W32" s="784"/>
      <c r="X32" s="784"/>
      <c r="Y32" s="784"/>
      <c r="Z32" s="784"/>
      <c r="AA32" s="784">
        <v>11</v>
      </c>
      <c r="AB32" s="784"/>
      <c r="AC32" s="784"/>
      <c r="AD32" s="784"/>
      <c r="AE32" s="785"/>
      <c r="AF32" s="786">
        <v>11</v>
      </c>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2875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397</v>
      </c>
      <c r="AG66" s="815"/>
      <c r="AH66" s="815"/>
      <c r="AI66" s="815"/>
      <c r="AJ66" s="855"/>
      <c r="AK66" s="733" t="s">
        <v>418</v>
      </c>
      <c r="AL66" s="728"/>
      <c r="AM66" s="728"/>
      <c r="AN66" s="728"/>
      <c r="AO66" s="729"/>
      <c r="AP66" s="733" t="s">
        <v>399</v>
      </c>
      <c r="AQ66" s="734"/>
      <c r="AR66" s="734"/>
      <c r="AS66" s="734"/>
      <c r="AT66" s="735"/>
      <c r="AU66" s="733" t="s">
        <v>419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340</v>
      </c>
      <c r="R69" s="830"/>
      <c r="S69" s="830"/>
      <c r="T69" s="830"/>
      <c r="U69" s="830"/>
      <c r="V69" s="830">
        <v>300</v>
      </c>
      <c r="W69" s="830"/>
      <c r="X69" s="830"/>
      <c r="Y69" s="830"/>
      <c r="Z69" s="830"/>
      <c r="AA69" s="830">
        <v>40</v>
      </c>
      <c r="AB69" s="830"/>
      <c r="AC69" s="830"/>
      <c r="AD69" s="830"/>
      <c r="AE69" s="830"/>
      <c r="AF69" s="830">
        <v>40</v>
      </c>
      <c r="AG69" s="830"/>
      <c r="AH69" s="830"/>
      <c r="AI69" s="830"/>
      <c r="AJ69" s="830"/>
      <c r="AK69" s="830">
        <v>12</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372</v>
      </c>
      <c r="R70" s="830"/>
      <c r="S70" s="830"/>
      <c r="T70" s="830"/>
      <c r="U70" s="830"/>
      <c r="V70" s="830">
        <v>332</v>
      </c>
      <c r="W70" s="830"/>
      <c r="X70" s="830"/>
      <c r="Y70" s="830"/>
      <c r="Z70" s="830"/>
      <c r="AA70" s="830">
        <v>40</v>
      </c>
      <c r="AB70" s="830"/>
      <c r="AC70" s="830"/>
      <c r="AD70" s="830"/>
      <c r="AE70" s="830"/>
      <c r="AF70" s="830">
        <v>40</v>
      </c>
      <c r="AG70" s="830"/>
      <c r="AH70" s="830"/>
      <c r="AI70" s="830"/>
      <c r="AJ70" s="830"/>
      <c r="AK70" s="830">
        <v>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20490</v>
      </c>
      <c r="R71" s="830"/>
      <c r="S71" s="830"/>
      <c r="T71" s="830"/>
      <c r="U71" s="830"/>
      <c r="V71" s="830">
        <v>19956</v>
      </c>
      <c r="W71" s="830"/>
      <c r="X71" s="830"/>
      <c r="Y71" s="830"/>
      <c r="Z71" s="830"/>
      <c r="AA71" s="830">
        <v>534</v>
      </c>
      <c r="AB71" s="830"/>
      <c r="AC71" s="830"/>
      <c r="AD71" s="830"/>
      <c r="AE71" s="830"/>
      <c r="AF71" s="830">
        <v>534</v>
      </c>
      <c r="AG71" s="830"/>
      <c r="AH71" s="830"/>
      <c r="AI71" s="830"/>
      <c r="AJ71" s="830"/>
      <c r="AK71" s="830">
        <v>239</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2557</v>
      </c>
      <c r="R72" s="830"/>
      <c r="S72" s="830"/>
      <c r="T72" s="830"/>
      <c r="U72" s="830"/>
      <c r="V72" s="830">
        <v>2441</v>
      </c>
      <c r="W72" s="830"/>
      <c r="X72" s="830"/>
      <c r="Y72" s="830"/>
      <c r="Z72" s="830"/>
      <c r="AA72" s="830">
        <v>116</v>
      </c>
      <c r="AB72" s="830"/>
      <c r="AC72" s="830"/>
      <c r="AD72" s="830"/>
      <c r="AE72" s="830"/>
      <c r="AF72" s="830">
        <v>110</v>
      </c>
      <c r="AG72" s="830"/>
      <c r="AH72" s="830"/>
      <c r="AI72" s="830"/>
      <c r="AJ72" s="830"/>
      <c r="AK72" s="830">
        <v>0</v>
      </c>
      <c r="AL72" s="830"/>
      <c r="AM72" s="830"/>
      <c r="AN72" s="830"/>
      <c r="AO72" s="830"/>
      <c r="AP72" s="830">
        <v>405</v>
      </c>
      <c r="AQ72" s="830"/>
      <c r="AR72" s="830"/>
      <c r="AS72" s="830"/>
      <c r="AT72" s="830"/>
      <c r="AU72" s="830">
        <v>36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26</v>
      </c>
      <c r="R73" s="830"/>
      <c r="S73" s="830"/>
      <c r="T73" s="830"/>
      <c r="U73" s="830"/>
      <c r="V73" s="830">
        <v>12</v>
      </c>
      <c r="W73" s="830"/>
      <c r="X73" s="830"/>
      <c r="Y73" s="830"/>
      <c r="Z73" s="830"/>
      <c r="AA73" s="830">
        <v>14</v>
      </c>
      <c r="AB73" s="830"/>
      <c r="AC73" s="830"/>
      <c r="AD73" s="830"/>
      <c r="AE73" s="830"/>
      <c r="AF73" s="830">
        <v>14</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178</v>
      </c>
      <c r="R74" s="830"/>
      <c r="S74" s="830"/>
      <c r="T74" s="830"/>
      <c r="U74" s="830"/>
      <c r="V74" s="830">
        <v>143</v>
      </c>
      <c r="W74" s="830"/>
      <c r="X74" s="830"/>
      <c r="Y74" s="830"/>
      <c r="Z74" s="830"/>
      <c r="AA74" s="830">
        <v>35</v>
      </c>
      <c r="AB74" s="830"/>
      <c r="AC74" s="830"/>
      <c r="AD74" s="830"/>
      <c r="AE74" s="830"/>
      <c r="AF74" s="830">
        <v>35</v>
      </c>
      <c r="AG74" s="830"/>
      <c r="AH74" s="830"/>
      <c r="AI74" s="830"/>
      <c r="AJ74" s="830"/>
      <c r="AK74" s="830" t="s">
        <v>601</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578</v>
      </c>
      <c r="C76" s="874"/>
      <c r="D76" s="874"/>
      <c r="E76" s="874"/>
      <c r="F76" s="874"/>
      <c r="G76" s="874"/>
      <c r="H76" s="874"/>
      <c r="I76" s="874"/>
      <c r="J76" s="874"/>
      <c r="K76" s="874"/>
      <c r="L76" s="874"/>
      <c r="M76" s="874"/>
      <c r="N76" s="874"/>
      <c r="O76" s="874"/>
      <c r="P76" s="875"/>
      <c r="Q76" s="877">
        <v>111</v>
      </c>
      <c r="R76" s="878"/>
      <c r="S76" s="878"/>
      <c r="T76" s="878"/>
      <c r="U76" s="834"/>
      <c r="V76" s="879">
        <v>98</v>
      </c>
      <c r="W76" s="878"/>
      <c r="X76" s="878"/>
      <c r="Y76" s="878"/>
      <c r="Z76" s="834"/>
      <c r="AA76" s="879">
        <v>13</v>
      </c>
      <c r="AB76" s="878"/>
      <c r="AC76" s="878"/>
      <c r="AD76" s="878"/>
      <c r="AE76" s="834"/>
      <c r="AF76" s="879">
        <v>13</v>
      </c>
      <c r="AG76" s="878"/>
      <c r="AH76" s="878"/>
      <c r="AI76" s="878"/>
      <c r="AJ76" s="834"/>
      <c r="AK76" s="879" t="s">
        <v>601</v>
      </c>
      <c r="AL76" s="878"/>
      <c r="AM76" s="878"/>
      <c r="AN76" s="878"/>
      <c r="AO76" s="834"/>
      <c r="AP76" s="879">
        <v>16</v>
      </c>
      <c r="AQ76" s="878"/>
      <c r="AR76" s="878"/>
      <c r="AS76" s="878"/>
      <c r="AT76" s="834"/>
      <c r="AU76" s="879">
        <v>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585</v>
      </c>
      <c r="C77" s="874"/>
      <c r="D77" s="874"/>
      <c r="E77" s="874"/>
      <c r="F77" s="874"/>
      <c r="G77" s="874"/>
      <c r="H77" s="874"/>
      <c r="I77" s="874"/>
      <c r="J77" s="874"/>
      <c r="K77" s="874"/>
      <c r="L77" s="874"/>
      <c r="M77" s="874"/>
      <c r="N77" s="874"/>
      <c r="O77" s="874"/>
      <c r="P77" s="875"/>
      <c r="Q77" s="877">
        <v>716</v>
      </c>
      <c r="R77" s="878"/>
      <c r="S77" s="878"/>
      <c r="T77" s="878"/>
      <c r="U77" s="834"/>
      <c r="V77" s="879">
        <v>645</v>
      </c>
      <c r="W77" s="878"/>
      <c r="X77" s="878"/>
      <c r="Y77" s="878"/>
      <c r="Z77" s="834"/>
      <c r="AA77" s="879">
        <v>71</v>
      </c>
      <c r="AB77" s="878"/>
      <c r="AC77" s="878"/>
      <c r="AD77" s="878"/>
      <c r="AE77" s="834"/>
      <c r="AF77" s="879">
        <v>56</v>
      </c>
      <c r="AG77" s="878"/>
      <c r="AH77" s="878"/>
      <c r="AI77" s="878"/>
      <c r="AJ77" s="834"/>
      <c r="AK77" s="879" t="s">
        <v>601</v>
      </c>
      <c r="AL77" s="878"/>
      <c r="AM77" s="878"/>
      <c r="AN77" s="878"/>
      <c r="AO77" s="834"/>
      <c r="AP77" s="879">
        <v>2367</v>
      </c>
      <c r="AQ77" s="878"/>
      <c r="AR77" s="878"/>
      <c r="AS77" s="878"/>
      <c r="AT77" s="834"/>
      <c r="AU77" s="879">
        <v>478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586</v>
      </c>
      <c r="C78" s="874"/>
      <c r="D78" s="874"/>
      <c r="E78" s="874"/>
      <c r="F78" s="874"/>
      <c r="G78" s="874"/>
      <c r="H78" s="874"/>
      <c r="I78" s="874"/>
      <c r="J78" s="874"/>
      <c r="K78" s="874"/>
      <c r="L78" s="874"/>
      <c r="M78" s="874"/>
      <c r="N78" s="874"/>
      <c r="O78" s="874"/>
      <c r="P78" s="875"/>
      <c r="Q78" s="876">
        <v>1833</v>
      </c>
      <c r="R78" s="830"/>
      <c r="S78" s="830"/>
      <c r="T78" s="830"/>
      <c r="U78" s="830"/>
      <c r="V78" s="830">
        <v>1780</v>
      </c>
      <c r="W78" s="830"/>
      <c r="X78" s="830"/>
      <c r="Y78" s="830"/>
      <c r="Z78" s="830"/>
      <c r="AA78" s="830">
        <v>53</v>
      </c>
      <c r="AB78" s="830"/>
      <c r="AC78" s="830"/>
      <c r="AD78" s="830"/>
      <c r="AE78" s="830"/>
      <c r="AF78" s="830">
        <v>53</v>
      </c>
      <c r="AG78" s="830"/>
      <c r="AH78" s="830"/>
      <c r="AI78" s="830"/>
      <c r="AJ78" s="830"/>
      <c r="AK78" s="830">
        <v>4</v>
      </c>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587</v>
      </c>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578</v>
      </c>
      <c r="C80" s="874"/>
      <c r="D80" s="874"/>
      <c r="E80" s="874"/>
      <c r="F80" s="874"/>
      <c r="G80" s="874"/>
      <c r="H80" s="874"/>
      <c r="I80" s="874"/>
      <c r="J80" s="874"/>
      <c r="K80" s="874"/>
      <c r="L80" s="874"/>
      <c r="M80" s="874"/>
      <c r="N80" s="874"/>
      <c r="O80" s="874"/>
      <c r="P80" s="875"/>
      <c r="Q80" s="876">
        <v>239</v>
      </c>
      <c r="R80" s="830"/>
      <c r="S80" s="830"/>
      <c r="T80" s="830"/>
      <c r="U80" s="830"/>
      <c r="V80" s="830">
        <v>188</v>
      </c>
      <c r="W80" s="830"/>
      <c r="X80" s="830"/>
      <c r="Y80" s="830"/>
      <c r="Z80" s="830"/>
      <c r="AA80" s="830">
        <v>50</v>
      </c>
      <c r="AB80" s="830"/>
      <c r="AC80" s="830"/>
      <c r="AD80" s="830"/>
      <c r="AE80" s="830"/>
      <c r="AF80" s="830">
        <v>50</v>
      </c>
      <c r="AG80" s="830"/>
      <c r="AH80" s="830"/>
      <c r="AI80" s="830"/>
      <c r="AJ80" s="830"/>
      <c r="AK80" s="830">
        <v>19</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588</v>
      </c>
      <c r="C81" s="874"/>
      <c r="D81" s="874"/>
      <c r="E81" s="874"/>
      <c r="F81" s="874"/>
      <c r="G81" s="874"/>
      <c r="H81" s="874"/>
      <c r="I81" s="874"/>
      <c r="J81" s="874"/>
      <c r="K81" s="874"/>
      <c r="L81" s="874"/>
      <c r="M81" s="874"/>
      <c r="N81" s="874"/>
      <c r="O81" s="874"/>
      <c r="P81" s="875"/>
      <c r="Q81" s="876">
        <v>307348</v>
      </c>
      <c r="R81" s="830"/>
      <c r="S81" s="830"/>
      <c r="T81" s="830"/>
      <c r="U81" s="830"/>
      <c r="V81" s="830">
        <v>292047</v>
      </c>
      <c r="W81" s="830"/>
      <c r="X81" s="830"/>
      <c r="Y81" s="830"/>
      <c r="Z81" s="830"/>
      <c r="AA81" s="830">
        <v>15301</v>
      </c>
      <c r="AB81" s="830"/>
      <c r="AC81" s="830"/>
      <c r="AD81" s="830"/>
      <c r="AE81" s="830"/>
      <c r="AF81" s="830">
        <v>15301</v>
      </c>
      <c r="AG81" s="830"/>
      <c r="AH81" s="830"/>
      <c r="AI81" s="830"/>
      <c r="AJ81" s="830"/>
      <c r="AK81" s="830">
        <v>0</v>
      </c>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589</v>
      </c>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578</v>
      </c>
      <c r="C83" s="874"/>
      <c r="D83" s="874"/>
      <c r="E83" s="874"/>
      <c r="F83" s="874"/>
      <c r="G83" s="874"/>
      <c r="H83" s="874"/>
      <c r="I83" s="874"/>
      <c r="J83" s="874"/>
      <c r="K83" s="874"/>
      <c r="L83" s="874"/>
      <c r="M83" s="874"/>
      <c r="N83" s="874"/>
      <c r="O83" s="874"/>
      <c r="P83" s="875"/>
      <c r="Q83" s="876">
        <v>6552</v>
      </c>
      <c r="R83" s="830"/>
      <c r="S83" s="830"/>
      <c r="T83" s="830"/>
      <c r="U83" s="830"/>
      <c r="V83" s="830">
        <v>6149</v>
      </c>
      <c r="W83" s="830"/>
      <c r="X83" s="830"/>
      <c r="Y83" s="830"/>
      <c r="Z83" s="830"/>
      <c r="AA83" s="830">
        <v>403</v>
      </c>
      <c r="AB83" s="830"/>
      <c r="AC83" s="830"/>
      <c r="AD83" s="830"/>
      <c r="AE83" s="830"/>
      <c r="AF83" s="830">
        <v>403</v>
      </c>
      <c r="AG83" s="830"/>
      <c r="AH83" s="830"/>
      <c r="AI83" s="830"/>
      <c r="AJ83" s="830"/>
      <c r="AK83" s="830">
        <v>7</v>
      </c>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t="s">
        <v>590</v>
      </c>
      <c r="C84" s="874"/>
      <c r="D84" s="874"/>
      <c r="E84" s="874"/>
      <c r="F84" s="874"/>
      <c r="G84" s="874"/>
      <c r="H84" s="874"/>
      <c r="I84" s="874"/>
      <c r="J84" s="874"/>
      <c r="K84" s="874"/>
      <c r="L84" s="874"/>
      <c r="M84" s="874"/>
      <c r="N84" s="874"/>
      <c r="O84" s="874"/>
      <c r="P84" s="875"/>
      <c r="Q84" s="876">
        <v>13</v>
      </c>
      <c r="R84" s="830"/>
      <c r="S84" s="830"/>
      <c r="T84" s="830"/>
      <c r="U84" s="830"/>
      <c r="V84" s="830">
        <v>13</v>
      </c>
      <c r="W84" s="830"/>
      <c r="X84" s="830"/>
      <c r="Y84" s="830"/>
      <c r="Z84" s="830"/>
      <c r="AA84" s="830">
        <v>0</v>
      </c>
      <c r="AB84" s="830"/>
      <c r="AC84" s="830"/>
      <c r="AD84" s="830"/>
      <c r="AE84" s="830"/>
      <c r="AF84" s="830">
        <v>0</v>
      </c>
      <c r="AG84" s="830"/>
      <c r="AH84" s="830"/>
      <c r="AI84" s="830"/>
      <c r="AJ84" s="830"/>
      <c r="AK84" s="830">
        <v>0</v>
      </c>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t="s">
        <v>591</v>
      </c>
      <c r="C85" s="874"/>
      <c r="D85" s="874"/>
      <c r="E85" s="874"/>
      <c r="F85" s="874"/>
      <c r="G85" s="874"/>
      <c r="H85" s="874"/>
      <c r="I85" s="874"/>
      <c r="J85" s="874"/>
      <c r="K85" s="874"/>
      <c r="L85" s="874"/>
      <c r="M85" s="874"/>
      <c r="N85" s="874"/>
      <c r="O85" s="874"/>
      <c r="P85" s="875"/>
      <c r="Q85" s="876">
        <v>29</v>
      </c>
      <c r="R85" s="830"/>
      <c r="S85" s="830"/>
      <c r="T85" s="830"/>
      <c r="U85" s="830"/>
      <c r="V85" s="830">
        <v>27</v>
      </c>
      <c r="W85" s="830"/>
      <c r="X85" s="830"/>
      <c r="Y85" s="830"/>
      <c r="Z85" s="830"/>
      <c r="AA85" s="830">
        <v>2</v>
      </c>
      <c r="AB85" s="830"/>
      <c r="AC85" s="830"/>
      <c r="AD85" s="830"/>
      <c r="AE85" s="830"/>
      <c r="AF85" s="830" t="s">
        <v>601</v>
      </c>
      <c r="AG85" s="830"/>
      <c r="AH85" s="830"/>
      <c r="AI85" s="830"/>
      <c r="AJ85" s="830"/>
      <c r="AK85" s="830" t="s">
        <v>601</v>
      </c>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t="s">
        <v>592</v>
      </c>
      <c r="C86" s="874"/>
      <c r="D86" s="874"/>
      <c r="E86" s="874"/>
      <c r="F86" s="874"/>
      <c r="G86" s="874"/>
      <c r="H86" s="874"/>
      <c r="I86" s="874"/>
      <c r="J86" s="874"/>
      <c r="K86" s="874"/>
      <c r="L86" s="874"/>
      <c r="M86" s="874"/>
      <c r="N86" s="874"/>
      <c r="O86" s="874"/>
      <c r="P86" s="875"/>
      <c r="Q86" s="876">
        <v>210</v>
      </c>
      <c r="R86" s="830"/>
      <c r="S86" s="830"/>
      <c r="T86" s="830"/>
      <c r="U86" s="830"/>
      <c r="V86" s="830">
        <v>206</v>
      </c>
      <c r="W86" s="830"/>
      <c r="X86" s="830"/>
      <c r="Y86" s="830"/>
      <c r="Z86" s="830"/>
      <c r="AA86" s="830">
        <v>4</v>
      </c>
      <c r="AB86" s="830"/>
      <c r="AC86" s="830"/>
      <c r="AD86" s="830"/>
      <c r="AE86" s="830"/>
      <c r="AF86" s="830">
        <v>4</v>
      </c>
      <c r="AG86" s="830"/>
      <c r="AH86" s="830"/>
      <c r="AI86" s="830"/>
      <c r="AJ86" s="830"/>
      <c r="AK86" s="830">
        <v>6</v>
      </c>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t="s">
        <v>593</v>
      </c>
      <c r="C87" s="881"/>
      <c r="D87" s="881"/>
      <c r="E87" s="881"/>
      <c r="F87" s="881"/>
      <c r="G87" s="881"/>
      <c r="H87" s="881"/>
      <c r="I87" s="881"/>
      <c r="J87" s="881"/>
      <c r="K87" s="881"/>
      <c r="L87" s="881"/>
      <c r="M87" s="881"/>
      <c r="N87" s="881"/>
      <c r="O87" s="881"/>
      <c r="P87" s="882"/>
      <c r="Q87" s="883">
        <v>2074</v>
      </c>
      <c r="R87" s="884"/>
      <c r="S87" s="884"/>
      <c r="T87" s="884"/>
      <c r="U87" s="884"/>
      <c r="V87" s="884">
        <v>2070</v>
      </c>
      <c r="W87" s="884"/>
      <c r="X87" s="884"/>
      <c r="Y87" s="884"/>
      <c r="Z87" s="884"/>
      <c r="AA87" s="884">
        <v>5</v>
      </c>
      <c r="AB87" s="884"/>
      <c r="AC87" s="884"/>
      <c r="AD87" s="884"/>
      <c r="AE87" s="884"/>
      <c r="AF87" s="884">
        <v>5</v>
      </c>
      <c r="AG87" s="884"/>
      <c r="AH87" s="884"/>
      <c r="AI87" s="884"/>
      <c r="AJ87" s="884"/>
      <c r="AK87" s="884" t="s">
        <v>601</v>
      </c>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307</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307</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307</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542809</v>
      </c>
      <c r="AB110" s="900"/>
      <c r="AC110" s="900"/>
      <c r="AD110" s="900"/>
      <c r="AE110" s="901"/>
      <c r="AF110" s="902">
        <v>572784</v>
      </c>
      <c r="AG110" s="900"/>
      <c r="AH110" s="900"/>
      <c r="AI110" s="900"/>
      <c r="AJ110" s="901"/>
      <c r="AK110" s="902">
        <v>628160</v>
      </c>
      <c r="AL110" s="900"/>
      <c r="AM110" s="900"/>
      <c r="AN110" s="900"/>
      <c r="AO110" s="901"/>
      <c r="AP110" s="903">
        <v>13.7</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5602662</v>
      </c>
      <c r="BR110" s="931"/>
      <c r="BS110" s="931"/>
      <c r="BT110" s="931"/>
      <c r="BU110" s="931"/>
      <c r="BV110" s="931">
        <v>5764458</v>
      </c>
      <c r="BW110" s="931"/>
      <c r="BX110" s="931"/>
      <c r="BY110" s="931"/>
      <c r="BZ110" s="931"/>
      <c r="CA110" s="931">
        <v>5903990</v>
      </c>
      <c r="CB110" s="931"/>
      <c r="CC110" s="931"/>
      <c r="CD110" s="931"/>
      <c r="CE110" s="931"/>
      <c r="CF110" s="944">
        <v>128.80000000000001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437</v>
      </c>
      <c r="DH110" s="931"/>
      <c r="DI110" s="931"/>
      <c r="DJ110" s="931"/>
      <c r="DK110" s="931"/>
      <c r="DL110" s="931" t="s">
        <v>391</v>
      </c>
      <c r="DM110" s="931"/>
      <c r="DN110" s="931"/>
      <c r="DO110" s="931"/>
      <c r="DP110" s="931"/>
      <c r="DQ110" s="931" t="s">
        <v>438</v>
      </c>
      <c r="DR110" s="931"/>
      <c r="DS110" s="931"/>
      <c r="DT110" s="931"/>
      <c r="DU110" s="931"/>
      <c r="DV110" s="932" t="s">
        <v>437</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391</v>
      </c>
      <c r="AG111" s="938"/>
      <c r="AH111" s="938"/>
      <c r="AI111" s="938"/>
      <c r="AJ111" s="939"/>
      <c r="AK111" s="940" t="s">
        <v>412</v>
      </c>
      <c r="AL111" s="938"/>
      <c r="AM111" s="938"/>
      <c r="AN111" s="938"/>
      <c r="AO111" s="939"/>
      <c r="AP111" s="941" t="s">
        <v>440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75016</v>
      </c>
      <c r="BR111" s="926"/>
      <c r="BS111" s="926"/>
      <c r="BT111" s="926"/>
      <c r="BU111" s="926"/>
      <c r="BV111" s="926">
        <v>22225</v>
      </c>
      <c r="BW111" s="926"/>
      <c r="BX111" s="926"/>
      <c r="BY111" s="926"/>
      <c r="BZ111" s="926"/>
      <c r="CA111" s="926" t="s">
        <v>412</v>
      </c>
      <c r="CB111" s="926"/>
      <c r="CC111" s="926"/>
      <c r="CD111" s="926"/>
      <c r="CE111" s="926"/>
      <c r="CF111" s="920" t="s">
        <v>440</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440</v>
      </c>
      <c r="DM111" s="926"/>
      <c r="DN111" s="926"/>
      <c r="DO111" s="926"/>
      <c r="DP111" s="926"/>
      <c r="DQ111" s="926" t="s">
        <v>412</v>
      </c>
      <c r="DR111" s="926"/>
      <c r="DS111" s="926"/>
      <c r="DT111" s="926"/>
      <c r="DU111" s="926"/>
      <c r="DV111" s="927" t="s">
        <v>391</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412</v>
      </c>
      <c r="AB112" s="959"/>
      <c r="AC112" s="959"/>
      <c r="AD112" s="959"/>
      <c r="AE112" s="960"/>
      <c r="AF112" s="961" t="s">
        <v>412</v>
      </c>
      <c r="AG112" s="959"/>
      <c r="AH112" s="959"/>
      <c r="AI112" s="959"/>
      <c r="AJ112" s="960"/>
      <c r="AK112" s="961" t="s">
        <v>391</v>
      </c>
      <c r="AL112" s="959"/>
      <c r="AM112" s="959"/>
      <c r="AN112" s="959"/>
      <c r="AO112" s="960"/>
      <c r="AP112" s="962" t="s">
        <v>391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2496340</v>
      </c>
      <c r="BR112" s="926"/>
      <c r="BS112" s="926"/>
      <c r="BT112" s="926"/>
      <c r="BU112" s="926"/>
      <c r="BV112" s="926">
        <v>2129899</v>
      </c>
      <c r="BW112" s="926"/>
      <c r="BX112" s="926"/>
      <c r="BY112" s="926"/>
      <c r="BZ112" s="926"/>
      <c r="CA112" s="926">
        <v>1714501</v>
      </c>
      <c r="CB112" s="926"/>
      <c r="CC112" s="926"/>
      <c r="CD112" s="926"/>
      <c r="CE112" s="926"/>
      <c r="CF112" s="920">
        <v>37.4</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412</v>
      </c>
      <c r="DM112" s="926"/>
      <c r="DN112" s="926"/>
      <c r="DO112" s="926"/>
      <c r="DP112" s="926"/>
      <c r="DQ112" s="926" t="s">
        <v>412</v>
      </c>
      <c r="DR112" s="926"/>
      <c r="DS112" s="926"/>
      <c r="DT112" s="926"/>
      <c r="DU112" s="926"/>
      <c r="DV112" s="927" t="s">
        <v>437</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444628</v>
      </c>
      <c r="AB113" s="938"/>
      <c r="AC113" s="938"/>
      <c r="AD113" s="938"/>
      <c r="AE113" s="939"/>
      <c r="AF113" s="940">
        <v>443120</v>
      </c>
      <c r="AG113" s="938"/>
      <c r="AH113" s="938"/>
      <c r="AI113" s="938"/>
      <c r="AJ113" s="939"/>
      <c r="AK113" s="940">
        <v>441195</v>
      </c>
      <c r="AL113" s="938"/>
      <c r="AM113" s="938"/>
      <c r="AN113" s="938"/>
      <c r="AO113" s="939"/>
      <c r="AP113" s="941">
        <v>9.6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212121</v>
      </c>
      <c r="BR113" s="926"/>
      <c r="BS113" s="926"/>
      <c r="BT113" s="926"/>
      <c r="BU113" s="926"/>
      <c r="BV113" s="926">
        <v>556045</v>
      </c>
      <c r="BW113" s="926"/>
      <c r="BX113" s="926"/>
      <c r="BY113" s="926"/>
      <c r="BZ113" s="926"/>
      <c r="CA113" s="926">
        <v>516736</v>
      </c>
      <c r="CB113" s="926"/>
      <c r="CC113" s="926"/>
      <c r="CD113" s="926"/>
      <c r="CE113" s="926"/>
      <c r="CF113" s="920">
        <v>11.3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391</v>
      </c>
      <c r="DH113" s="959"/>
      <c r="DI113" s="959"/>
      <c r="DJ113" s="959"/>
      <c r="DK113" s="960"/>
      <c r="DL113" s="961" t="s">
        <v>412</v>
      </c>
      <c r="DM113" s="959"/>
      <c r="DN113" s="959"/>
      <c r="DO113" s="959"/>
      <c r="DP113" s="960"/>
      <c r="DQ113" s="961" t="s">
        <v>438</v>
      </c>
      <c r="DR113" s="959"/>
      <c r="DS113" s="959"/>
      <c r="DT113" s="959"/>
      <c r="DU113" s="960"/>
      <c r="DV113" s="962" t="s">
        <v>451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24439</v>
      </c>
      <c r="AB114" s="959"/>
      <c r="AC114" s="959"/>
      <c r="AD114" s="959"/>
      <c r="AE114" s="960"/>
      <c r="AF114" s="961">
        <v>25071</v>
      </c>
      <c r="AG114" s="959"/>
      <c r="AH114" s="959"/>
      <c r="AI114" s="959"/>
      <c r="AJ114" s="960"/>
      <c r="AK114" s="961">
        <v>31616</v>
      </c>
      <c r="AL114" s="959"/>
      <c r="AM114" s="959"/>
      <c r="AN114" s="959"/>
      <c r="AO114" s="960"/>
      <c r="AP114" s="962">
        <v>0.7</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1221779</v>
      </c>
      <c r="BR114" s="926"/>
      <c r="BS114" s="926"/>
      <c r="BT114" s="926"/>
      <c r="BU114" s="926"/>
      <c r="BV114" s="926">
        <v>1198128</v>
      </c>
      <c r="BW114" s="926"/>
      <c r="BX114" s="926"/>
      <c r="BY114" s="926"/>
      <c r="BZ114" s="926"/>
      <c r="CA114" s="926">
        <v>1199523</v>
      </c>
      <c r="CB114" s="926"/>
      <c r="CC114" s="926"/>
      <c r="CD114" s="926"/>
      <c r="CE114" s="926"/>
      <c r="CF114" s="920">
        <v>26.2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437</v>
      </c>
      <c r="DH114" s="959"/>
      <c r="DI114" s="959"/>
      <c r="DJ114" s="959"/>
      <c r="DK114" s="960"/>
      <c r="DL114" s="961" t="s">
        <v>412</v>
      </c>
      <c r="DM114" s="959"/>
      <c r="DN114" s="959"/>
      <c r="DO114" s="959"/>
      <c r="DP114" s="960"/>
      <c r="DQ114" s="961" t="s">
        <v>412</v>
      </c>
      <c r="DR114" s="959"/>
      <c r="DS114" s="959"/>
      <c r="DT114" s="959"/>
      <c r="DU114" s="960"/>
      <c r="DV114" s="962" t="s">
        <v>391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53363</v>
      </c>
      <c r="AB115" s="938"/>
      <c r="AC115" s="938"/>
      <c r="AD115" s="938"/>
      <c r="AE115" s="939"/>
      <c r="AF115" s="940">
        <v>52792</v>
      </c>
      <c r="AG115" s="938"/>
      <c r="AH115" s="938"/>
      <c r="AI115" s="938"/>
      <c r="AJ115" s="939"/>
      <c r="AK115" s="940">
        <v>22225</v>
      </c>
      <c r="AL115" s="938"/>
      <c r="AM115" s="938"/>
      <c r="AN115" s="938"/>
      <c r="AO115" s="939"/>
      <c r="AP115" s="941">
        <v>0.5</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200000</v>
      </c>
      <c r="BR115" s="926"/>
      <c r="BS115" s="926"/>
      <c r="BT115" s="926"/>
      <c r="BU115" s="926"/>
      <c r="BV115" s="926">
        <v>188238</v>
      </c>
      <c r="BW115" s="926"/>
      <c r="BX115" s="926"/>
      <c r="BY115" s="926"/>
      <c r="BZ115" s="926"/>
      <c r="CA115" s="926">
        <v>166437</v>
      </c>
      <c r="CB115" s="926"/>
      <c r="CC115" s="926"/>
      <c r="CD115" s="926"/>
      <c r="CE115" s="926"/>
      <c r="CF115" s="920">
        <v>3.6</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412</v>
      </c>
      <c r="DH115" s="959"/>
      <c r="DI115" s="959"/>
      <c r="DJ115" s="959"/>
      <c r="DK115" s="960"/>
      <c r="DL115" s="961" t="s">
        <v>391</v>
      </c>
      <c r="DM115" s="959"/>
      <c r="DN115" s="959"/>
      <c r="DO115" s="959"/>
      <c r="DP115" s="960"/>
      <c r="DQ115" s="961" t="s">
        <v>438</v>
      </c>
      <c r="DR115" s="959"/>
      <c r="DS115" s="959"/>
      <c r="DT115" s="959"/>
      <c r="DU115" s="960"/>
      <c r="DV115" s="962" t="s">
        <v>440</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437</v>
      </c>
      <c r="AB116" s="959"/>
      <c r="AC116" s="959"/>
      <c r="AD116" s="959"/>
      <c r="AE116" s="960"/>
      <c r="AF116" s="961" t="s">
        <v>451</v>
      </c>
      <c r="AG116" s="959"/>
      <c r="AH116" s="959"/>
      <c r="AI116" s="959"/>
      <c r="AJ116" s="960"/>
      <c r="AK116" s="961" t="s">
        <v>412</v>
      </c>
      <c r="AL116" s="959"/>
      <c r="AM116" s="959"/>
      <c r="AN116" s="959"/>
      <c r="AO116" s="960"/>
      <c r="AP116" s="962" t="s">
        <v>437</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412</v>
      </c>
      <c r="BR116" s="926"/>
      <c r="BS116" s="926"/>
      <c r="BT116" s="926"/>
      <c r="BU116" s="926"/>
      <c r="BV116" s="926" t="s">
        <v>391</v>
      </c>
      <c r="BW116" s="926"/>
      <c r="BX116" s="926"/>
      <c r="BY116" s="926"/>
      <c r="BZ116" s="926"/>
      <c r="CA116" s="926" t="s">
        <v>391</v>
      </c>
      <c r="CB116" s="926"/>
      <c r="CC116" s="926"/>
      <c r="CD116" s="926"/>
      <c r="CE116" s="926"/>
      <c r="CF116" s="920" t="s">
        <v>391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412</v>
      </c>
      <c r="DH116" s="959"/>
      <c r="DI116" s="959"/>
      <c r="DJ116" s="959"/>
      <c r="DK116" s="960"/>
      <c r="DL116" s="961" t="s">
        <v>437</v>
      </c>
      <c r="DM116" s="959"/>
      <c r="DN116" s="959"/>
      <c r="DO116" s="959"/>
      <c r="DP116" s="960"/>
      <c r="DQ116" s="961" t="s">
        <v>440</v>
      </c>
      <c r="DR116" s="959"/>
      <c r="DS116" s="959"/>
      <c r="DT116" s="959"/>
      <c r="DU116" s="960"/>
      <c r="DV116" s="962" t="s">
        <v>437</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1065239</v>
      </c>
      <c r="AB117" s="979"/>
      <c r="AC117" s="979"/>
      <c r="AD117" s="979"/>
      <c r="AE117" s="980"/>
      <c r="AF117" s="981">
        <v>1093767</v>
      </c>
      <c r="AG117" s="979"/>
      <c r="AH117" s="979"/>
      <c r="AI117" s="979"/>
      <c r="AJ117" s="980"/>
      <c r="AK117" s="981">
        <v>1123196</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412</v>
      </c>
      <c r="BW117" s="926"/>
      <c r="BX117" s="926"/>
      <c r="BY117" s="926"/>
      <c r="BZ117" s="926"/>
      <c r="CA117" s="926" t="s">
        <v>438</v>
      </c>
      <c r="CB117" s="926"/>
      <c r="CC117" s="926"/>
      <c r="CD117" s="926"/>
      <c r="CE117" s="926"/>
      <c r="CF117" s="920" t="s">
        <v>438</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438</v>
      </c>
      <c r="DM117" s="959"/>
      <c r="DN117" s="959"/>
      <c r="DO117" s="959"/>
      <c r="DP117" s="960"/>
      <c r="DQ117" s="961" t="s">
        <v>412</v>
      </c>
      <c r="DR117" s="959"/>
      <c r="DS117" s="959"/>
      <c r="DT117" s="959"/>
      <c r="DU117" s="960"/>
      <c r="DV117" s="962" t="s">
        <v>412</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307</v>
      </c>
      <c r="AL118" s="893"/>
      <c r="AM118" s="893"/>
      <c r="AN118" s="893"/>
      <c r="AO118" s="894"/>
      <c r="AP118" s="970" t="s">
        <v>431</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412</v>
      </c>
      <c r="BR118" s="1000"/>
      <c r="BS118" s="1000"/>
      <c r="BT118" s="1000"/>
      <c r="BU118" s="1000"/>
      <c r="BV118" s="1000" t="s">
        <v>438</v>
      </c>
      <c r="BW118" s="1000"/>
      <c r="BX118" s="1000"/>
      <c r="BY118" s="1000"/>
      <c r="BZ118" s="1000"/>
      <c r="CA118" s="1000" t="s">
        <v>451</v>
      </c>
      <c r="CB118" s="1000"/>
      <c r="CC118" s="1000"/>
      <c r="CD118" s="1000"/>
      <c r="CE118" s="1000"/>
      <c r="CF118" s="920" t="s">
        <v>412</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391</v>
      </c>
      <c r="DH118" s="959"/>
      <c r="DI118" s="959"/>
      <c r="DJ118" s="959"/>
      <c r="DK118" s="960"/>
      <c r="DL118" s="961" t="s">
        <v>391</v>
      </c>
      <c r="DM118" s="959"/>
      <c r="DN118" s="959"/>
      <c r="DO118" s="959"/>
      <c r="DP118" s="960"/>
      <c r="DQ118" s="961" t="s">
        <v>412</v>
      </c>
      <c r="DR118" s="959"/>
      <c r="DS118" s="959"/>
      <c r="DT118" s="959"/>
      <c r="DU118" s="960"/>
      <c r="DV118" s="962" t="s">
        <v>447</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451</v>
      </c>
      <c r="AG119" s="900"/>
      <c r="AH119" s="900"/>
      <c r="AI119" s="900"/>
      <c r="AJ119" s="901"/>
      <c r="AK119" s="902" t="s">
        <v>391</v>
      </c>
      <c r="AL119" s="900"/>
      <c r="AM119" s="900"/>
      <c r="AN119" s="900"/>
      <c r="AO119" s="901"/>
      <c r="AP119" s="903" t="s">
        <v>438</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466</v>
      </c>
      <c r="BP119" s="1005"/>
      <c r="BQ119" s="999">
        <v>9807918</v>
      </c>
      <c r="BR119" s="1000"/>
      <c r="BS119" s="1000"/>
      <c r="BT119" s="1000"/>
      <c r="BU119" s="1000"/>
      <c r="BV119" s="1000">
        <v>9858993</v>
      </c>
      <c r="BW119" s="1000"/>
      <c r="BX119" s="1000"/>
      <c r="BY119" s="1000"/>
      <c r="BZ119" s="1000"/>
      <c r="CA119" s="1000">
        <v>9501187</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75016</v>
      </c>
      <c r="DH119" s="986"/>
      <c r="DI119" s="986"/>
      <c r="DJ119" s="986"/>
      <c r="DK119" s="987"/>
      <c r="DL119" s="985">
        <v>22225</v>
      </c>
      <c r="DM119" s="986"/>
      <c r="DN119" s="986"/>
      <c r="DO119" s="986"/>
      <c r="DP119" s="987"/>
      <c r="DQ119" s="985" t="s">
        <v>438</v>
      </c>
      <c r="DR119" s="986"/>
      <c r="DS119" s="986"/>
      <c r="DT119" s="986"/>
      <c r="DU119" s="987"/>
      <c r="DV119" s="988" t="s">
        <v>440</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391</v>
      </c>
      <c r="AB120" s="959"/>
      <c r="AC120" s="959"/>
      <c r="AD120" s="959"/>
      <c r="AE120" s="960"/>
      <c r="AF120" s="961" t="s">
        <v>451</v>
      </c>
      <c r="AG120" s="959"/>
      <c r="AH120" s="959"/>
      <c r="AI120" s="959"/>
      <c r="AJ120" s="960"/>
      <c r="AK120" s="961" t="s">
        <v>451</v>
      </c>
      <c r="AL120" s="959"/>
      <c r="AM120" s="959"/>
      <c r="AN120" s="959"/>
      <c r="AO120" s="960"/>
      <c r="AP120" s="962" t="s">
        <v>391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3528297</v>
      </c>
      <c r="BR120" s="931"/>
      <c r="BS120" s="931"/>
      <c r="BT120" s="931"/>
      <c r="BU120" s="931"/>
      <c r="BV120" s="931">
        <v>3938831</v>
      </c>
      <c r="BW120" s="931"/>
      <c r="BX120" s="931"/>
      <c r="BY120" s="931"/>
      <c r="BZ120" s="931"/>
      <c r="CA120" s="931">
        <v>4490116</v>
      </c>
      <c r="CB120" s="931"/>
      <c r="CC120" s="931"/>
      <c r="CD120" s="931"/>
      <c r="CE120" s="931"/>
      <c r="CF120" s="944">
        <v>98</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2480957</v>
      </c>
      <c r="DH120" s="931"/>
      <c r="DI120" s="931"/>
      <c r="DJ120" s="931"/>
      <c r="DK120" s="931"/>
      <c r="DL120" s="931">
        <v>2112001</v>
      </c>
      <c r="DM120" s="931"/>
      <c r="DN120" s="931"/>
      <c r="DO120" s="931"/>
      <c r="DP120" s="931"/>
      <c r="DQ120" s="931">
        <v>1695097</v>
      </c>
      <c r="DR120" s="931"/>
      <c r="DS120" s="931"/>
      <c r="DT120" s="931"/>
      <c r="DU120" s="931"/>
      <c r="DV120" s="932">
        <v>37</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451</v>
      </c>
      <c r="AB121" s="959"/>
      <c r="AC121" s="959"/>
      <c r="AD121" s="959"/>
      <c r="AE121" s="960"/>
      <c r="AF121" s="961" t="s">
        <v>440</v>
      </c>
      <c r="AG121" s="959"/>
      <c r="AH121" s="959"/>
      <c r="AI121" s="959"/>
      <c r="AJ121" s="960"/>
      <c r="AK121" s="961" t="s">
        <v>451</v>
      </c>
      <c r="AL121" s="959"/>
      <c r="AM121" s="959"/>
      <c r="AN121" s="959"/>
      <c r="AO121" s="960"/>
      <c r="AP121" s="962" t="s">
        <v>391</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38022</v>
      </c>
      <c r="BR121" s="926"/>
      <c r="BS121" s="926"/>
      <c r="BT121" s="926"/>
      <c r="BU121" s="926"/>
      <c r="BV121" s="926">
        <v>29906</v>
      </c>
      <c r="BW121" s="926"/>
      <c r="BX121" s="926"/>
      <c r="BY121" s="926"/>
      <c r="BZ121" s="926"/>
      <c r="CA121" s="926">
        <v>21644</v>
      </c>
      <c r="CB121" s="926"/>
      <c r="CC121" s="926"/>
      <c r="CD121" s="926"/>
      <c r="CE121" s="926"/>
      <c r="CF121" s="920">
        <v>0.5</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15383</v>
      </c>
      <c r="DH121" s="926"/>
      <c r="DI121" s="926"/>
      <c r="DJ121" s="926"/>
      <c r="DK121" s="926"/>
      <c r="DL121" s="926">
        <v>17898</v>
      </c>
      <c r="DM121" s="926"/>
      <c r="DN121" s="926"/>
      <c r="DO121" s="926"/>
      <c r="DP121" s="926"/>
      <c r="DQ121" s="926">
        <v>19404</v>
      </c>
      <c r="DR121" s="926"/>
      <c r="DS121" s="926"/>
      <c r="DT121" s="926"/>
      <c r="DU121" s="926"/>
      <c r="DV121" s="927">
        <v>0.4</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451</v>
      </c>
      <c r="AB122" s="959"/>
      <c r="AC122" s="959"/>
      <c r="AD122" s="959"/>
      <c r="AE122" s="960"/>
      <c r="AF122" s="961" t="s">
        <v>412</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6855673</v>
      </c>
      <c r="BR122" s="1000"/>
      <c r="BS122" s="1000"/>
      <c r="BT122" s="1000"/>
      <c r="BU122" s="1000"/>
      <c r="BV122" s="1000">
        <v>6721863</v>
      </c>
      <c r="BW122" s="1000"/>
      <c r="BX122" s="1000"/>
      <c r="BY122" s="1000"/>
      <c r="BZ122" s="1000"/>
      <c r="CA122" s="1000">
        <v>6514464</v>
      </c>
      <c r="CB122" s="1000"/>
      <c r="CC122" s="1000"/>
      <c r="CD122" s="1000"/>
      <c r="CE122" s="1000"/>
      <c r="CF122" s="1017">
        <v>142.19999999999999</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440</v>
      </c>
      <c r="DH122" s="926"/>
      <c r="DI122" s="926"/>
      <c r="DJ122" s="926"/>
      <c r="DK122" s="926"/>
      <c r="DL122" s="926" t="s">
        <v>440</v>
      </c>
      <c r="DM122" s="926"/>
      <c r="DN122" s="926"/>
      <c r="DO122" s="926"/>
      <c r="DP122" s="926"/>
      <c r="DQ122" s="926" t="s">
        <v>451</v>
      </c>
      <c r="DR122" s="926"/>
      <c r="DS122" s="926"/>
      <c r="DT122" s="926"/>
      <c r="DU122" s="926"/>
      <c r="DV122" s="927" t="s">
        <v>440</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412</v>
      </c>
      <c r="AG123" s="959"/>
      <c r="AH123" s="959"/>
      <c r="AI123" s="959"/>
      <c r="AJ123" s="960"/>
      <c r="AK123" s="961" t="s">
        <v>440</v>
      </c>
      <c r="AL123" s="959"/>
      <c r="AM123" s="959"/>
      <c r="AN123" s="959"/>
      <c r="AO123" s="960"/>
      <c r="AP123" s="962" t="s">
        <v>440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477</v>
      </c>
      <c r="BP123" s="1005"/>
      <c r="BQ123" s="1063">
        <v>10421992</v>
      </c>
      <c r="BR123" s="1064"/>
      <c r="BS123" s="1064"/>
      <c r="BT123" s="1064"/>
      <c r="BU123" s="1064"/>
      <c r="BV123" s="1064">
        <v>10690600</v>
      </c>
      <c r="BW123" s="1064"/>
      <c r="BX123" s="1064"/>
      <c r="BY123" s="1064"/>
      <c r="BZ123" s="1064"/>
      <c r="CA123" s="1064">
        <v>11026224</v>
      </c>
      <c r="CB123" s="1064"/>
      <c r="CC123" s="1064"/>
      <c r="CD123" s="1064"/>
      <c r="CE123" s="1064"/>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440</v>
      </c>
      <c r="DH123" s="959"/>
      <c r="DI123" s="959"/>
      <c r="DJ123" s="959"/>
      <c r="DK123" s="960"/>
      <c r="DL123" s="961" t="s">
        <v>391</v>
      </c>
      <c r="DM123" s="959"/>
      <c r="DN123" s="959"/>
      <c r="DO123" s="959"/>
      <c r="DP123" s="960"/>
      <c r="DQ123" s="961" t="s">
        <v>391</v>
      </c>
      <c r="DR123" s="959"/>
      <c r="DS123" s="959"/>
      <c r="DT123" s="959"/>
      <c r="DU123" s="960"/>
      <c r="DV123" s="962" t="s">
        <v>440</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412</v>
      </c>
      <c r="AG124" s="959"/>
      <c r="AH124" s="959"/>
      <c r="AI124" s="959"/>
      <c r="AJ124" s="960"/>
      <c r="AK124" s="961" t="s">
        <v>412</v>
      </c>
      <c r="AL124" s="959"/>
      <c r="AM124" s="959"/>
      <c r="AN124" s="959"/>
      <c r="AO124" s="960"/>
      <c r="AP124" s="962" t="s">
        <v>391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440</v>
      </c>
      <c r="BR124" s="1027"/>
      <c r="BS124" s="1027"/>
      <c r="BT124" s="1027"/>
      <c r="BU124" s="1027"/>
      <c r="BV124" s="1027" t="s">
        <v>451</v>
      </c>
      <c r="BW124" s="1027"/>
      <c r="BX124" s="1027"/>
      <c r="BY124" s="1027"/>
      <c r="BZ124" s="1027"/>
      <c r="CA124" s="1027" t="s">
        <v>391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412</v>
      </c>
      <c r="DH124" s="986"/>
      <c r="DI124" s="986"/>
      <c r="DJ124" s="986"/>
      <c r="DK124" s="987"/>
      <c r="DL124" s="985" t="s">
        <v>391</v>
      </c>
      <c r="DM124" s="986"/>
      <c r="DN124" s="986"/>
      <c r="DO124" s="986"/>
      <c r="DP124" s="987"/>
      <c r="DQ124" s="985" t="s">
        <v>391</v>
      </c>
      <c r="DR124" s="986"/>
      <c r="DS124" s="986"/>
      <c r="DT124" s="986"/>
      <c r="DU124" s="987"/>
      <c r="DV124" s="988" t="s">
        <v>412</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391</v>
      </c>
      <c r="AB125" s="959"/>
      <c r="AC125" s="959"/>
      <c r="AD125" s="959"/>
      <c r="AE125" s="960"/>
      <c r="AF125" s="961" t="s">
        <v>391</v>
      </c>
      <c r="AG125" s="959"/>
      <c r="AH125" s="959"/>
      <c r="AI125" s="959"/>
      <c r="AJ125" s="960"/>
      <c r="AK125" s="961" t="s">
        <v>412</v>
      </c>
      <c r="AL125" s="959"/>
      <c r="AM125" s="959"/>
      <c r="AN125" s="959"/>
      <c r="AO125" s="960"/>
      <c r="AP125" s="962" t="s">
        <v>391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391</v>
      </c>
      <c r="DH125" s="931"/>
      <c r="DI125" s="931"/>
      <c r="DJ125" s="931"/>
      <c r="DK125" s="931"/>
      <c r="DL125" s="931" t="s">
        <v>412</v>
      </c>
      <c r="DM125" s="931"/>
      <c r="DN125" s="931"/>
      <c r="DO125" s="931"/>
      <c r="DP125" s="931"/>
      <c r="DQ125" s="931" t="s">
        <v>391</v>
      </c>
      <c r="DR125" s="931"/>
      <c r="DS125" s="931"/>
      <c r="DT125" s="931"/>
      <c r="DU125" s="931"/>
      <c r="DV125" s="932" t="s">
        <v>391</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51800</v>
      </c>
      <c r="AB126" s="959"/>
      <c r="AC126" s="959"/>
      <c r="AD126" s="959"/>
      <c r="AE126" s="960"/>
      <c r="AF126" s="961">
        <v>51800</v>
      </c>
      <c r="AG126" s="959"/>
      <c r="AH126" s="959"/>
      <c r="AI126" s="959"/>
      <c r="AJ126" s="960"/>
      <c r="AK126" s="961">
        <v>21800</v>
      </c>
      <c r="AL126" s="959"/>
      <c r="AM126" s="959"/>
      <c r="AN126" s="959"/>
      <c r="AO126" s="960"/>
      <c r="AP126" s="962">
        <v>0.5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412</v>
      </c>
      <c r="DH126" s="926"/>
      <c r="DI126" s="926"/>
      <c r="DJ126" s="926"/>
      <c r="DK126" s="926"/>
      <c r="DL126" s="926" t="s">
        <v>391</v>
      </c>
      <c r="DM126" s="926"/>
      <c r="DN126" s="926"/>
      <c r="DO126" s="926"/>
      <c r="DP126" s="926"/>
      <c r="DQ126" s="926" t="s">
        <v>412</v>
      </c>
      <c r="DR126" s="926"/>
      <c r="DS126" s="926"/>
      <c r="DT126" s="926"/>
      <c r="DU126" s="926"/>
      <c r="DV126" s="927" t="s">
        <v>391</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1563</v>
      </c>
      <c r="AB127" s="959"/>
      <c r="AC127" s="959"/>
      <c r="AD127" s="959"/>
      <c r="AE127" s="960"/>
      <c r="AF127" s="961">
        <v>992</v>
      </c>
      <c r="AG127" s="959"/>
      <c r="AH127" s="959"/>
      <c r="AI127" s="959"/>
      <c r="AJ127" s="960"/>
      <c r="AK127" s="961">
        <v>425</v>
      </c>
      <c r="AL127" s="959"/>
      <c r="AM127" s="959"/>
      <c r="AN127" s="959"/>
      <c r="AO127" s="960"/>
      <c r="AP127" s="962">
        <v>0</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391</v>
      </c>
      <c r="DH127" s="926"/>
      <c r="DI127" s="926"/>
      <c r="DJ127" s="926"/>
      <c r="DK127" s="926"/>
      <c r="DL127" s="926" t="s">
        <v>412</v>
      </c>
      <c r="DM127" s="926"/>
      <c r="DN127" s="926"/>
      <c r="DO127" s="926"/>
      <c r="DP127" s="926"/>
      <c r="DQ127" s="926" t="s">
        <v>412</v>
      </c>
      <c r="DR127" s="926"/>
      <c r="DS127" s="926"/>
      <c r="DT127" s="926"/>
      <c r="DU127" s="926"/>
      <c r="DV127" s="927" t="s">
        <v>412</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113252</v>
      </c>
      <c r="AB128" s="1046"/>
      <c r="AC128" s="1046"/>
      <c r="AD128" s="1046"/>
      <c r="AE128" s="1047"/>
      <c r="AF128" s="1048">
        <v>113011</v>
      </c>
      <c r="AG128" s="1046"/>
      <c r="AH128" s="1046"/>
      <c r="AI128" s="1046"/>
      <c r="AJ128" s="1047"/>
      <c r="AK128" s="1048">
        <v>107753</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412</v>
      </c>
      <c r="BG128" s="1053"/>
      <c r="BH128" s="1053"/>
      <c r="BI128" s="1053"/>
      <c r="BJ128" s="1053"/>
      <c r="BK128" s="1053"/>
      <c r="BL128" s="1054"/>
      <c r="BM128" s="1052">
        <v>14.79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v>200000</v>
      </c>
      <c r="DH128" s="1038"/>
      <c r="DI128" s="1038"/>
      <c r="DJ128" s="1038"/>
      <c r="DK128" s="1038"/>
      <c r="DL128" s="1038">
        <v>188238</v>
      </c>
      <c r="DM128" s="1038"/>
      <c r="DN128" s="1038"/>
      <c r="DO128" s="1038"/>
      <c r="DP128" s="1038"/>
      <c r="DQ128" s="1038">
        <v>166437</v>
      </c>
      <c r="DR128" s="1038"/>
      <c r="DS128" s="1038"/>
      <c r="DT128" s="1038"/>
      <c r="DU128" s="1038"/>
      <c r="DV128" s="1039">
        <v>3.6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5220064</v>
      </c>
      <c r="AB129" s="959"/>
      <c r="AC129" s="959"/>
      <c r="AD129" s="959"/>
      <c r="AE129" s="960"/>
      <c r="AF129" s="961">
        <v>5514222</v>
      </c>
      <c r="AG129" s="959"/>
      <c r="AH129" s="959"/>
      <c r="AI129" s="959"/>
      <c r="AJ129" s="960"/>
      <c r="AK129" s="961">
        <v>5335884</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495</v>
      </c>
      <c r="BG129" s="1067"/>
      <c r="BH129" s="1067"/>
      <c r="BI129" s="1067"/>
      <c r="BJ129" s="1067"/>
      <c r="BK129" s="1067"/>
      <c r="BL129" s="1068"/>
      <c r="BM129" s="1066">
        <v>19.79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819943</v>
      </c>
      <c r="AB130" s="959"/>
      <c r="AC130" s="959"/>
      <c r="AD130" s="959"/>
      <c r="AE130" s="960"/>
      <c r="AF130" s="961">
        <v>789872</v>
      </c>
      <c r="AG130" s="959"/>
      <c r="AH130" s="959"/>
      <c r="AI130" s="959"/>
      <c r="AJ130" s="960"/>
      <c r="AK130" s="961">
        <v>753811</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4400121</v>
      </c>
      <c r="AB131" s="986"/>
      <c r="AC131" s="986"/>
      <c r="AD131" s="986"/>
      <c r="AE131" s="987"/>
      <c r="AF131" s="985">
        <v>4724350</v>
      </c>
      <c r="AG131" s="986"/>
      <c r="AH131" s="986"/>
      <c r="AI131" s="986"/>
      <c r="AJ131" s="987"/>
      <c r="AK131" s="985">
        <v>4582073</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391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3.0009174750000001</v>
      </c>
      <c r="AB132" s="1097"/>
      <c r="AC132" s="1097"/>
      <c r="AD132" s="1097"/>
      <c r="AE132" s="1098"/>
      <c r="AF132" s="1099">
        <v>4.0404288419999999</v>
      </c>
      <c r="AG132" s="1097"/>
      <c r="AH132" s="1097"/>
      <c r="AI132" s="1097"/>
      <c r="AJ132" s="1098"/>
      <c r="AK132" s="1099">
        <v>5.7099046649999998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4</v>
      </c>
      <c r="AB133" s="1080"/>
      <c r="AC133" s="1080"/>
      <c r="AD133" s="1080"/>
      <c r="AE133" s="1081"/>
      <c r="AF133" s="1079">
        <v>3.8</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CmFD78+K2Pso8qsuK1UDWwq3c+wbJ9URIivT7Iqj1oQQvKY+FL2cqfPxnJCOYlw2xNZSEBAD9OsL7WQEox7A==" saltValue="cEZgIAjiO1dMnz/v1EeP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4" zoomScale="55" zoomScaleNormal="85" zoomScaleSheetLayoutView="55" workbookViewId="0">
      <selection activeCell="AW25" sqref="AW2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XIqpQ7L769/xjoNnSA24MvtXWxCdTsOtH/QX55o4xYaBRehQyD/eoKdGSOPFhEspufrxoxnMqRGMz127UTsHA==" saltValue="XbF4OCqBexSH+Q8rbtA2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40" zoomScaleNormal="100" zoomScaleSheetLayoutView="4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mIfraIvvE72KO1LYW/iikQUa4hB2FvTfIwtjGi2msrOx7TMi4x70AQUaoDgcR5FdTyfTHEmjBFgUqwkjCwFw==" saltValue="doRCUOO4Qf3kVPrBI4hC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1459852</v>
      </c>
      <c r="AP9" s="281">
        <v>102619</v>
      </c>
      <c r="AQ9" s="282">
        <v>104296</v>
      </c>
      <c r="AR9" s="283">
        <v>-1.6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175945</v>
      </c>
      <c r="AP10" s="284">
        <v>12368</v>
      </c>
      <c r="AQ10" s="285">
        <v>16614</v>
      </c>
      <c r="AR10" s="286">
        <v>-25.6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799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40996</v>
      </c>
      <c r="AP13" s="284">
        <v>2882</v>
      </c>
      <c r="AQ13" s="285">
        <v>4504</v>
      </c>
      <c r="AR13" s="286">
        <v>-36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t="s">
        <v>515</v>
      </c>
      <c r="AP14" s="284" t="s">
        <v>515</v>
      </c>
      <c r="AQ14" s="285">
        <v>2125</v>
      </c>
      <c r="AR14" s="286" t="s">
        <v>515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-105881</v>
      </c>
      <c r="AP15" s="284">
        <v>-7443</v>
      </c>
      <c r="AQ15" s="285">
        <v>-7352</v>
      </c>
      <c r="AR15" s="286">
        <v>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1570912</v>
      </c>
      <c r="AP16" s="284">
        <v>110425</v>
      </c>
      <c r="AQ16" s="285">
        <v>120986</v>
      </c>
      <c r="AR16" s="286">
        <v>-8.6999999999999993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10.75</v>
      </c>
      <c r="AP21" s="298">
        <v>10.56</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97.7</v>
      </c>
      <c r="AP22" s="303">
        <v>96.8</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628160</v>
      </c>
      <c r="AP32" s="312">
        <v>44156</v>
      </c>
      <c r="AQ32" s="313">
        <v>60627</v>
      </c>
      <c r="AR32" s="314">
        <v>-27.2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441195</v>
      </c>
      <c r="AP35" s="312">
        <v>31013</v>
      </c>
      <c r="AQ35" s="313">
        <v>21887</v>
      </c>
      <c r="AR35" s="314">
        <v>41.7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31616</v>
      </c>
      <c r="AP36" s="312">
        <v>2222</v>
      </c>
      <c r="AQ36" s="313">
        <v>5351</v>
      </c>
      <c r="AR36" s="314">
        <v>-58.5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22225</v>
      </c>
      <c r="AP37" s="312">
        <v>1562</v>
      </c>
      <c r="AQ37" s="313">
        <v>569</v>
      </c>
      <c r="AR37" s="314">
        <v>174.5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12</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-107753</v>
      </c>
      <c r="AP39" s="312">
        <v>-7574</v>
      </c>
      <c r="AQ39" s="313">
        <v>-1532</v>
      </c>
      <c r="AR39" s="314">
        <v>394.4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-753811</v>
      </c>
      <c r="AP40" s="312">
        <v>-52988</v>
      </c>
      <c r="AQ40" s="313">
        <v>-57744</v>
      </c>
      <c r="AR40" s="314">
        <v>-8.1999999999999993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261632</v>
      </c>
      <c r="AP41" s="312">
        <v>18391</v>
      </c>
      <c r="AQ41" s="313">
        <v>29170</v>
      </c>
      <c r="AR41" s="314">
        <v>-37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1182981</v>
      </c>
      <c r="AN51" s="334">
        <v>81076</v>
      </c>
      <c r="AO51" s="335">
        <v>90.2</v>
      </c>
      <c r="AP51" s="336">
        <v>108252</v>
      </c>
      <c r="AQ51" s="337">
        <v>30.4</v>
      </c>
      <c r="AR51" s="338">
        <v>59.8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1017407</v>
      </c>
      <c r="AN52" s="342">
        <v>69728</v>
      </c>
      <c r="AO52" s="343">
        <v>166.8</v>
      </c>
      <c r="AP52" s="344">
        <v>50321</v>
      </c>
      <c r="AQ52" s="345">
        <v>7.6</v>
      </c>
      <c r="AR52" s="346">
        <v>159.19999999999999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643517</v>
      </c>
      <c r="AN53" s="334">
        <v>44476</v>
      </c>
      <c r="AO53" s="335">
        <v>-45.1</v>
      </c>
      <c r="AP53" s="336">
        <v>93492</v>
      </c>
      <c r="AQ53" s="337">
        <v>-13.6</v>
      </c>
      <c r="AR53" s="338">
        <v>-31.5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398179</v>
      </c>
      <c r="AN54" s="342">
        <v>27519</v>
      </c>
      <c r="AO54" s="343">
        <v>-60.5</v>
      </c>
      <c r="AP54" s="344">
        <v>53316</v>
      </c>
      <c r="AQ54" s="345">
        <v>6</v>
      </c>
      <c r="AR54" s="346">
        <v>-66.5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756789</v>
      </c>
      <c r="AN55" s="334">
        <v>52584</v>
      </c>
      <c r="AO55" s="335">
        <v>18.2</v>
      </c>
      <c r="AP55" s="336">
        <v>94796</v>
      </c>
      <c r="AQ55" s="337">
        <v>1.4</v>
      </c>
      <c r="AR55" s="338">
        <v>16.8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623526</v>
      </c>
      <c r="AN56" s="342">
        <v>43324</v>
      </c>
      <c r="AO56" s="343">
        <v>57.4</v>
      </c>
      <c r="AP56" s="344">
        <v>55781</v>
      </c>
      <c r="AQ56" s="345">
        <v>4.5999999999999996</v>
      </c>
      <c r="AR56" s="346">
        <v>52.8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750804</v>
      </c>
      <c r="AN57" s="334">
        <v>52408</v>
      </c>
      <c r="AO57" s="335">
        <v>-0.3</v>
      </c>
      <c r="AP57" s="336">
        <v>85942</v>
      </c>
      <c r="AQ57" s="337">
        <v>-9.3000000000000007</v>
      </c>
      <c r="AR57" s="338">
        <v>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449561</v>
      </c>
      <c r="AN58" s="342">
        <v>31381</v>
      </c>
      <c r="AO58" s="343">
        <v>-27.6</v>
      </c>
      <c r="AP58" s="344">
        <v>48630</v>
      </c>
      <c r="AQ58" s="345">
        <v>-12.8</v>
      </c>
      <c r="AR58" s="346">
        <v>-14.8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1080655</v>
      </c>
      <c r="AN59" s="334">
        <v>75963</v>
      </c>
      <c r="AO59" s="335">
        <v>44.9</v>
      </c>
      <c r="AP59" s="336">
        <v>95007</v>
      </c>
      <c r="AQ59" s="337">
        <v>10.5</v>
      </c>
      <c r="AR59" s="338">
        <v>34.4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659627</v>
      </c>
      <c r="AN60" s="342">
        <v>46368</v>
      </c>
      <c r="AO60" s="343">
        <v>47.8</v>
      </c>
      <c r="AP60" s="344">
        <v>48509</v>
      </c>
      <c r="AQ60" s="345">
        <v>-0.2</v>
      </c>
      <c r="AR60" s="346">
        <v>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882949</v>
      </c>
      <c r="AN61" s="349">
        <v>61301</v>
      </c>
      <c r="AO61" s="350">
        <v>21.6</v>
      </c>
      <c r="AP61" s="351">
        <v>95498</v>
      </c>
      <c r="AQ61" s="352">
        <v>3.9</v>
      </c>
      <c r="AR61" s="338">
        <v>17.7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629660</v>
      </c>
      <c r="AN62" s="342">
        <v>43664</v>
      </c>
      <c r="AO62" s="343">
        <v>36.799999999999997</v>
      </c>
      <c r="AP62" s="344">
        <v>51311</v>
      </c>
      <c r="AQ62" s="345">
        <v>1</v>
      </c>
      <c r="AR62" s="346">
        <v>35.799999999999997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bzuZ78s5WTKkuTBQvEJlG1Xm53XHcwwfN43wtlHWlqpRDryrkIV/n+4WsU4gSdgW01aP7TSlDYbn8fhFZXJTg==" saltValue="55jJ5b7A4N0vx6vb6TGz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zoomScale="40" zoomScaleNormal="100" zoomScaleSheetLayoutView="4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R6Wl5mZ38xatEn/1CLwdVfguwNE51CGX7+Lo5V3P3ESrnaSWd07R4/qfPIxVcljfTJGWAc5btVgTsULESFW9aw==" saltValue="EPMV0xxFJcATRWENiPql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zoomScale="40" zoomScaleNormal="100" zoomScaleSheetLayoutView="40" workbookViewId="0">
      <selection activeCell="CX98" sqref="CX9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UdWbpD7KoA2NXMIxMt7V2V+O6t2E3ox73yiHe+SdZfGNOU0AQdFXSvCIEnkRqF1a5BqG3LgtjxOt0td+9/25aw==" saltValue="qoblAb+K/xutuCU1WeEG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55" zoomScaleNormal="100" zoomScaleSheetLayoutView="55"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29.55</v>
      </c>
      <c r="G47" s="12">
        <v>31.39</v>
      </c>
      <c r="H47" s="12">
        <v>28.43</v>
      </c>
      <c r="I47" s="12">
        <v>32.39</v>
      </c>
      <c r="J47" s="13">
        <v>42.88</v>
      </c>
    </row>
    <row r="48" spans="2:10" ht="57.75" customHeight="1" x14ac:dyDescent="0.15">
      <c r="B48" s="14"/>
      <c r="C48" s="1141" t="s">
        <v>4</v>
      </c>
      <c r="D48" s="1141"/>
      <c r="E48" s="1142"/>
      <c r="F48" s="15">
        <v>6.96</v>
      </c>
      <c r="G48" s="16">
        <v>7.02</v>
      </c>
      <c r="H48" s="16">
        <v>11.1</v>
      </c>
      <c r="I48" s="16">
        <v>17</v>
      </c>
      <c r="J48" s="17">
        <v>12.94</v>
      </c>
    </row>
    <row r="49" spans="2:10" ht="57.75" customHeight="1" thickBot="1" x14ac:dyDescent="0.2">
      <c r="B49" s="18"/>
      <c r="C49" s="1143" t="s">
        <v>5</v>
      </c>
      <c r="D49" s="1143"/>
      <c r="E49" s="1144"/>
      <c r="F49" s="19" t="s">
        <v>562</v>
      </c>
      <c r="G49" s="20">
        <v>1.99</v>
      </c>
      <c r="H49" s="20">
        <v>3</v>
      </c>
      <c r="I49" s="20">
        <v>11.97</v>
      </c>
      <c r="J49" s="21">
        <v>4.78</v>
      </c>
    </row>
    <row r="50" spans="2:10" x14ac:dyDescent="0.15"/>
  </sheetData>
  <sheetProtection algorithmName="SHA-512" hashValue="fZHag9Ky9hGgQni6URYUkTG3l5YDDMSfRawZNNFeVXoe16MWLZWVS9snmi2n3yLgYwRW0V2PimyaAQdQQEYVvQ==" saltValue="J+E3mpdk23OzjQCF/EvN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2024-03-14T02:31:09Z</dcterms:created>
  <dcterms:modified xsi:type="dcterms:W3CDTF">2024-03-22T08:27:46Z</dcterms:modified>
  <cp:category/>
</cp:coreProperties>
</file>