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E726002A-7466-4C53-9273-E2CBD551244A}" xr6:coauthVersionLast="47" xr6:coauthVersionMax="47" xr10:uidLastSave="{00000000-0000-0000-0000-000000000000}"/>
  <bookViews>
    <workbookView xWindow="-120" yWindow="-120" windowWidth="20730" windowHeight="11160" tabRatio="77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CO34" i="10" l="1"/>
  <c r="CO35" i="10" s="1"/>
  <c r="BE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<sst xmlns="http://schemas.openxmlformats.org/spreadsheetml/2006/main" count="1161" uniqueCount="631">
  <si>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</si>
  <si>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</si>
  <si>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</si>
  <si>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</si>
  <si>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</si>
  <si>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</si>
  <si>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</si>
  <si>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</si>
  <si>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</si>
  <si>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</si>
  <si>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</si>
  <si>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</si>
  <si>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</si>
  <si>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</si>
  <si>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</si>
  <si>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</si>
  <si>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</si>
  <si>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</si>
  <si>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</si>
  <si>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</si>
  <si>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</si>
  <si>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</si>
  <si>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</si>
  <si>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</si>
  <si>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</si>
  <si>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</si>
  <si>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</si>
  <si>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</si>
  <si>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</si>
  <si>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</si>
  <si>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</si>
  <si>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</si>
  <si>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</si>
  <si>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</si>
  <si>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</si>
  <si>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</si>
  <si>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</si>
  <si>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</si>
  <si>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</si>
  <si>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</si>
  <si>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</si>
  <si>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</si>
  <si>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</si>
  <si>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</si>
  <si>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</si>
  <si>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</si>
  <si>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</si>
  <si>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</si>
  <si>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</si>
  <si>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</si>
  <si>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</si>
  <si>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</si>
  <si>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</si>
  <si>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</si>
  <si>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</si>
  <si>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</si>
  <si>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</si>
  <si>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</si>
  <si>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</si>
  <si>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</si>
  <si>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</si>
  <si>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</si>
  <si>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</si>
  <si>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</si>
  <si>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</si>
  <si>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</si>
  <si>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</si>
  <si>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</si>
  <si>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</si>
  <si>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</si>
  <si>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</si>
  <si>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</si>
  <si>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</si>
  <si>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</si>
  <si>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</si>
  <si>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</si>
  <si>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</si>
  <si>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</si>
  <si>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</si>
  <si>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</si>
  <si>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</si>
  <si>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</si>
  <si>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</si>
  <si>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</si>
  <si>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</si>
  <si>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</si>
  <si>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</si>
  <si>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</si>
  <si>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</si>
  <si>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</si>
  <si>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</si>
  <si>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</si>
  <si>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</si>
  <si>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</si>
  <si>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</si>
  <si>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</si>
  <si>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</si>
  <si>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</si>
  <si>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</si>
  <si>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</si>
  <si>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</si>
  <si>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</si>
  <si>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</si>
  <si>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</si>
  <si>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</si>
  <si>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</si>
  <si>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</si>
  <si>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</si>
  <si>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</si>
  <si>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</si>
  <si>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</si>
  <si>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</si>
  <si>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</si>
  <si>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</si>
  <si>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</si>
  <si>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</si>
  <si>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</si>
  <si>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</si>
  <si>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</si>
  <si>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</si>
  <si>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</si>
  <si>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</si>
  <si>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</si>
  <si>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</si>
  <si>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</si>
  <si>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</si>
  <si>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</si>
  <si>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</si>
  <si>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</si>
  <si>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</si>
  <si>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</si>
  <si>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</si>
  <si>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</si>
  <si>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</si>
  <si>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</si>
  <si>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</si>
  <si>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</si>
  <si>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</si>
  <si>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</si>
  <si>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</si>
  <si>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</si>
  <si>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</si>
  <si>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</si>
  <si>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</si>
  <si>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</si>
  <si>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</si>
  <si>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</si>
  <si>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</si>
  <si>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</si>
  <si>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</si>
  <si>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</si>
  <si>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</si>
  <si>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</si>
  <si>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</si>
  <si>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</si>
  <si>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</si>
  <si>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</si>
  <si>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</si>
  <si>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</si>
  <si>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</si>
  <si>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</si>
  <si>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</si>
  <si>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</si>
  <si>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</si>
  <si>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</si>
  <si>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</si>
  <si>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</si>
  <si>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</si>
  <si>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</si>
  <si>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</si>
  <si>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</si>
  <si>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</si>
  <si>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</si>
  <si>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</si>
  <si>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</si>
  <si>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</si>
  <si>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</si>
  <si>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</si>
  <si>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</si>
  <si>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</si>
  <si>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</si>
  <si>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</si>
  <si>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</si>
  <si>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</si>
  <si>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</si>
  <si>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</si>
  <si>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</si>
  <si>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</si>
  <si>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</si>
  <si>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</si>
  <si>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</si>
  <si>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</si>
  <si>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</si>
  <si>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</si>
  <si>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</si>
  <si>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</si>
  <si>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</si>
  <si>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</si>
  <si>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</si>
  <si>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</si>
  <si>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</si>
  <si>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</si>
  <si>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</si>
  <si>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</si>
  <si>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</si>
  <si>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</si>
  <si>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</si>
  <si>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</si>
  <si>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</si>
  <si>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</si>
  <si>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</si>
  <si>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</si>
  <si>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</si>
  <si>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</si>
  <si>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</si>
  <si>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</si>
  <si>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長野県富士見町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</si>
  <si>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</si>
  <si>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</si>
  <si>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</si>
  <si>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</si>
  <si>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</si>
  <si>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</si>
  <si>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</si>
  <si>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</si>
  <si>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</si>
  <si>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</si>
  <si>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</si>
  <si>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</si>
  <si>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</si>
  <si>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</si>
  <si>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</si>
  <si>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</si>
  <si>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</si>
  <si>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</si>
  <si>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</si>
  <si>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</si>
  <si>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</si>
  <si>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</si>
  <si>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</si>
  <si>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</si>
  <si>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</si>
  <si>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</si>
  <si>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</si>
  <si>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</si>
  <si>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</si>
  <si>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</si>
  <si>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</si>
  <si>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</si>
  <si>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</si>
  <si>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</si>
  <si>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</si>
  <si>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</si>
  <si>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</si>
  <si>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</si>
  <si>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</si>
  <si>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</si>
  <si>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</si>
  <si>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</si>
  <si>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</si>
  <si>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</si>
  <si>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</si>
  <si>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</si>
  <si>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</si>
  <si>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</si>
  <si>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</si>
  <si>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</si>
  <si>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</si>
  <si>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</si>
  <si>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</si>
  <si>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</si>
  <si>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</si>
  <si>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</si>
  <si>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</si>
  <si>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</si>
  <si>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</si>
  <si>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</si>
  <si>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</si>
  <si>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</si>
  <si>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</si>
  <si>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</si>
  <si>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</si>
  <si>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</si>
  <si>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</si>
  <si>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</si>
  <si>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</si>
  <si>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</si>
  <si>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</si>
  <si>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</si>
  <si>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</si>
  <si>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</si>
  <si>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</si>
  <si>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</si>
  <si>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</si>
  <si>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</si>
  <si>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</si>
  <si>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</si>
  <si>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</si>
  <si>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</si>
  <si>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</si>
  <si>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</si>
  <si>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</si>
  <si>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</si>
  <si>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</si>
  <si>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</si>
  <si>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</si>
  <si>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</si>
  <si>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</si>
  <si>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</si>
  <si>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</si>
  <si>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</si>
  <si>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</si>
  <si>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</si>
  <si>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</si>
  <si>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</si>
  <si>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</si>
  <si>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</si>
  <si>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</si>
  <si>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</si>
  <si>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</si>
  <si>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</si>
  <si>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</si>
  <si>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</si>
  <si>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</si>
  <si>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</si>
  <si>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</si>
  <si>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</si>
  <si>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</si>
  <si>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</si>
  <si>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</si>
  <si>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</si>
  <si>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</si>
  <si>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</si>
  <si>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</si>
  <si>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</si>
  <si>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</si>
  <si>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</si>
  <si>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</si>
  <si>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</si>
  <si>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</si>
  <si>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</si>
  <si>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</si>
  <si>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</si>
  <si>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</si>
  <si>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</si>
  <si>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</si>
  <si>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</si>
  <si>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</si>
  <si>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</si>
  <si>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</si>
  <si>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</si>
  <si>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</si>
  <si>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</si>
  <si>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</si>
  <si>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</si>
  <si>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</si>
  <si>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</si>
  <si>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</si>
  <si>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</si>
  <si>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</si>
  <si>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</si>
  <si>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</si>
  <si>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</si>
  <si>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</si>
  <si>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</si>
  <si>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</si>
  <si>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</si>
  <si>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</si>
  <si>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</si>
  <si>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</si>
  <si>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</si>
  <si>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</si>
  <si>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長野県富士見町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</si>
  <si>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</si>
  <si>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</si>
  <si>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</si>
  <si>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</si>
  <si>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</si>
  <si>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</si>
  <si>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</si>
  <si>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</si>
  <si>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</si>
  <si>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</si>
  <si>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</si>
  <si>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</si>
  <si>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</si>
  <si>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</si>
  <si>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</si>
  <si>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</si>
  <si>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</si>
  <si>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</si>
  <si>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</si>
  <si>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</si>
  <si>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</si>
  <si>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</si>
  <si>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</si>
  <si>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</si>
  <si>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</si>
  <si>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</si>
  <si>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</si>
  <si>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</si>
  <si>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</si>
  <si>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</si>
  <si>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</si>
  <si>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</si>
  <si>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</si>
  <si>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</si>
  <si>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富士見町国民健康保険特別会計</t>
    <phoneticPr fontId="5"/>
  </si>
  <si>
    <t>富士見町後期高齢者医療特別会計</t>
    <phoneticPr fontId="5"/>
  </si>
  <si>
    <t>富士見町水道事業会計</t>
    <phoneticPr fontId="5"/>
  </si>
  <si>
    <t>法適用企業</t>
    <phoneticPr fontId="5"/>
  </si>
  <si>
    <t>富士見町下水道事業会計</t>
    <phoneticPr fontId="5"/>
  </si>
  <si>
    <t>富士見町観光施設貸付事業特別会計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</si>
  <si>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</si>
  <si>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</si>
  <si>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</si>
  <si>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</si>
  <si>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</si>
  <si>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</si>
  <si>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</si>
  <si>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</si>
  <si>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</si>
  <si>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</si>
  <si>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</si>
  <si>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</si>
  <si>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</si>
  <si>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</si>
  <si>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</si>
  <si>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</si>
  <si>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</si>
  <si>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</si>
  <si>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</si>
  <si>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</si>
  <si>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</si>
  <si>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</si>
  <si>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</si>
  <si>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</si>
  <si>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</si>
  <si>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</si>
  <si>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</si>
  <si>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</si>
  <si>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</si>
  <si>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</si>
  <si>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</si>
  <si>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</si>
  <si>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</si>
  <si>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</si>
  <si>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</si>
  <si>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</si>
  <si>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</si>
  <si>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</si>
  <si>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</si>
  <si>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</si>
  <si>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</si>
  <si>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</si>
  <si>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</si>
  <si>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</si>
  <si>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</si>
  <si>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</si>
  <si>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</si>
  <si>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</si>
  <si>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</si>
  <si>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</si>
  <si>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</si>
  <si>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</si>
  <si>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</si>
  <si>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</si>
  <si>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</si>
  <si>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</si>
  <si>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</si>
  <si>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</si>
  <si>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</si>
  <si>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</si>
  <si>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</si>
  <si>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</si>
  <si>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</si>
  <si>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</si>
  <si>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</si>
  <si>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富士見町下水道事業会計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</si>
  <si>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</si>
  <si>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</si>
  <si>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富士見町水道事業会計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</si>
  <si>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</si>
  <si>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富士見町観光施設貸付事業特別会計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</si>
  <si>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</si>
  <si>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</si>
  <si>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</si>
  <si>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</si>
  <si>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</si>
  <si>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</si>
  <si>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</si>
  <si>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</si>
  <si>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</si>
  <si>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</si>
  <si>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</si>
  <si>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</si>
  <si>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</si>
  <si>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</si>
  <si>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</si>
  <si>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</si>
  <si>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</si>
  <si>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</si>
  <si>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</si>
  <si>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</si>
  <si>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</si>
  <si>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</si>
  <si>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</si>
  <si>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</si>
  <si>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</si>
  <si>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</si>
  <si>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</si>
  <si>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</si>
  <si>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</si>
  <si>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</si>
  <si>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</si>
  <si>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</si>
  <si>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</si>
  <si>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</si>
  <si>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</si>
  <si>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</si>
  <si>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</si>
  <si>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</si>
  <si>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</si>
  <si>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</si>
  <si>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</si>
  <si>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</si>
  <si>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</si>
  <si>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</si>
  <si>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</si>
  <si>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</si>
  <si>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</si>
  <si>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</si>
  <si>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</si>
  <si>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</si>
  <si>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</si>
  <si>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</si>
  <si>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</si>
  <si>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</si>
  <si>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</si>
  <si>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</si>
  <si>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</si>
  <si>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</si>
  <si>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</si>
  <si>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</si>
  <si>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</si>
  <si>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</si>
  <si>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</si>
  <si>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</si>
  <si>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</si>
  <si>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</si>
  <si>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</si>
  <si>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</si>
  <si>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</si>
  <si>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</si>
  <si>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</si>
  <si>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</si>
  <si>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</si>
  <si>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</si>
  <si>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</si>
  <si>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</si>
  <si>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</si>
  <si>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</si>
  <si>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</si>
  <si>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</si>
  <si>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</si>
  <si>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</si>
  <si>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</si>
  <si>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</si>
  <si>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4.13</t>
  </si>
  <si>
    <t>富士見町水道事業会計</t>
  </si>
  <si>
    <t>富士見町下水道事業会計</t>
  </si>
  <si>
    <t>一般会計</t>
  </si>
  <si>
    <t>富士見町国民健康保険特別会計</t>
  </si>
  <si>
    <t>富士見町観光施設貸付事業特別会計</t>
  </si>
  <si>
    <t>富士見町後期高齢者医療特別会計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</si>
  <si>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</si>
  <si>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</si>
  <si>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</si>
  <si>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</si>
  <si>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</si>
  <si>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</si>
  <si>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</si>
  <si>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</si>
  <si>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諏訪広域連合</t>
    <rPh sb="0" eb="2">
      <t>スワ</t>
    </rPh>
    <rPh sb="2" eb="4">
      <t>コウイキ</t>
    </rPh>
    <rPh sb="4" eb="6">
      <t>レンゴウ</t>
    </rPh>
    <phoneticPr fontId="2"/>
  </si>
  <si>
    <t>（一般会計）</t>
    <rPh sb="1" eb="3">
      <t>イッパン</t>
    </rPh>
    <rPh sb="3" eb="5">
      <t>カイケイ</t>
    </rPh>
    <phoneticPr fontId="2"/>
  </si>
  <si>
    <t>（救護施設八ヶ岳寮特別会計）</t>
    <rPh sb="1" eb="5">
      <t>キュウゴシセツ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</si>
  <si>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</si>
  <si>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5">
      <t>スワコウイキ</t>
    </rPh>
    <rPh sb="5" eb="7">
      <t>ショウボウ</t>
    </rPh>
    <rPh sb="7" eb="11">
      <t>トクベツカイケイ</t>
    </rPh>
    <phoneticPr fontId="2"/>
  </si>
  <si>
    <t>（ふるさと市町村圏基金事業特別会計）</t>
    <rPh sb="5" eb="8">
      <t>シチョウソン</t>
    </rPh>
    <rPh sb="8" eb="9">
      <t>ケン</t>
    </rPh>
    <rPh sb="9" eb="11">
      <t>キキン</t>
    </rPh>
    <rPh sb="11" eb="13">
      <t>ジギョウ</t>
    </rPh>
    <rPh sb="13" eb="17">
      <t>トクベツカイケイ</t>
    </rPh>
    <phoneticPr fontId="2"/>
  </si>
  <si>
    <t>南諏衛生施設組合</t>
    <rPh sb="0" eb="1">
      <t>ナン</t>
    </rPh>
    <rPh sb="1" eb="2">
      <t>ス</t>
    </rPh>
    <rPh sb="2" eb="4">
      <t>エイセイ</t>
    </rPh>
    <rPh sb="4" eb="6">
      <t>シセツ</t>
    </rPh>
    <rPh sb="6" eb="8">
      <t>クミアイ</t>
    </rPh>
    <phoneticPr fontId="2"/>
  </si>
  <si>
    <t>諏訪南行政事務組合</t>
    <rPh sb="0" eb="2">
      <t>スワ</t>
    </rPh>
    <rPh sb="2" eb="3">
      <t>ミナミ</t>
    </rPh>
    <rPh sb="3" eb="5">
      <t>ギョウセイ</t>
    </rPh>
    <rPh sb="5" eb="7">
      <t>ジム</t>
    </rPh>
    <rPh sb="7" eb="9">
      <t>クミアイ</t>
    </rPh>
    <phoneticPr fontId="2"/>
  </si>
  <si>
    <t>（一般会計）</t>
    <rPh sb="1" eb="5">
      <t>イッパンカイケイ</t>
    </rPh>
    <phoneticPr fontId="2"/>
  </si>
  <si>
    <t>（ごみ処理事業特別会計）</t>
    <rPh sb="3" eb="5">
      <t>ショリ</t>
    </rPh>
    <rPh sb="5" eb="7">
      <t>ジギョウ</t>
    </rPh>
    <rPh sb="7" eb="11">
      <t>トクベツカイケイ</t>
    </rPh>
    <phoneticPr fontId="2"/>
  </si>
  <si>
    <t>長野県市町村自治振興組合（一般会計）</t>
    <rPh sb="0" eb="3">
      <t>ナガノケン</t>
    </rPh>
    <rPh sb="3" eb="6">
      <t>シチョウソン</t>
    </rPh>
    <rPh sb="6" eb="10">
      <t>ジチシンコウ</t>
    </rPh>
    <rPh sb="10" eb="12">
      <t>クミアイ</t>
    </rPh>
    <rPh sb="13" eb="17">
      <t>イッパンカイケイ</t>
    </rPh>
    <phoneticPr fontId="2"/>
  </si>
  <si>
    <t>長野県後期高齢者医療広域連合</t>
    <rPh sb="0" eb="3">
      <t>ナガノケン</t>
    </rPh>
    <rPh sb="3" eb="10">
      <t>コウキコウレイシャイリョウ</t>
    </rPh>
    <rPh sb="10" eb="12">
      <t>コウイキ</t>
    </rPh>
    <rPh sb="12" eb="14">
      <t>レンゴウ</t>
    </rPh>
    <phoneticPr fontId="2"/>
  </si>
  <si>
    <t>（後期高齢者医療事業会計）</t>
    <rPh sb="1" eb="8">
      <t>コウキコウレイシャイリョウ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</si>
  <si>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</si>
  <si>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6">
      <t>ヒジョウキンショクイン</t>
    </rPh>
    <rPh sb="6" eb="8">
      <t>コウム</t>
    </rPh>
    <rPh sb="8" eb="10">
      <t>サイガイ</t>
    </rPh>
    <rPh sb="10" eb="12">
      <t>ホショウ</t>
    </rPh>
    <rPh sb="12" eb="16">
      <t>トクベツカイケイ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</si>
  <si>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6">
      <t>ジムクミアイ</t>
    </rPh>
    <phoneticPr fontId="2"/>
  </si>
  <si>
    <t>長野県地方税滞納整理機構</t>
    <rPh sb="0" eb="3">
      <t>ナガノケン</t>
    </rPh>
    <rPh sb="3" eb="6">
      <t>チホウゼイ</t>
    </rPh>
    <rPh sb="6" eb="8">
      <t>タイノウ</t>
    </rPh>
    <rPh sb="8" eb="10">
      <t>セイリ</t>
    </rPh>
    <rPh sb="10" eb="12">
      <t>キコウ</t>
    </rPh>
    <phoneticPr fontId="2"/>
  </si>
  <si>
    <t>諏訪広域公立大学事務組合</t>
    <rPh sb="0" eb="2">
      <t>スワ</t>
    </rPh>
    <rPh sb="2" eb="4">
      <t>コウイキ</t>
    </rPh>
    <rPh sb="4" eb="6">
      <t>コウリツ</t>
    </rPh>
    <rPh sb="6" eb="8">
      <t>ダイガク</t>
    </rPh>
    <rPh sb="8" eb="10">
      <t>ジム</t>
    </rPh>
    <rPh sb="10" eb="12">
      <t>クミアイ</t>
    </rPh>
    <phoneticPr fontId="2"/>
  </si>
  <si>
    <t>富士見メガソーラー（株）</t>
    <rPh sb="0" eb="3">
      <t>フジミ</t>
    </rPh>
    <phoneticPr fontId="2"/>
  </si>
  <si>
    <t>（一社）富士見パノラマリゾート</t>
    <rPh sb="1" eb="3">
      <t>イッシャ</t>
    </rPh>
    <rPh sb="4" eb="7">
      <t>フジミ</t>
    </rPh>
    <phoneticPr fontId="2"/>
  </si>
  <si>
    <t>-</t>
    <phoneticPr fontId="2"/>
  </si>
  <si>
    <t>ふるさとみらい基金</t>
    <phoneticPr fontId="5"/>
  </si>
  <si>
    <t>有線放送財政調整基金</t>
    <phoneticPr fontId="5"/>
  </si>
  <si>
    <t>義務教育施設整備基金</t>
    <phoneticPr fontId="2"/>
  </si>
  <si>
    <t>有線放送施設更新基金</t>
    <phoneticPr fontId="2"/>
  </si>
  <si>
    <t>地域福祉基金</t>
    <rPh sb="0" eb="4">
      <t>チイキフクシ</t>
    </rPh>
    <rPh sb="4" eb="6">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</si>
  <si>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</si>
  <si>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</si>
  <si>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</si>
  <si>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</si>
  <si>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</si>
  <si>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</si>
  <si>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</si>
  <si>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</si>
  <si>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</si>
  <si>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</si>
  <si>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</si>
  <si>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</si>
  <si>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</si>
  <si>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</si>
  <si>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</si>
  <si>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</si>
  <si>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</si>
  <si>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</si>
  <si>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</si>
  <si>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</si>
  <si>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の計画的は発行とともに、基金積立を継続的に行ってきていることから、将来負担比率は生じていない。有形固定資産減価償却率も類似団体より低い水準にある。公共施設等総合管理計画に基づき、今後も老朽化対策に計画的に取り組んでいく。</t>
    <rPh sb="0" eb="3">
      <t>チホウサイ</t>
    </rPh>
    <rPh sb="4" eb="7">
      <t>ケイカクテキ</t>
    </rPh>
    <rPh sb="8" eb="10">
      <t>ハッコウ</t>
    </rPh>
    <rPh sb="15" eb="17">
      <t>キキン</t>
    </rPh>
    <rPh sb="17" eb="19">
      <t>ツミタ</t>
    </rPh>
    <rPh sb="20" eb="23">
      <t>ケイゾクテキ</t>
    </rPh>
    <rPh sb="24" eb="25">
      <t>オコナ</t>
    </rPh>
    <rPh sb="36" eb="40">
      <t>ショウライフタン</t>
    </rPh>
    <rPh sb="40" eb="42">
      <t>ヒリツ</t>
    </rPh>
    <rPh sb="43" eb="44">
      <t>ショウ</t>
    </rPh>
    <rPh sb="101" eb="104">
      <t>ケイカクテキ</t>
    </rPh>
    <phoneticPr fontId="5"/>
  </si>
  <si>
    <t>将来負担比率、実質公債費比率ともに類似団体と比較して低くなっている。これは地方債の計画的な発行とともに財源の確保を継続してきたためである。</t>
    <rPh sb="41" eb="44">
      <t>ケイカクテキ</t>
    </rPh>
    <rPh sb="51" eb="53">
      <t>ザイゲン</t>
    </rPh>
    <rPh sb="54" eb="56">
      <t>カクホ</t>
    </rPh>
    <rPh sb="57" eb="59">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</si>
</sst>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A7E4-4667-88C1-654FB99C2D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37790</c:v>
                </c:pt>
                <c:pt idx="1">
                  <c:v>42621</c:v>
                </c:pt>
                <c:pt idx="2">
                  <c:v>81076</c:v>
                </c:pt>
                <c:pt idx="3">
                  <c:v>44476</c:v>
                </c:pt>
                <c:pt idx="4">
                  <c:v>52584</c:v>
                </c:pt>
              </c:numCache>
            </c:numRef>
          </c:val>
          <c:smooth val="0"/>
          <c:extLst>
            <c:ext xmlns:c16="http://schemas.microsoft.com/office/drawing/2014/chart" uri="{C3380CC4-5D6E-409C-BE32-E72D297353CC}">
              <c16:uniqueId val="{00000001-A7E4-4667-88C1-654FB99C2D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8.4700000000000006</c:v>
                </c:pt>
                <c:pt idx="1">
                  <c:v>6.21</c:v>
                </c:pt>
                <c:pt idx="2">
                  <c:v>6.96</c:v>
                </c:pt>
                <c:pt idx="3">
                  <c:v>7.02</c:v>
                </c:pt>
                <c:pt idx="4">
                  <c:v>11.1</c:v>
                </c:pt>
              </c:numCache>
            </c:numRef>
          </c:val>
          <c:extLst>
            <c:ext xmlns:c16="http://schemas.microsoft.com/office/drawing/2014/chart" uri="{C3380CC4-5D6E-409C-BE32-E72D297353CC}">
              <c16:uniqueId val="{00000000-C817-47B7-A394-7998A1EE3E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29.59</c:v>
                </c:pt>
                <c:pt idx="1">
                  <c:v>34.03</c:v>
                </c:pt>
                <c:pt idx="2">
                  <c:v>29.55</c:v>
                </c:pt>
                <c:pt idx="3">
                  <c:v>31.39</c:v>
                </c:pt>
                <c:pt idx="4">
                  <c:v>28.43</c:v>
                </c:pt>
              </c:numCache>
            </c:numRef>
          </c:val>
          <c:extLst>
            <c:ext xmlns:c16="http://schemas.microsoft.com/office/drawing/2014/chart" uri="{C3380CC4-5D6E-409C-BE32-E72D297353CC}">
              <c16:uniqueId val="{00000001-C817-47B7-A394-7998A1EE3E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5.94</c:v>
                </c:pt>
                <c:pt idx="1">
                  <c:v>1.81</c:v>
                </c:pt>
                <c:pt idx="2">
                  <c:v>-4.13</c:v>
                </c:pt>
                <c:pt idx="3">
                  <c:v>1.99</c:v>
                </c:pt>
                <c:pt idx="4">
                  <c:v>3</c:v>
                </c:pt>
              </c:numCache>
            </c:numRef>
          </c:val>
          <c:smooth val="0"/>
          <c:extLst>
            <c:ext xmlns:c16="http://schemas.microsoft.com/office/drawing/2014/chart" uri="{C3380CC4-5D6E-409C-BE32-E72D297353CC}">
              <c16:uniqueId val="{00000002-C817-47B7-A394-7998A1EE3E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58-45C0-95C2-13C06EE460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58-45C0-95C2-13C06EE460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58-45C0-95C2-13C06EE460D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958-45C0-95C2-13C06EE460D8}"/>
            </c:ext>
          </c:extLst>
        </c:ser>
        <c:ser>
          <c:idx val="4"/>
          <c:order val="4"/>
          <c:tx>
            <c:strRef>
              <c:f>データシート!$A$31</c:f>
              <c:strCache>
                <c:ptCount val="1"/>
                <c:pt idx="0">
                  <c:v>富士見町後期高齢者医療特別会計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0.09</c:v>
                </c:pt>
                <c:pt idx="4">
                  <c:v>#N/A</c:v>
                </c:pt>
                <c:pt idx="5">
                  <c:v>0.08</c:v>
                </c:pt>
                <c:pt idx="6">
                  <c:v>#N/A</c:v>
                </c:pt>
                <c:pt idx="7">
                  <c:v>0.08</c:v>
                </c:pt>
                <c:pt idx="8">
                  <c:v>#N/A</c:v>
                </c:pt>
                <c:pt idx="9">
                  <c:v>7.0000000000000007E-2</c:v>
                </c:pt>
              </c:numCache>
            </c:numRef>
          </c:val>
          <c:extLst>
            <c:ext xmlns:c16="http://schemas.microsoft.com/office/drawing/2014/chart" uri="{C3380CC4-5D6E-409C-BE32-E72D297353CC}">
              <c16:uniqueId val="{00000004-3958-45C0-95C2-13C06EE460D8}"/>
            </c:ext>
          </c:extLst>
        </c:ser>
        <c:ser>
          <c:idx val="5"/>
          <c:order val="5"/>
          <c:tx>
            <c:strRef>
              <c:f>データシート!$A$32</c:f>
              <c:strCache>
                <c:ptCount val="1"/>
                <c:pt idx="0">
                  <c:v>富士見町観光施設貸付事業特別会計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0.15</c:v>
                </c:pt>
                <c:pt idx="2">
                  <c:v>#N/A</c:v>
                </c:pt>
                <c:pt idx="3">
                  <c:v>0.2</c:v>
                </c:pt>
                <c:pt idx="4">
                  <c:v>#N/A</c:v>
                </c:pt>
                <c:pt idx="5">
                  <c:v>0.2</c:v>
                </c:pt>
                <c:pt idx="6">
                  <c:v>#N/A</c:v>
                </c:pt>
                <c:pt idx="7">
                  <c:v>0.2</c:v>
                </c:pt>
                <c:pt idx="8">
                  <c:v>#N/A</c:v>
                </c:pt>
                <c:pt idx="9">
                  <c:v>0.3</c:v>
                </c:pt>
              </c:numCache>
            </c:numRef>
          </c:val>
          <c:extLst>
            <c:ext xmlns:c16="http://schemas.microsoft.com/office/drawing/2014/chart" uri="{C3380CC4-5D6E-409C-BE32-E72D297353CC}">
              <c16:uniqueId val="{00000005-3958-45C0-95C2-13C06EE460D8}"/>
            </c:ext>
          </c:extLst>
        </c:ser>
        <c:ser>
          <c:idx val="6"/>
          <c:order val="6"/>
          <c:tx>
            <c:strRef>
              <c:f>データシート!$A$33</c:f>
              <c:strCache>
                <c:ptCount val="1"/>
                <c:pt idx="0">
                  <c:v>富士見町国民健康保険特別会計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7.29</c:v>
                </c:pt>
                <c:pt idx="2">
                  <c:v>#N/A</c:v>
                </c:pt>
                <c:pt idx="3">
                  <c:v>7.31</c:v>
                </c:pt>
                <c:pt idx="4">
                  <c:v>#N/A</c:v>
                </c:pt>
                <c:pt idx="5">
                  <c:v>6.99</c:v>
                </c:pt>
                <c:pt idx="6">
                  <c:v>#N/A</c:v>
                </c:pt>
                <c:pt idx="7">
                  <c:v>6.36</c:v>
                </c:pt>
                <c:pt idx="8">
                  <c:v>#N/A</c:v>
                </c:pt>
                <c:pt idx="9">
                  <c:v>6.69</c:v>
                </c:pt>
              </c:numCache>
            </c:numRef>
          </c:val>
          <c:extLst>
            <c:ext xmlns:c16="http://schemas.microsoft.com/office/drawing/2014/chart" uri="{C3380CC4-5D6E-409C-BE32-E72D297353CC}">
              <c16:uniqueId val="{00000006-3958-45C0-95C2-13C06EE460D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8.4700000000000006</c:v>
                </c:pt>
                <c:pt idx="2">
                  <c:v>#N/A</c:v>
                </c:pt>
                <c:pt idx="3">
                  <c:v>6.21</c:v>
                </c:pt>
                <c:pt idx="4">
                  <c:v>#N/A</c:v>
                </c:pt>
                <c:pt idx="5">
                  <c:v>6.96</c:v>
                </c:pt>
                <c:pt idx="6">
                  <c:v>#N/A</c:v>
                </c:pt>
                <c:pt idx="7">
                  <c:v>7.02</c:v>
                </c:pt>
                <c:pt idx="8">
                  <c:v>#N/A</c:v>
                </c:pt>
                <c:pt idx="9">
                  <c:v>11.1</c:v>
                </c:pt>
              </c:numCache>
            </c:numRef>
          </c:val>
          <c:extLst>
            <c:ext xmlns:c16="http://schemas.microsoft.com/office/drawing/2014/chart" uri="{C3380CC4-5D6E-409C-BE32-E72D297353CC}">
              <c16:uniqueId val="{00000007-3958-45C0-95C2-13C06EE460D8}"/>
            </c:ext>
          </c:extLst>
        </c:ser>
        <c:ser>
          <c:idx val="8"/>
          <c:order val="8"/>
          <c:tx>
            <c:strRef>
              <c:f>データシート!$A$35</c:f>
              <c:strCache>
                <c:ptCount val="1"/>
                <c:pt idx="0">
                  <c:v>富士見町下水道事業会計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10.5</c:v>
                </c:pt>
                <c:pt idx="2">
                  <c:v>#N/A</c:v>
                </c:pt>
                <c:pt idx="3">
                  <c:v>11.77</c:v>
                </c:pt>
                <c:pt idx="4">
                  <c:v>#N/A</c:v>
                </c:pt>
                <c:pt idx="5">
                  <c:v>13.33</c:v>
                </c:pt>
                <c:pt idx="6">
                  <c:v>#N/A</c:v>
                </c:pt>
                <c:pt idx="7">
                  <c:v>13.9</c:v>
                </c:pt>
                <c:pt idx="8">
                  <c:v>#N/A</c:v>
                </c:pt>
                <c:pt idx="9">
                  <c:v>14.09</c:v>
                </c:pt>
              </c:numCache>
            </c:numRef>
          </c:val>
          <c:extLst>
            <c:ext xmlns:c16="http://schemas.microsoft.com/office/drawing/2014/chart" uri="{C3380CC4-5D6E-409C-BE32-E72D297353CC}">
              <c16:uniqueId val="{00000008-3958-45C0-95C2-13C06EE460D8}"/>
            </c:ext>
          </c:extLst>
        </c:ser>
        <c:ser>
          <c:idx val="9"/>
          <c:order val="9"/>
          <c:tx>
            <c:strRef>
              <c:f>データシート!$A$36</c:f>
              <c:strCache>
                <c:ptCount val="1"/>
                <c:pt idx="0">
                  <c:v>富士見町水道事業会計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40.630000000000003</c:v>
                </c:pt>
                <c:pt idx="2">
                  <c:v>#N/A</c:v>
                </c:pt>
                <c:pt idx="3">
                  <c:v>41.11</c:v>
                </c:pt>
                <c:pt idx="4">
                  <c:v>#N/A</c:v>
                </c:pt>
                <c:pt idx="5">
                  <c:v>41.07</c:v>
                </c:pt>
                <c:pt idx="6">
                  <c:v>#N/A</c:v>
                </c:pt>
                <c:pt idx="7">
                  <c:v>38.14</c:v>
                </c:pt>
                <c:pt idx="8">
                  <c:v>#N/A</c:v>
                </c:pt>
                <c:pt idx="9">
                  <c:v>34.25</c:v>
                </c:pt>
              </c:numCache>
            </c:numRef>
          </c:val>
          <c:extLst>
            <c:ext xmlns:c16="http://schemas.microsoft.com/office/drawing/2014/chart" uri="{C3380CC4-5D6E-409C-BE32-E72D297353CC}">
              <c16:uniqueId val="{00000009-3958-45C0-95C2-13C06EE460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909</c:v>
                </c:pt>
                <c:pt idx="5">
                  <c:v>951</c:v>
                </c:pt>
                <c:pt idx="8">
                  <c:v>948</c:v>
                </c:pt>
                <c:pt idx="11">
                  <c:v>933</c:v>
                </c:pt>
                <c:pt idx="14">
                  <c:v>933</c:v>
                </c:pt>
              </c:numCache>
            </c:numRef>
          </c:val>
          <c:extLst>
            <c:ext xmlns:c16="http://schemas.microsoft.com/office/drawing/2014/chart" uri="{C3380CC4-5D6E-409C-BE32-E72D297353CC}">
              <c16:uniqueId val="{00000000-C361-4DC6-B22F-CD6EBBE439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61-4DC6-B22F-CD6EBBE439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56</c:v>
                </c:pt>
                <c:pt idx="3">
                  <c:v>55</c:v>
                </c:pt>
                <c:pt idx="6">
                  <c:v>54</c:v>
                </c:pt>
                <c:pt idx="9">
                  <c:v>54</c:v>
                </c:pt>
                <c:pt idx="12">
                  <c:v>53</c:v>
                </c:pt>
              </c:numCache>
            </c:numRef>
          </c:val>
          <c:extLst>
            <c:ext xmlns:c16="http://schemas.microsoft.com/office/drawing/2014/chart" uri="{C3380CC4-5D6E-409C-BE32-E72D297353CC}">
              <c16:uniqueId val="{00000002-C361-4DC6-B22F-CD6EBBE439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21</c:v>
                </c:pt>
                <c:pt idx="6">
                  <c:v>20</c:v>
                </c:pt>
                <c:pt idx="9">
                  <c:v>22</c:v>
                </c:pt>
                <c:pt idx="12">
                  <c:v>24</c:v>
                </c:pt>
              </c:numCache>
            </c:numRef>
          </c:val>
          <c:extLst>
            <c:ext xmlns:c16="http://schemas.microsoft.com/office/drawing/2014/chart" uri="{C3380CC4-5D6E-409C-BE32-E72D297353CC}">
              <c16:uniqueId val="{00000003-C361-4DC6-B22F-CD6EBBE439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516</c:v>
                </c:pt>
                <c:pt idx="3">
                  <c:v>518</c:v>
                </c:pt>
                <c:pt idx="6">
                  <c:v>497</c:v>
                </c:pt>
                <c:pt idx="9">
                  <c:v>505</c:v>
                </c:pt>
                <c:pt idx="12">
                  <c:v>445</c:v>
                </c:pt>
              </c:numCache>
            </c:numRef>
          </c:val>
          <c:extLst>
            <c:ext xmlns:c16="http://schemas.microsoft.com/office/drawing/2014/chart" uri="{C3380CC4-5D6E-409C-BE32-E72D297353CC}">
              <c16:uniqueId val="{00000004-C361-4DC6-B22F-CD6EBBE439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61-4DC6-B22F-CD6EBBE439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61-4DC6-B22F-CD6EBBE439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597</c:v>
                </c:pt>
                <c:pt idx="3">
                  <c:v>595</c:v>
                </c:pt>
                <c:pt idx="6">
                  <c:v>571</c:v>
                </c:pt>
                <c:pt idx="9">
                  <c:v>537</c:v>
                </c:pt>
                <c:pt idx="12">
                  <c:v>543</c:v>
                </c:pt>
              </c:numCache>
            </c:numRef>
          </c:val>
          <c:extLst>
            <c:ext xmlns:c16="http://schemas.microsoft.com/office/drawing/2014/chart" uri="{C3380CC4-5D6E-409C-BE32-E72D297353CC}">
              <c16:uniqueId val="{00000007-C361-4DC6-B22F-CD6EBBE439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274</c:v>
                </c:pt>
                <c:pt idx="2">
                  <c:v>#N/A</c:v>
                </c:pt>
                <c:pt idx="3">
                  <c:v>#N/A</c:v>
                </c:pt>
                <c:pt idx="4">
                  <c:v>238</c:v>
                </c:pt>
                <c:pt idx="5">
                  <c:v>#N/A</c:v>
                </c:pt>
                <c:pt idx="6">
                  <c:v>#N/A</c:v>
                </c:pt>
                <c:pt idx="7">
                  <c:v>194</c:v>
                </c:pt>
                <c:pt idx="8">
                  <c:v>#N/A</c:v>
                </c:pt>
                <c:pt idx="9">
                  <c:v>#N/A</c:v>
                </c:pt>
                <c:pt idx="10">
                  <c:v>185</c:v>
                </c:pt>
                <c:pt idx="11">
                  <c:v>#N/A</c:v>
                </c:pt>
                <c:pt idx="12">
                  <c:v>#N/A</c:v>
                </c:pt>
                <c:pt idx="13">
                  <c:v>132</c:v>
                </c:pt>
                <c:pt idx="14">
                  <c:v>#N/A</c:v>
                </c:pt>
              </c:numCache>
            </c:numRef>
          </c:val>
          <c:smooth val="0"/>
          <c:extLst>
            <c:ext xmlns:c16="http://schemas.microsoft.com/office/drawing/2014/chart" uri="{C3380CC4-5D6E-409C-BE32-E72D297353CC}">
              <c16:uniqueId val="{00000008-C361-4DC6-B22F-CD6EBBE439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7822</c:v>
                </c:pt>
                <c:pt idx="5">
                  <c:v>7654</c:v>
                </c:pt>
                <c:pt idx="8">
                  <c:v>7406</c:v>
                </c:pt>
                <c:pt idx="11">
                  <c:v>7051</c:v>
                </c:pt>
                <c:pt idx="14">
                  <c:v>6856</c:v>
                </c:pt>
              </c:numCache>
            </c:numRef>
          </c:val>
          <c:extLst>
            <c:ext xmlns:c16="http://schemas.microsoft.com/office/drawing/2014/chart" uri="{C3380CC4-5D6E-409C-BE32-E72D297353CC}">
              <c16:uniqueId val="{00000000-49DC-49AC-96D9-B43758A203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69</c:v>
                </c:pt>
                <c:pt idx="5">
                  <c:v>62</c:v>
                </c:pt>
                <c:pt idx="8">
                  <c:v>54</c:v>
                </c:pt>
                <c:pt idx="11">
                  <c:v>46</c:v>
                </c:pt>
                <c:pt idx="14">
                  <c:v>38</c:v>
                </c:pt>
              </c:numCache>
            </c:numRef>
          </c:val>
          <c:extLst>
            <c:ext xmlns:c16="http://schemas.microsoft.com/office/drawing/2014/chart" uri="{C3380CC4-5D6E-409C-BE32-E72D297353CC}">
              <c16:uniqueId val="{00000001-49DC-49AC-96D9-B43758A203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3337</c:v>
                </c:pt>
                <c:pt idx="5">
                  <c:v>3599</c:v>
                </c:pt>
                <c:pt idx="8">
                  <c:v>3383</c:v>
                </c:pt>
                <c:pt idx="11">
                  <c:v>3543</c:v>
                </c:pt>
                <c:pt idx="14">
                  <c:v>3528</c:v>
                </c:pt>
              </c:numCache>
            </c:numRef>
          </c:val>
          <c:extLst>
            <c:ext xmlns:c16="http://schemas.microsoft.com/office/drawing/2014/chart" uri="{C3380CC4-5D6E-409C-BE32-E72D297353CC}">
              <c16:uniqueId val="{00000002-49DC-49AC-96D9-B43758A203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DC-49AC-96D9-B43758A203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DC-49AC-96D9-B43758A203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50</c:v>
                </c:pt>
                <c:pt idx="3">
                  <c:v>50</c:v>
                </c:pt>
                <c:pt idx="6">
                  <c:v>0</c:v>
                </c:pt>
                <c:pt idx="9">
                  <c:v>0</c:v>
                </c:pt>
                <c:pt idx="12">
                  <c:v>200</c:v>
                </c:pt>
              </c:numCache>
            </c:numRef>
          </c:val>
          <c:extLst>
            <c:ext xmlns:c16="http://schemas.microsoft.com/office/drawing/2014/chart" uri="{C3380CC4-5D6E-409C-BE32-E72D297353CC}">
              <c16:uniqueId val="{00000005-49DC-49AC-96D9-B43758A203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1359</c:v>
                </c:pt>
                <c:pt idx="3">
                  <c:v>1335</c:v>
                </c:pt>
                <c:pt idx="6">
                  <c:v>1354</c:v>
                </c:pt>
                <c:pt idx="9">
                  <c:v>1242</c:v>
                </c:pt>
                <c:pt idx="12">
                  <c:v>1222</c:v>
                </c:pt>
              </c:numCache>
            </c:numRef>
          </c:val>
          <c:extLst>
            <c:ext xmlns:c16="http://schemas.microsoft.com/office/drawing/2014/chart" uri="{C3380CC4-5D6E-409C-BE32-E72D297353CC}">
              <c16:uniqueId val="{00000006-49DC-49AC-96D9-B43758A203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135</c:v>
                </c:pt>
                <c:pt idx="3">
                  <c:v>115</c:v>
                </c:pt>
                <c:pt idx="6">
                  <c:v>114</c:v>
                </c:pt>
                <c:pt idx="9">
                  <c:v>141</c:v>
                </c:pt>
                <c:pt idx="12">
                  <c:v>212</c:v>
                </c:pt>
              </c:numCache>
            </c:numRef>
          </c:val>
          <c:extLst>
            <c:ext xmlns:c16="http://schemas.microsoft.com/office/drawing/2014/chart" uri="{C3380CC4-5D6E-409C-BE32-E72D297353CC}">
              <c16:uniqueId val="{00000007-49DC-49AC-96D9-B43758A203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4369</c:v>
                </c:pt>
                <c:pt idx="3">
                  <c:v>3798</c:v>
                </c:pt>
                <c:pt idx="6">
                  <c:v>3443</c:v>
                </c:pt>
                <c:pt idx="9">
                  <c:v>2996</c:v>
                </c:pt>
                <c:pt idx="12">
                  <c:v>2496</c:v>
                </c:pt>
              </c:numCache>
            </c:numRef>
          </c:val>
          <c:extLst>
            <c:ext xmlns:c16="http://schemas.microsoft.com/office/drawing/2014/chart" uri="{C3380CC4-5D6E-409C-BE32-E72D297353CC}">
              <c16:uniqueId val="{00000008-49DC-49AC-96D9-B43758A203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322</c:v>
                </c:pt>
                <c:pt idx="3">
                  <c:v>237</c:v>
                </c:pt>
                <c:pt idx="6">
                  <c:v>182</c:v>
                </c:pt>
                <c:pt idx="9">
                  <c:v>128</c:v>
                </c:pt>
                <c:pt idx="12">
                  <c:v>75</c:v>
                </c:pt>
              </c:numCache>
            </c:numRef>
          </c:val>
          <c:extLst>
            <c:ext xmlns:c16="http://schemas.microsoft.com/office/drawing/2014/chart" uri="{C3380CC4-5D6E-409C-BE32-E72D297353CC}">
              <c16:uniqueId val="{00000009-49DC-49AC-96D9-B43758A203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5987</c:v>
                </c:pt>
                <c:pt idx="3">
                  <c:v>5783</c:v>
                </c:pt>
                <c:pt idx="6">
                  <c:v>5586</c:v>
                </c:pt>
                <c:pt idx="9">
                  <c:v>5489</c:v>
                </c:pt>
                <c:pt idx="12">
                  <c:v>5603</c:v>
                </c:pt>
              </c:numCache>
            </c:numRef>
          </c:val>
          <c:extLst>
            <c:ext xmlns:c16="http://schemas.microsoft.com/office/drawing/2014/chart" uri="{C3380CC4-5D6E-409C-BE32-E72D297353CC}">
              <c16:uniqueId val="{0000000A-49DC-49AC-96D9-B43758A203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993</c:v>
                </c:pt>
                <c:pt idx="2">
                  <c:v>#N/A</c:v>
                </c:pt>
                <c:pt idx="3">
                  <c:v>#N/A</c:v>
                </c:pt>
                <c:pt idx="4">
                  <c:v>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DC-49AC-96D9-B43758A203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1463</c:v>
                </c:pt>
                <c:pt idx="1">
                  <c:v>1559</c:v>
                </c:pt>
                <c:pt idx="2">
                  <c:v>1484</c:v>
                </c:pt>
              </c:numCache>
            </c:numRef>
          </c:val>
          <c:extLst>
            <c:ext xmlns:c16="http://schemas.microsoft.com/office/drawing/2014/chart" uri="{C3380CC4-5D6E-409C-BE32-E72D297353CC}">
              <c16:uniqueId val="{00000000-A59A-4318-BCD9-B2BCAFA4BB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577</c:v>
                </c:pt>
                <c:pt idx="1">
                  <c:v>578</c:v>
                </c:pt>
                <c:pt idx="2">
                  <c:v>579</c:v>
                </c:pt>
              </c:numCache>
            </c:numRef>
          </c:val>
          <c:extLst>
            <c:ext xmlns:c16="http://schemas.microsoft.com/office/drawing/2014/chart" uri="{C3380CC4-5D6E-409C-BE32-E72D297353CC}">
              <c16:uniqueId val="{00000001-A59A-4318-BCD9-B2BCAFA4BB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1277</c:v>
                </c:pt>
                <c:pt idx="1">
                  <c:v>1341</c:v>
                </c:pt>
                <c:pt idx="2">
                  <c:v>1400</c:v>
                </c:pt>
              </c:numCache>
            </c:numRef>
          </c:val>
          <c:extLst>
            <c:ext xmlns:c16="http://schemas.microsoft.com/office/drawing/2014/chart" uri="{C3380CC4-5D6E-409C-BE32-E72D297353CC}">
              <c16:uniqueId val="{00000002-A59A-4318-BCD9-B2BCAFA4BB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{F3870613-A7FB-4B0C-AA83-5A679FB18A37}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EBB-498F-9E11-90ED66AA35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{42D3CFAD-40C2-4E16-AF47-493181F426C9}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BB-498F-9E11-90ED66AA35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{33EBA4DD-9CB5-4952-A39E-01529A0BDA16}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BB-498F-9E11-90ED66AA35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{B6740D89-E7E5-4870-BB63-C9BA5169EB00}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BB-498F-9E11-90ED66AA35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{90232A60-D6A2-48ED-88E3-329BEB4FDC35}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BB-498F-9E11-90ED66AA35F5}"/>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{D38DA6EE-4F5E-49BE-927E-ABC3BE96281C}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EBB-498F-9E11-90ED66AA35F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{B0B51A87-A864-4C75-8786-6923140B07CF}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EBB-498F-9E11-90ED66AA35F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{0B588656-264F-42E3-A8AB-95FA8F8269AA}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EBB-498F-9E11-90ED66AA35F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{6A5A495A-4678-444E-ABC7-EE443BB408F8}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EBB-498F-9E11-90ED66AA35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c:v>
                </c:pt>
                <c:pt idx="8">
                  <c:v>55.6</c:v>
                </c:pt>
                <c:pt idx="16">
                  <c:v>57</c:v>
                </c:pt>
                <c:pt idx="24">
                  <c:v>58.6</c:v>
                </c:pt>
                <c:pt idx="32">
                  <c:v>60.1</c:v>
                </c:pt>
              </c:numCache>
            </c:numRef>
          </c:xVal>
          <c:yVal>
            <c:numRef>
              <c:f>公会計指標分析・財政指標組合せ分析表!$BP$51:$DC$51</c:f>
              <c:numCache>
                <c:formatCode>#,##0.0;"▲ "#,##0.0</c:formatCode>
                <c:ptCount val="40"/>
                <c:pt idx="0">
                  <c:v>23.5</c:v>
                </c:pt>
                <c:pt idx="8">
                  <c:v>0</c:v>
                </c:pt>
              </c:numCache>
            </c:numRef>
          </c:yVal>
          <c:smooth val="0"/>
          <c:extLst>
            <c:ext xmlns:c16="http://schemas.microsoft.com/office/drawing/2014/chart" uri="{C3380CC4-5D6E-409C-BE32-E72D297353CC}">
              <c16:uniqueId val="{00000009-BEBB-498F-9E11-90ED66AA35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{4CD1A951-BA83-49A7-8C3D-1F34312F4C38}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EBB-498F-9E11-90ED66AA35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{DDD3E82F-2F46-4E95-BCFE-4FDD965144AE}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BB-498F-9E11-90ED66AA35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{7157F6E5-DCC8-4994-92DE-3E989085C241}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BB-498F-9E11-90ED66AA35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{7A47BEA9-BF7D-474A-A905-B32EC97BA90D}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BB-498F-9E11-90ED66AA35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{D42EB8A4-28B8-4EE1-973E-F5219EF6A02F}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BB-498F-9E11-90ED66AA35F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{E3272D4E-36F6-4547-9BB0-9F8804B5B124}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EBB-498F-9E11-90ED66AA35F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{7C67B07C-DB17-41F9-A972-89BED464AFB4}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EBB-498F-9E11-90ED66AA35F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{A511DF65-9F37-48EE-9FB0-1F26A3B55974}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EBB-498F-9E11-90ED66AA35F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{C3D9E5D2-8BD8-4A57-B02B-7CD162609B6F}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EBB-498F-9E11-90ED66AA35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BEBB-498F-9E11-90ED66AA35F5}"/>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{A39543A8-6181-42C1-9FDA-C6B3E86A4BA2}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C4C-47F9-9C59-7B59F83EFA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{36E515B2-5537-4804-8EC8-948949E78F79}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4C-47F9-9C59-7B59F83EFA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{E8DC8AB4-75BD-43C1-A37E-F3429831639F}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4C-47F9-9C59-7B59F83EFA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{4285073E-6ECB-4EF1-8AE5-84AAEB3DC08A}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4C-47F9-9C59-7B59F83EFA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{00D27424-FEA5-4402-816E-5245F1D27300}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4C-47F9-9C59-7B59F83EFAC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{C05EB372-319B-410B-AB60-EF84BCC20D08}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C4C-47F9-9C59-7B59F83EFAC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{5FBDE8A0-82CA-488B-A0BD-C7EF6C58A97E}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C4C-47F9-9C59-7B59F83EFAC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{872105A8-335E-4768-852F-C950930CBED7}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C4C-47F9-9C59-7B59F83EFAC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{EF8DBBFE-43A8-4684-BC3F-68C50128470F}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C4C-47F9-9C59-7B59F83EFA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6.1</c:v>
                </c:pt>
                <c:pt idx="16">
                  <c:v>5.6</c:v>
                </c:pt>
                <c:pt idx="24">
                  <c:v>4.9000000000000004</c:v>
                </c:pt>
                <c:pt idx="32">
                  <c:v>4</c:v>
                </c:pt>
              </c:numCache>
            </c:numRef>
          </c:xVal>
          <c:yVal>
            <c:numRef>
              <c:f>公会計指標分析・財政指標組合せ分析表!$BP$73:$DC$73</c:f>
              <c:numCache>
                <c:formatCode>#,##0.0;"▲ "#,##0.0</c:formatCode>
                <c:ptCount val="40"/>
                <c:pt idx="0">
                  <c:v>23.5</c:v>
                </c:pt>
                <c:pt idx="8">
                  <c:v>0</c:v>
                </c:pt>
              </c:numCache>
            </c:numRef>
          </c:yVal>
          <c:smooth val="0"/>
          <c:extLst>
            <c:ext xmlns:c16="http://schemas.microsoft.com/office/drawing/2014/chart" uri="{C3380CC4-5D6E-409C-BE32-E72D297353CC}">
              <c16:uniqueId val="{00000009-9C4C-47F9-9C59-7B59F83EFA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{9F0DE2C1-8882-49ED-A891-18392595076D}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C4C-47F9-9C59-7B59F83EFA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{4F8900DF-0C21-4A31-8C94-4AFACA6EEEDE}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4C-47F9-9C59-7B59F83EFA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{2BB61BDF-92AC-423D-8587-71ADBB8348E9}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4C-47F9-9C59-7B59F83EFA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{F08298FA-E94E-4D71-83A9-979C258B105E}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4C-47F9-9C59-7B59F83EFA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{A06034DC-092E-4227-A96C-99083B9240E1}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4C-47F9-9C59-7B59F83EFAC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{93617019-96C6-473C-92AA-1DF7F007C84C}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C4C-47F9-9C59-7B59F83EFACA}"/>
                </c:ext>
              </c:extLst>
            </c:dLbl>
            <c:dLbl>
              <c:idx val="16"/>
              <c:layout>
                <c:manualLayout>
                  <c:x val="0"/>
                  <c:y val="-1.827136934064978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{EDBD6C3E-C68D-4604-A110-24F8D0FB420A}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C4C-47F9-9C59-7B59F83EFACA}"/>
                </c:ext>
              </c:extLst>
            </c:dLbl>
            <c:dLbl>
              <c:idx val="24"/>
              <c:layout>
                <c:manualLayout>
                  <c:x val="0"/>
                  <c:y val="1.827136934064978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{D14DEF81-814A-4A30-AAF0-D0561CD83DA7}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C4C-47F9-9C59-7B59F83EFAC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{1F6FDD78-1FB0-45EF-8979-697553CDFD99}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C4C-47F9-9C59-7B59F83EFA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9C4C-47F9-9C59-7B59F83EFACA}"/>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防災・減債対策などに取り組むため新規発行債は増加しており、元利償還金が増加傾向にある。また臨時財政対策債の元利償還金に占める割合も増加している。組合等が起こした地方債の元利償還金に対する負担金は増加傾向にあり、経常的な負担になっている状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一般会計等に係る地方債の現在高は、防災・減災対策を実施するため新規発行債が増加したことにより増加している。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公営企業等繰入見込額、組合等負担等見込額ともに地方債の償還が進み、残高は減少している。また、計画的な基金積立てにより、平成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年度から将来負担比率は算出されていない。</a:t>
          </a:r>
        </a:p>
        <a:p>
          <a:r>
            <a:rPr kumimoji="1" lang="ja-JP" altLang="en-US" sz="1400">
              <a:latin typeface="ＭＳ ゴシック" pitchFamily="49" charset="-128"/>
              <a:ea typeface="ＭＳ ゴシック" pitchFamily="49" charset="-128"/>
            </a:rPr>
            <a:t>新型コロナウイルス感染症の影響により第三セクターで新たに</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百万円の損失補償付債務が発生した。早期の回復が見込めないため運営状況などに注視していく必要がある。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長野県富士見町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新型コロナウイルス感染症対策に係る財源不足を補うため財政調整基金を取崩したことから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特定目的基金では積立てをしたため増加したが、基金全体としては、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特定目的基金は、今後の施設整備等に向け計画的な積立てを行っていく。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ふるさとみらい基金：富士見町の自然環境、観光振興、子育て、高齢者支援等の独自施策をより一層推進するための財源に充てる。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地域福祉基金：長寿社会に備え、各種民間団体が行う先導的事業に、基金から生ずる収益を、推進費用の財源に充てる。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有線放送施設更新基金：有線放送施設の更新改良等のために必要な経費の財源に充てる。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義務教育施設整備基金：小・中学校舎の改築等の財源を積み立てる。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有線放送財政調整基金：多額の経費を要する事業等により財源が著しく不足する場合に当該不足額をうめるための経費の財源に充てる。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ふるさとみらい基金：教育、子育て支援施策等に充てるため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地域福祉基金：福祉のまちづくり事業に充てるため取崩し減額となった。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有線放送施設更新基金：利子の積立てにより増額となった。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義務教育施設整備基金：利子の積立てを行った。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有線放送財政調整基金：利子の積立てを行った。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ふるさとみらい基金：ふるさと納税による収入は一旦基金に積立て、翌年度以降の事業に充てていく。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地域福祉基金：現時点では基金を大きく取崩しする計画はないが、社会保障に対応するための事業に充てられる財源を確保していく。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有線放送施設更新基金：今後の施設のあり方とともに、積立て、取崩しの検討を行っていく。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義務教育施設整備基金：今後の小中学校の大規模改修等に備え、財政状況をみながら積立ての検討を行っていく。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有線放送財政調整基金：今後の施設のあり方とともに、積立て、取崩しの検討を行っていく。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財政調整基金は、新型コロナウイルス感染症対策に伴う財源不足を補うため、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％程度の残高確保と歳計剰余金の処分の関係から、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％程度を確保するとともに、今後の大型事業、災害等の不測の事態に対応するため、計画的な積立てを継続する。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あわせて事業執行が滞ることがないよう基金の活用し、切れ目のない施策を実施する。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基金利子の積立てにより増加した。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現時点では積立、取崩の予定はない。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町債の償還財源として当面現在高を維持する。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14,392
14,116
144.76
10,312,426
9,597,653
579,543
5,220,064
5,558,046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有形固定資産減価償却率は類似団体より低い水準にある。個別施設計画に基づき、施設の維持管理を適切に進めていく。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4742815"/>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5791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7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451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474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68474</xdr:rowOff>
    </xdr:from>
    <xdr:to>
      <xdr:col>23</xdr:col>
      <xdr:colOff>136525</xdr:colOff>
      <xdr:row>30</xdr:row>
      <xdr:rowOff>170074</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2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91351</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06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41487</xdr:rowOff>
    </xdr:from>
    <xdr:to>
      <xdr:col>19</xdr:col>
      <xdr:colOff>187325</xdr:colOff>
      <xdr:row>30</xdr:row>
      <xdr:rowOff>143087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1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92287</xdr:rowOff>
    </xdr:from>
    <xdr:to>
      <xdr:col>23</xdr:col>
      <xdr:colOff>85725</xdr:colOff>
      <xdr:row>30</xdr:row>
      <xdr:rowOff>119274</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5235787"/>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12700</xdr:rowOff>
    </xdr:from>
    <xdr:to>
      <xdr:col>15</xdr:col>
      <xdr:colOff>187325</xdr:colOff>
      <xdr:row>30</xdr:row>
      <xdr:rowOff>114300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63500</xdr:rowOff>
    </xdr:from>
    <xdr:to>
      <xdr:col>19</xdr:col>
      <xdr:colOff>136525</xdr:colOff>
      <xdr:row>30</xdr:row>
      <xdr:rowOff>92287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520700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158962</xdr:rowOff>
    </xdr:from>
    <xdr:to>
      <xdr:col>11</xdr:col>
      <xdr:colOff>187325</xdr:colOff>
      <xdr:row>30</xdr:row>
      <xdr:rowOff>89112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513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38312</xdr:rowOff>
    </xdr:from>
    <xdr:to>
      <xdr:col>15</xdr:col>
      <xdr:colOff>136525</xdr:colOff>
      <xdr:row>30</xdr:row>
      <xdr:rowOff>63500</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518181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130175</xdr:rowOff>
    </xdr:from>
    <xdr:to>
      <xdr:col>7</xdr:col>
      <xdr:colOff>187325</xdr:colOff>
      <xdr:row>30</xdr:row>
      <xdr:rowOff>60325</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51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9525</xdr:rowOff>
    </xdr:from>
    <xdr:to>
      <xdr:col>11</xdr:col>
      <xdr:colOff>136525</xdr:colOff>
      <xdr:row>30</xdr:row>
      <xdr:rowOff>38312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765300" y="515302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531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5283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159614</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130827</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105639</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4906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緊急防災減災対策や一部事務組合での地方債の新規発行による地方債残高の増加等により、将来負担額は増加しているが、基金等の財源は一定額を確保できている。一方で人件費は増加傾向にあることから、人件費を含めた経常経費の適正化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4541308"/>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57601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75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10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12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1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1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1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120989</xdr:rowOff>
    </xdr:from>
    <xdr:to>
      <xdr:col>76</xdr:col>
      <xdr:colOff>73025</xdr:colOff>
      <xdr:row>29</xdr:row>
      <xdr:rowOff>51139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49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143866</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477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148576</xdr:rowOff>
    </xdr:from>
    <xdr:to>
      <xdr:col>72</xdr:col>
      <xdr:colOff>123825</xdr:colOff>
      <xdr:row>29</xdr:row>
      <xdr:rowOff>78726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49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339</xdr:rowOff>
    </xdr:from>
    <xdr:to>
      <xdr:col>76</xdr:col>
      <xdr:colOff>22225</xdr:colOff>
      <xdr:row>29</xdr:row>
      <xdr:rowOff>27926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4972389"/>
          <a:ext cx="711200" cy="2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167407</xdr:rowOff>
    </xdr:from>
    <xdr:to>
      <xdr:col>68</xdr:col>
      <xdr:colOff>123825</xdr:colOff>
      <xdr:row>29</xdr:row>
      <xdr:rowOff>97557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49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27926</xdr:rowOff>
    </xdr:from>
    <xdr:to>
      <xdr:col>72</xdr:col>
      <xdr:colOff>73025</xdr:colOff>
      <xdr:row>29</xdr:row>
      <xdr:rowOff>46757</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4999976"/>
          <a:ext cx="7620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2914</xdr:rowOff>
    </xdr:from>
    <xdr:to>
      <xdr:col>64</xdr:col>
      <xdr:colOff>123825</xdr:colOff>
      <xdr:row>29</xdr:row>
      <xdr:rowOff>104514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49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46757</xdr:rowOff>
    </xdr:from>
    <xdr:to>
      <xdr:col>68</xdr:col>
      <xdr:colOff>73025</xdr:colOff>
      <xdr:row>29</xdr:row>
      <xdr:rowOff>53714</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560300" y="5018807"/>
          <a:ext cx="762000" cy="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71043</xdr:rowOff>
    </xdr:from>
    <xdr:to>
      <xdr:col>60</xdr:col>
      <xdr:colOff>123825</xdr:colOff>
      <xdr:row>30</xdr:row>
      <xdr:rowOff>1193</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04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53714</xdr:rowOff>
    </xdr:from>
    <xdr:to>
      <xdr:col>64</xdr:col>
      <xdr:colOff>73025</xdr:colOff>
      <xdr:row>29</xdr:row>
      <xdr:rowOff>121843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1798300" y="5025764"/>
          <a:ext cx="762000" cy="6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520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2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22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23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95253</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472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114084</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474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121041</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475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17720</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481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14,392
14,116
144.76
10,312,426
9,597,653
579,543
5,220,064
5,558,046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133367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38</xdr:row>
      <xdr:rowOff>34290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6557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121920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3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37</xdr:row>
      <xdr:rowOff>87630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96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135890</xdr:rowOff>
    </xdr:from>
    <xdr:to>
      <xdr:col>6</xdr:col>
      <xdr:colOff>38100</xdr:colOff>
      <xdr:row>37</xdr:row>
      <xdr:rowOff>66040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xdr:rowOff>
    </xdr:from>
    <xdr:to>
      <xdr:col>10</xdr:col>
      <xdr:colOff>114300</xdr:colOff>
      <xdr:row>37</xdr:row>
      <xdr:rowOff>53340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588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163847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82567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135452</xdr:rowOff>
    </xdr:from>
    <xdr:to>
      <xdr:col>55</xdr:col>
      <xdr:colOff>50800</xdr:colOff>
      <xdr:row>39</xdr:row>
      <xdr:rowOff>65602</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6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113879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6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139185</xdr:rowOff>
    </xdr:from>
    <xdr:to>
      <xdr:col>50</xdr:col>
      <xdr:colOff>165100</xdr:colOff>
      <xdr:row>39</xdr:row>
      <xdr:rowOff>69335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6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14802</xdr:rowOff>
    </xdr:from>
    <xdr:to>
      <xdr:col>55</xdr:col>
      <xdr:colOff>0</xdr:colOff>
      <xdr:row>39</xdr:row>
      <xdr:rowOff>18535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701352"/>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153512</xdr:rowOff>
    </xdr:from>
    <xdr:to>
      <xdr:col>46</xdr:col>
      <xdr:colOff>38100</xdr:colOff>
      <xdr:row>39</xdr:row>
      <xdr:rowOff>83662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6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18535</xdr:rowOff>
    </xdr:from>
    <xdr:to>
      <xdr:col>50</xdr:col>
      <xdr:colOff>114300</xdr:colOff>
      <xdr:row>39</xdr:row>
      <xdr:rowOff>32862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705085"/>
          <a:ext cx="889000" cy="1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4693</xdr:rowOff>
    </xdr:from>
    <xdr:to>
      <xdr:col>41</xdr:col>
      <xdr:colOff>101600</xdr:colOff>
      <xdr:row>39</xdr:row>
      <xdr:rowOff>106293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6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32862</xdr:rowOff>
    </xdr:from>
    <xdr:to>
      <xdr:col>45</xdr:col>
      <xdr:colOff>177800</xdr:colOff>
      <xdr:row>39</xdr:row>
      <xdr:rowOff>55493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719412"/>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8389</xdr:rowOff>
    </xdr:from>
    <xdr:to>
      <xdr:col>36</xdr:col>
      <xdr:colOff>165100</xdr:colOff>
      <xdr:row>39</xdr:row>
      <xdr:rowOff>109989</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6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55493</xdr:rowOff>
    </xdr:from>
    <xdr:to>
      <xdr:col>41</xdr:col>
      <xdr:colOff>50800</xdr:colOff>
      <xdr:row>39</xdr:row>
      <xdr:rowOff>59189</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742043"/>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60462</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7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74789</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76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97420</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7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101116</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7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89626</xdr:rowOff>
    </xdr:from>
    <xdr:to>
      <xdr:col>24</xdr:col>
      <xdr:colOff>114300</xdr:colOff>
      <xdr:row>63</xdr:row>
      <xdr:rowOff>19776</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68053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65133</xdr:rowOff>
    </xdr:from>
    <xdr:to>
      <xdr:col>20</xdr:col>
      <xdr:colOff>38100</xdr:colOff>
      <xdr:row>62</xdr:row>
      <xdr:rowOff>166733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115933</xdr:rowOff>
    </xdr:from>
    <xdr:to>
      <xdr:col>24</xdr:col>
      <xdr:colOff>63500</xdr:colOff>
      <xdr:row>62</xdr:row>
      <xdr:rowOff>140426</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74583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43906</xdr:rowOff>
    </xdr:from>
    <xdr:to>
      <xdr:col>15</xdr:col>
      <xdr:colOff>101600</xdr:colOff>
      <xdr:row>62</xdr:row>
      <xdr:rowOff>145506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94706</xdr:rowOff>
    </xdr:from>
    <xdr:to>
      <xdr:col>19</xdr:col>
      <xdr:colOff>177800</xdr:colOff>
      <xdr:row>62</xdr:row>
      <xdr:rowOff>115933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7246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17780</xdr:rowOff>
    </xdr:from>
    <xdr:to>
      <xdr:col>10</xdr:col>
      <xdr:colOff>165100</xdr:colOff>
      <xdr:row>62</xdr:row>
      <xdr:rowOff>119380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68580</xdr:rowOff>
    </xdr:from>
    <xdr:to>
      <xdr:col>15</xdr:col>
      <xdr:colOff>50800</xdr:colOff>
      <xdr:row>62</xdr:row>
      <xdr:rowOff>94706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6984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164737</xdr:rowOff>
    </xdr:from>
    <xdr:to>
      <xdr:col>6</xdr:col>
      <xdr:colOff>38100</xdr:colOff>
      <xdr:row>62</xdr:row>
      <xdr:rowOff>94887</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44087</xdr:rowOff>
    </xdr:from>
    <xdr:to>
      <xdr:col>10</xdr:col>
      <xdr:colOff>114300</xdr:colOff>
      <xdr:row>62</xdr:row>
      <xdr:rowOff>68580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6739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157860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136633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86014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95686</xdr:rowOff>
    </xdr:from>
    <xdr:to>
      <xdr:col>55</xdr:col>
      <xdr:colOff>50800</xdr:colOff>
      <xdr:row>63</xdr:row>
      <xdr:rowOff>25836</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7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74113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70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97136</xdr:rowOff>
    </xdr:from>
    <xdr:to>
      <xdr:col>50</xdr:col>
      <xdr:colOff>165100</xdr:colOff>
      <xdr:row>63</xdr:row>
      <xdr:rowOff>27286</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7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146486</xdr:rowOff>
    </xdr:from>
    <xdr:to>
      <xdr:col>55</xdr:col>
      <xdr:colOff>0</xdr:colOff>
      <xdr:row>62</xdr:row>
      <xdr:rowOff>147936</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776386"/>
          <a:ext cx="8382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100154</xdr:rowOff>
    </xdr:from>
    <xdr:to>
      <xdr:col>46</xdr:col>
      <xdr:colOff>38100</xdr:colOff>
      <xdr:row>63</xdr:row>
      <xdr:rowOff>30304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73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147936</xdr:rowOff>
    </xdr:from>
    <xdr:to>
      <xdr:col>50</xdr:col>
      <xdr:colOff>114300</xdr:colOff>
      <xdr:row>62</xdr:row>
      <xdr:rowOff>150954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777836"/>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103708</xdr:rowOff>
    </xdr:from>
    <xdr:to>
      <xdr:col>41</xdr:col>
      <xdr:colOff>101600</xdr:colOff>
      <xdr:row>63</xdr:row>
      <xdr:rowOff>33858</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7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150954</xdr:rowOff>
    </xdr:from>
    <xdr:to>
      <xdr:col>45</xdr:col>
      <xdr:colOff>177800</xdr:colOff>
      <xdr:row>62</xdr:row>
      <xdr:rowOff>154508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780854"/>
          <a:ext cx="889000" cy="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106698</xdr:rowOff>
    </xdr:from>
    <xdr:to>
      <xdr:col>36</xdr:col>
      <xdr:colOff>165100</xdr:colOff>
      <xdr:row>63</xdr:row>
      <xdr:rowOff>36848</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73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154508</xdr:rowOff>
    </xdr:from>
    <xdr:to>
      <xdr:col>41</xdr:col>
      <xdr:colOff>50800</xdr:colOff>
      <xdr:row>62</xdr:row>
      <xdr:rowOff>157498</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784408"/>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18413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81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21431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82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24985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82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27975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82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110507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105411</xdr:rowOff>
    </xdr:from>
    <xdr:to>
      <xdr:col>20</xdr:col>
      <xdr:colOff>38100</xdr:colOff>
      <xdr:row>83</xdr:row>
      <xdr:rowOff>35561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156211</xdr:rowOff>
    </xdr:from>
    <xdr:to>
      <xdr:col>24</xdr:col>
      <xdr:colOff>63500</xdr:colOff>
      <xdr:row>83</xdr:row>
      <xdr:rowOff>11430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2151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82</xdr:row>
      <xdr:rowOff>156211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1846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125730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1598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23495</xdr:rowOff>
    </xdr:from>
    <xdr:to>
      <xdr:col>6</xdr:col>
      <xdr:colOff>38100</xdr:colOff>
      <xdr:row>82</xdr:row>
      <xdr:rowOff>125095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74295</xdr:rowOff>
    </xdr:from>
    <xdr:to>
      <xdr:col>10</xdr:col>
      <xdr:colOff>114300</xdr:colOff>
      <xdr:row>82</xdr:row>
      <xdr:rowOff>100964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1331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52088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168291</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141622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100601</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123546</xdr:rowOff>
    </xdr:from>
    <xdr:to>
      <xdr:col>50</xdr:col>
      <xdr:colOff>165100</xdr:colOff>
      <xdr:row>85</xdr:row>
      <xdr:rowOff>53696</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5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xdr:rowOff>
    </xdr:from>
    <xdr:to>
      <xdr:col>55</xdr:col>
      <xdr:colOff>0</xdr:colOff>
      <xdr:row>85</xdr:row>
      <xdr:rowOff>2896</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57477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124918</xdr:rowOff>
    </xdr:from>
    <xdr:to>
      <xdr:col>46</xdr:col>
      <xdr:colOff>38100</xdr:colOff>
      <xdr:row>85</xdr:row>
      <xdr:rowOff>55068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52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2896</xdr:rowOff>
    </xdr:from>
    <xdr:to>
      <xdr:col>50</xdr:col>
      <xdr:colOff>114300</xdr:colOff>
      <xdr:row>85</xdr:row>
      <xdr:rowOff>4268</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57614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125831</xdr:rowOff>
    </xdr:from>
    <xdr:to>
      <xdr:col>41</xdr:col>
      <xdr:colOff>101600</xdr:colOff>
      <xdr:row>85</xdr:row>
      <xdr:rowOff>55981</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5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4268</xdr:rowOff>
    </xdr:from>
    <xdr:to>
      <xdr:col>45</xdr:col>
      <xdr:colOff>177800</xdr:colOff>
      <xdr:row>85</xdr:row>
      <xdr:rowOff>5181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577518"/>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124003</xdr:rowOff>
    </xdr:from>
    <xdr:to>
      <xdr:col>36</xdr:col>
      <xdr:colOff>165100</xdr:colOff>
      <xdr:row>85</xdr:row>
      <xdr:rowOff>54153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52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3353</xdr:rowOff>
    </xdr:from>
    <xdr:to>
      <xdr:col>41</xdr:col>
      <xdr:colOff>50800</xdr:colOff>
      <xdr:row>85</xdr:row>
      <xdr:rowOff>5181</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972300" y="1457660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44823</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61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46195</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61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47108</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62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45280</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6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12065</xdr:rowOff>
    </xdr:from>
    <xdr:to>
      <xdr:col>85</xdr:col>
      <xdr:colOff>177800</xdr:colOff>
      <xdr:row>40</xdr:row>
      <xdr:rowOff>113665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161942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132080</xdr:rowOff>
    </xdr:from>
    <xdr:to>
      <xdr:col>81</xdr:col>
      <xdr:colOff>101600</xdr:colOff>
      <xdr:row>40</xdr:row>
      <xdr:rowOff>62230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11430</xdr:rowOff>
    </xdr:from>
    <xdr:to>
      <xdr:col>85</xdr:col>
      <xdr:colOff>127000</xdr:colOff>
      <xdr:row>40</xdr:row>
      <xdr:rowOff>62865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5481300" y="68694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80645</xdr:rowOff>
    </xdr:from>
    <xdr:to>
      <xdr:col>76</xdr:col>
      <xdr:colOff>165100</xdr:colOff>
      <xdr:row>40</xdr:row>
      <xdr:rowOff>10795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131445</xdr:rowOff>
    </xdr:from>
    <xdr:to>
      <xdr:col>81</xdr:col>
      <xdr:colOff>50800</xdr:colOff>
      <xdr:row>40</xdr:row>
      <xdr:rowOff>11430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68179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48260</xdr:rowOff>
    </xdr:from>
    <xdr:to>
      <xdr:col>72</xdr:col>
      <xdr:colOff>38100</xdr:colOff>
      <xdr:row>39</xdr:row>
      <xdr:rowOff>149860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99060</xdr:rowOff>
    </xdr:from>
    <xdr:to>
      <xdr:col>76</xdr:col>
      <xdr:colOff>114300</xdr:colOff>
      <xdr:row>39</xdr:row>
      <xdr:rowOff>131445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67856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168275</xdr:rowOff>
    </xdr:from>
    <xdr:to>
      <xdr:col>67</xdr:col>
      <xdr:colOff>101600</xdr:colOff>
      <xdr:row>39</xdr:row>
      <xdr:rowOff>98425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47625</xdr:rowOff>
    </xdr:from>
    <xdr:to>
      <xdr:col>71</xdr:col>
      <xdr:colOff>177800</xdr:colOff>
      <xdr:row>39</xdr:row>
      <xdr:rowOff>99060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67341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53357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1922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140987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89552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114935</xdr:rowOff>
    </xdr:from>
    <xdr:to>
      <xdr:col>116</xdr:col>
      <xdr:colOff>114300</xdr:colOff>
      <xdr:row>39</xdr:row>
      <xdr:rowOff>45085</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93362</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60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165735</xdr:rowOff>
    </xdr:from>
    <xdr:to>
      <xdr:col>116</xdr:col>
      <xdr:colOff>63500</xdr:colOff>
      <xdr:row>38</xdr:row>
      <xdr:rowOff>167640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1323300" y="66808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122555</xdr:rowOff>
    </xdr:from>
    <xdr:to>
      <xdr:col>107</xdr:col>
      <xdr:colOff>101600</xdr:colOff>
      <xdr:row>39</xdr:row>
      <xdr:rowOff>52705</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39</xdr:row>
      <xdr:rowOff>1905</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0434300" y="6682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130175</xdr:rowOff>
    </xdr:from>
    <xdr:to>
      <xdr:col>102</xdr:col>
      <xdr:colOff>165100</xdr:colOff>
      <xdr:row>39</xdr:row>
      <xdr:rowOff>60325</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1905</xdr:rowOff>
    </xdr:from>
    <xdr:to>
      <xdr:col>107</xdr:col>
      <xdr:colOff>50800</xdr:colOff>
      <xdr:row>39</xdr:row>
      <xdr:rowOff>9525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9545300" y="66884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135890</xdr:rowOff>
    </xdr:from>
    <xdr:to>
      <xdr:col>98</xdr:col>
      <xdr:colOff>38100</xdr:colOff>
      <xdr:row>39</xdr:row>
      <xdr:rowOff>66040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9525</xdr:rowOff>
    </xdr:from>
    <xdr:to>
      <xdr:col>102</xdr:col>
      <xdr:colOff>114300</xdr:colOff>
      <xdr:row>39</xdr:row>
      <xdr:rowOff>15240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8656300" y="66960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38117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43832</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73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51452</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7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57167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E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E00-000016020000}"/>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E00-000018020000}"/>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E00-00001A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78196</xdr:rowOff>
    </xdr:from>
    <xdr:to>
      <xdr:col>85</xdr:col>
      <xdr:colOff>177800</xdr:colOff>
      <xdr:row>62</xdr:row>
      <xdr:rowOff>8346</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6268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56623</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E00-000026020000}"/>
            </a:ext>
          </a:extLst>
        </xdr:cNvPr>
        <xdr:cNvSpPr txBox="1"/>
      </xdr:nvSpPr>
      <xdr:spPr>
        <a:xfrm>
          <a:off x="16357600"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56969</xdr:rowOff>
    </xdr:from>
    <xdr:to>
      <xdr:col>81</xdr:col>
      <xdr:colOff>101600</xdr:colOff>
      <xdr:row>61</xdr:row>
      <xdr:rowOff>158569</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5430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107769</xdr:rowOff>
    </xdr:from>
    <xdr:to>
      <xdr:col>85</xdr:col>
      <xdr:colOff>127000</xdr:colOff>
      <xdr:row>61</xdr:row>
      <xdr:rowOff>128996</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5481300" y="1056621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32476</xdr:rowOff>
    </xdr:from>
    <xdr:to>
      <xdr:col>76</xdr:col>
      <xdr:colOff>165100</xdr:colOff>
      <xdr:row>61</xdr:row>
      <xdr:rowOff>134076</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4541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83276</xdr:rowOff>
    </xdr:from>
    <xdr:to>
      <xdr:col>81</xdr:col>
      <xdr:colOff>50800</xdr:colOff>
      <xdr:row>61</xdr:row>
      <xdr:rowOff>107769</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4592300" y="105417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4717</xdr:rowOff>
    </xdr:from>
    <xdr:to>
      <xdr:col>72</xdr:col>
      <xdr:colOff>38100</xdr:colOff>
      <xdr:row>61</xdr:row>
      <xdr:rowOff>106317</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3652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55517</xdr:rowOff>
    </xdr:from>
    <xdr:to>
      <xdr:col>76</xdr:col>
      <xdr:colOff>114300</xdr:colOff>
      <xdr:row>61</xdr:row>
      <xdr:rowOff>83276</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3703300" y="105139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141877</xdr:rowOff>
    </xdr:from>
    <xdr:to>
      <xdr:col>67</xdr:col>
      <xdr:colOff>101600</xdr:colOff>
      <xdr:row>61</xdr:row>
      <xdr:rowOff>72027</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2763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21227</xdr:rowOff>
    </xdr:from>
    <xdr:to>
      <xdr:col>71</xdr:col>
      <xdr:colOff>177800</xdr:colOff>
      <xdr:row>61</xdr:row>
      <xdr:rowOff>55517</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814300" y="104796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E00-00002F020000}"/>
            </a:ext>
          </a:extLst>
        </xdr:cNvPr>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E00-000030020000}"/>
            </a:ext>
          </a:extLst>
        </xdr:cNvPr>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E00-000031020000}"/>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E00-000032020000}"/>
            </a:ext>
          </a:extLst>
        </xdr:cNvPr>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149696</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125203</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97444</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63154</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123317</xdr:rowOff>
    </xdr:from>
    <xdr:to>
      <xdr:col>116</xdr:col>
      <xdr:colOff>114300</xdr:colOff>
      <xdr:row>63</xdr:row>
      <xdr:rowOff>53467</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07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101744</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1073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126746</xdr:rowOff>
    </xdr:from>
    <xdr:to>
      <xdr:col>112</xdr:col>
      <xdr:colOff>38100</xdr:colOff>
      <xdr:row>63</xdr:row>
      <xdr:rowOff>56896</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107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2667</xdr:rowOff>
    </xdr:from>
    <xdr:to>
      <xdr:col>116</xdr:col>
      <xdr:colOff>63500</xdr:colOff>
      <xdr:row>63</xdr:row>
      <xdr:rowOff>6096</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1323300" y="1080401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131699</xdr:rowOff>
    </xdr:from>
    <xdr:to>
      <xdr:col>107</xdr:col>
      <xdr:colOff>101600</xdr:colOff>
      <xdr:row>63</xdr:row>
      <xdr:rowOff>61849</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107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6096</xdr:rowOff>
    </xdr:from>
    <xdr:to>
      <xdr:col>111</xdr:col>
      <xdr:colOff>177800</xdr:colOff>
      <xdr:row>63</xdr:row>
      <xdr:rowOff>11049</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0434300" y="1080744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140081</xdr:rowOff>
    </xdr:from>
    <xdr:to>
      <xdr:col>102</xdr:col>
      <xdr:colOff>165100</xdr:colOff>
      <xdr:row>63</xdr:row>
      <xdr:rowOff>70231</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107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11049</xdr:rowOff>
    </xdr:from>
    <xdr:to>
      <xdr:col>107</xdr:col>
      <xdr:colOff>50800</xdr:colOff>
      <xdr:row>63</xdr:row>
      <xdr:rowOff>19431</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9545300" y="1081239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146939</xdr:rowOff>
    </xdr:from>
    <xdr:to>
      <xdr:col>98</xdr:col>
      <xdr:colOff>38100</xdr:colOff>
      <xdr:row>63</xdr:row>
      <xdr:rowOff>77089</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107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19431</xdr:rowOff>
    </xdr:from>
    <xdr:to>
      <xdr:col>102</xdr:col>
      <xdr:colOff>114300</xdr:colOff>
      <xdr:row>63</xdr:row>
      <xdr:rowOff>26289</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8656300" y="1082078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48023</xdr:rowOff>
    </xdr:from>
    <xdr:ext cx="469744" cy="259045"/>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727" y="108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52976</xdr:rowOff>
    </xdr:from>
    <xdr:ext cx="469744" cy="259045"/>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427" y="1085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61358</xdr:rowOff>
    </xdr:from>
    <xdr:ext cx="469744" cy="259045"/>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427" y="10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68216</xdr:rowOff>
    </xdr:from>
    <xdr:ext cx="469744" cy="259045"/>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427" y="1086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00000000-0008-0000-0E00-00009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a:extLst>
            <a:ext uri="{FF2B5EF4-FFF2-40B4-BE49-F238E27FC236}">
              <a16:creationId xmlns:a16="http://schemas.microsoft.com/office/drawing/2014/main" id="{00000000-0008-0000-0E00-00009B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69" name="【公民館】&#10;有形固定資産減価償却率最大値テキスト">
          <a:extLst>
            <a:ext uri="{FF2B5EF4-FFF2-40B4-BE49-F238E27FC236}">
              <a16:creationId xmlns:a16="http://schemas.microsoft.com/office/drawing/2014/main" id="{00000000-0008-0000-0E00-00009D02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671" name="【公民館】&#10;有形固定資産減価償却率平均値テキスト">
          <a:extLst>
            <a:ext uri="{FF2B5EF4-FFF2-40B4-BE49-F238E27FC236}">
              <a16:creationId xmlns:a16="http://schemas.microsoft.com/office/drawing/2014/main" id="{00000000-0008-0000-0E00-00009F020000}"/>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683" name="【公民館】&#10;有形固定資産減価償却率該当値テキスト">
          <a:extLst>
            <a:ext uri="{FF2B5EF4-FFF2-40B4-BE49-F238E27FC236}">
              <a16:creationId xmlns:a16="http://schemas.microsoft.com/office/drawing/2014/main" id="{00000000-0008-0000-0E00-0000AB020000}"/>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692" name="n_1aveValue【公民館】&#10;有形固定資産減価償却率">
          <a:extLst>
            <a:ext uri="{FF2B5EF4-FFF2-40B4-BE49-F238E27FC236}">
              <a16:creationId xmlns:a16="http://schemas.microsoft.com/office/drawing/2014/main" id="{00000000-0008-0000-0E00-0000B4020000}"/>
            </a:ext>
          </a:extLst>
        </xdr:cNvPr>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693" name="n_2aveValue【公民館】&#10;有形固定資産減価償却率">
          <a:extLst>
            <a:ext uri="{FF2B5EF4-FFF2-40B4-BE49-F238E27FC236}">
              <a16:creationId xmlns:a16="http://schemas.microsoft.com/office/drawing/2014/main" id="{00000000-0008-0000-0E00-0000B5020000}"/>
            </a:ext>
          </a:extLst>
        </xdr:cNvPr>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694" name="n_3aveValue【公民館】&#10;有形固定資産減価償却率">
          <a:extLst>
            <a:ext uri="{FF2B5EF4-FFF2-40B4-BE49-F238E27FC236}">
              <a16:creationId xmlns:a16="http://schemas.microsoft.com/office/drawing/2014/main" id="{00000000-0008-0000-0E00-0000B6020000}"/>
            </a:ext>
          </a:extLst>
        </xdr:cNvPr>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695" name="n_4aveValue【公民館】&#10;有形固定資産減価償却率">
          <a:extLst>
            <a:ext uri="{FF2B5EF4-FFF2-40B4-BE49-F238E27FC236}">
              <a16:creationId xmlns:a16="http://schemas.microsoft.com/office/drawing/2014/main" id="{00000000-0008-0000-0E00-0000B7020000}"/>
            </a:ext>
          </a:extLst>
        </xdr:cNvPr>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696" name="n_1mainValue【公民館】&#10;有形固定資産減価償却率">
          <a:extLst>
            <a:ext uri="{FF2B5EF4-FFF2-40B4-BE49-F238E27FC236}">
              <a16:creationId xmlns:a16="http://schemas.microsoft.com/office/drawing/2014/main" id="{00000000-0008-0000-0E00-0000B8020000}"/>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697" name="n_2mainValue【公民館】&#10;有形固定資産減価償却率">
          <a:extLst>
            <a:ext uri="{FF2B5EF4-FFF2-40B4-BE49-F238E27FC236}">
              <a16:creationId xmlns:a16="http://schemas.microsoft.com/office/drawing/2014/main" id="{00000000-0008-0000-0E00-0000B9020000}"/>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698" name="n_3mainValue【公民館】&#10;有形固定資産減価償却率">
          <a:extLst>
            <a:ext uri="{FF2B5EF4-FFF2-40B4-BE49-F238E27FC236}">
              <a16:creationId xmlns:a16="http://schemas.microsoft.com/office/drawing/2014/main" id="{00000000-0008-0000-0E00-0000BA020000}"/>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699" name="n_4mainValue【公民館】&#10;有形固定資産減価償却率">
          <a:extLst>
            <a:ext uri="{FF2B5EF4-FFF2-40B4-BE49-F238E27FC236}">
              <a16:creationId xmlns:a16="http://schemas.microsoft.com/office/drawing/2014/main" id="{00000000-0008-0000-0E00-0000BB020000}"/>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0000000-0008-0000-0E00-0000D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6" name="【公民館】&#10;一人当たり面積最小値テキスト">
          <a:extLst>
            <a:ext uri="{FF2B5EF4-FFF2-40B4-BE49-F238E27FC236}">
              <a16:creationId xmlns:a16="http://schemas.microsoft.com/office/drawing/2014/main" id="{00000000-0008-0000-0E00-0000D602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28" name="【公民館】&#10;一人当たり面積最大値テキスト">
          <a:extLst>
            <a:ext uri="{FF2B5EF4-FFF2-40B4-BE49-F238E27FC236}">
              <a16:creationId xmlns:a16="http://schemas.microsoft.com/office/drawing/2014/main" id="{00000000-0008-0000-0E00-0000D8020000}"/>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730" name="【公民館】&#10;一人当たり面積平均値テキスト">
          <a:extLst>
            <a:ext uri="{FF2B5EF4-FFF2-40B4-BE49-F238E27FC236}">
              <a16:creationId xmlns:a16="http://schemas.microsoft.com/office/drawing/2014/main" id="{00000000-0008-0000-0E00-0000DA020000}"/>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139700</xdr:rowOff>
    </xdr:from>
    <xdr:to>
      <xdr:col>116</xdr:col>
      <xdr:colOff>114300</xdr:colOff>
      <xdr:row>109</xdr:row>
      <xdr:rowOff>69850</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2110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54627</xdr:rowOff>
    </xdr:from>
    <xdr:ext cx="469744" cy="259045"/>
    <xdr:sp macro="" textlink="">
      <xdr:nvSpPr>
        <xdr:cNvPr id="742" name="【公民館】&#10;一人当たり面積該当値テキスト">
          <a:extLst>
            <a:ext uri="{FF2B5EF4-FFF2-40B4-BE49-F238E27FC236}">
              <a16:creationId xmlns:a16="http://schemas.microsoft.com/office/drawing/2014/main" id="{00000000-0008-0000-0E00-0000E6020000}"/>
            </a:ext>
          </a:extLst>
        </xdr:cNvPr>
        <xdr:cNvSpPr txBox="1"/>
      </xdr:nvSpPr>
      <xdr:spPr>
        <a:xfrm>
          <a:off x="22199600"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21272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19050</xdr:rowOff>
    </xdr:from>
    <xdr:to>
      <xdr:col>116</xdr:col>
      <xdr:colOff>63500</xdr:colOff>
      <xdr:row>109</xdr:row>
      <xdr:rowOff>19050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21323300" y="1870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139700</xdr:rowOff>
    </xdr:from>
    <xdr:to>
      <xdr:col>107</xdr:col>
      <xdr:colOff>101600</xdr:colOff>
      <xdr:row>109</xdr:row>
      <xdr:rowOff>69850</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20383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19050</xdr:rowOff>
    </xdr:from>
    <xdr:to>
      <xdr:col>111</xdr:col>
      <xdr:colOff>177800</xdr:colOff>
      <xdr:row>109</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20434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140788</xdr:rowOff>
    </xdr:from>
    <xdr:to>
      <xdr:col>102</xdr:col>
      <xdr:colOff>165100</xdr:colOff>
      <xdr:row>109</xdr:row>
      <xdr:rowOff>70938</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9494500" y="186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19050</xdr:rowOff>
    </xdr:from>
    <xdr:to>
      <xdr:col>107</xdr:col>
      <xdr:colOff>50800</xdr:colOff>
      <xdr:row>109</xdr:row>
      <xdr:rowOff>20138</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9545300" y="187071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140788</xdr:rowOff>
    </xdr:from>
    <xdr:to>
      <xdr:col>98</xdr:col>
      <xdr:colOff>38100</xdr:colOff>
      <xdr:row>109</xdr:row>
      <xdr:rowOff>70938</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8605500" y="186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20138</xdr:rowOff>
    </xdr:from>
    <xdr:to>
      <xdr:col>102</xdr:col>
      <xdr:colOff>114300</xdr:colOff>
      <xdr:row>109</xdr:row>
      <xdr:rowOff>20138</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8656300" y="18708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751" name="n_1aveValue【公民館】&#10;一人当たり面積">
          <a:extLst>
            <a:ext uri="{FF2B5EF4-FFF2-40B4-BE49-F238E27FC236}">
              <a16:creationId xmlns:a16="http://schemas.microsoft.com/office/drawing/2014/main" id="{00000000-0008-0000-0E00-0000EF020000}"/>
            </a:ext>
          </a:extLst>
        </xdr:cNvPr>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752" name="n_2aveValue【公民館】&#10;一人当たり面積">
          <a:extLst>
            <a:ext uri="{FF2B5EF4-FFF2-40B4-BE49-F238E27FC236}">
              <a16:creationId xmlns:a16="http://schemas.microsoft.com/office/drawing/2014/main" id="{00000000-0008-0000-0E00-0000F0020000}"/>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53" name="n_3aveValue【公民館】&#10;一人当たり面積">
          <a:extLst>
            <a:ext uri="{FF2B5EF4-FFF2-40B4-BE49-F238E27FC236}">
              <a16:creationId xmlns:a16="http://schemas.microsoft.com/office/drawing/2014/main" id="{00000000-0008-0000-0E00-0000F1020000}"/>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754" name="n_4aveValue【公民館】&#10;一人当たり面積">
          <a:extLst>
            <a:ext uri="{FF2B5EF4-FFF2-40B4-BE49-F238E27FC236}">
              <a16:creationId xmlns:a16="http://schemas.microsoft.com/office/drawing/2014/main" id="{00000000-0008-0000-0E00-0000F2020000}"/>
            </a:ext>
          </a:extLst>
        </xdr:cNvPr>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755" name="n_1mainValue【公民館】&#10;一人当たり面積">
          <a:extLst>
            <a:ext uri="{FF2B5EF4-FFF2-40B4-BE49-F238E27FC236}">
              <a16:creationId xmlns:a16="http://schemas.microsoft.com/office/drawing/2014/main" id="{00000000-0008-0000-0E00-0000F3020000}"/>
            </a:ext>
          </a:extLst>
        </xdr:cNvPr>
        <xdr:cNvSpPr txBox="1"/>
      </xdr:nvSpPr>
      <xdr:spPr>
        <a:xfrm>
          <a:off x="210757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60977</xdr:rowOff>
    </xdr:from>
    <xdr:ext cx="469744" cy="259045"/>
    <xdr:sp macro="" textlink="">
      <xdr:nvSpPr>
        <xdr:cNvPr id="756" name="n_2mainValue【公民館】&#10;一人当たり面積">
          <a:extLst>
            <a:ext uri="{FF2B5EF4-FFF2-40B4-BE49-F238E27FC236}">
              <a16:creationId xmlns:a16="http://schemas.microsoft.com/office/drawing/2014/main" id="{00000000-0008-0000-0E00-0000F4020000}"/>
            </a:ext>
          </a:extLst>
        </xdr:cNvPr>
        <xdr:cNvSpPr txBox="1"/>
      </xdr:nvSpPr>
      <xdr:spPr>
        <a:xfrm>
          <a:off x="20199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62065</xdr:rowOff>
    </xdr:from>
    <xdr:ext cx="469744" cy="259045"/>
    <xdr:sp macro="" textlink="">
      <xdr:nvSpPr>
        <xdr:cNvPr id="757" name="n_3mainValue【公民館】&#10;一人当たり面積">
          <a:extLst>
            <a:ext uri="{FF2B5EF4-FFF2-40B4-BE49-F238E27FC236}">
              <a16:creationId xmlns:a16="http://schemas.microsoft.com/office/drawing/2014/main" id="{00000000-0008-0000-0E00-0000F5020000}"/>
            </a:ext>
          </a:extLst>
        </xdr:cNvPr>
        <xdr:cNvSpPr txBox="1"/>
      </xdr:nvSpPr>
      <xdr:spPr>
        <a:xfrm>
          <a:off x="19310427"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62065</xdr:rowOff>
    </xdr:from>
    <xdr:ext cx="469744" cy="259045"/>
    <xdr:sp macro="" textlink="">
      <xdr:nvSpPr>
        <xdr:cNvPr id="758" name="n_4mainValue【公民館】&#10;一人当たり面積">
          <a:extLst>
            <a:ext uri="{FF2B5EF4-FFF2-40B4-BE49-F238E27FC236}">
              <a16:creationId xmlns:a16="http://schemas.microsoft.com/office/drawing/2014/main" id="{00000000-0008-0000-0E00-0000F6020000}"/>
            </a:ext>
          </a:extLst>
        </xdr:cNvPr>
        <xdr:cNvSpPr txBox="1"/>
      </xdr:nvSpPr>
      <xdr:spPr>
        <a:xfrm>
          <a:off x="18421427"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道路、橋りょう、保育所、学校、公営住宅、公民館において類似団体平均を上回っている。老朽化した公民館については機能移転や除却を含め検討していく。保育所、学校については公共施設等総合管理計画及び個別施設計に基づき、施設の維持管理を適切に進めていく。また学校については一人当たりの面積が類似団体と比較して低くなっているため、各計画に基づき適正な施設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14,392
14,116
144.76
10,312,426
9,597,653
579,543
5,220,064
5,558,046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56078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128451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394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12337</xdr:rowOff>
    </xdr:from>
    <xdr:to>
      <xdr:col>15</xdr:col>
      <xdr:colOff>101600</xdr:colOff>
      <xdr:row>37</xdr:row>
      <xdr:rowOff>113937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63137</xdr:rowOff>
    </xdr:from>
    <xdr:to>
      <xdr:col>19</xdr:col>
      <xdr:colOff>177800</xdr:colOff>
      <xdr:row>37</xdr:row>
      <xdr:rowOff>95794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067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63137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741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118473</xdr:rowOff>
    </xdr:from>
    <xdr:to>
      <xdr:col>6</xdr:col>
      <xdr:colOff>38100</xdr:colOff>
      <xdr:row>37</xdr:row>
      <xdr:rowOff>48623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169273</xdr:rowOff>
    </xdr:from>
    <xdr:to>
      <xdr:col>10</xdr:col>
      <xdr:colOff>114300</xdr:colOff>
      <xdr:row>37</xdr:row>
      <xdr:rowOff>30480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4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137721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105064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39750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38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122699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63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18542</xdr:rowOff>
    </xdr:from>
    <xdr:to>
      <xdr:col>55</xdr:col>
      <xdr:colOff>50800</xdr:colOff>
      <xdr:row>35</xdr:row>
      <xdr:rowOff>120142</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41419</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58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27686</xdr:rowOff>
    </xdr:from>
    <xdr:to>
      <xdr:col>50</xdr:col>
      <xdr:colOff>165100</xdr:colOff>
      <xdr:row>35</xdr:row>
      <xdr:rowOff>129286</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69342</xdr:rowOff>
    </xdr:from>
    <xdr:to>
      <xdr:col>55</xdr:col>
      <xdr:colOff>0</xdr:colOff>
      <xdr:row>35</xdr:row>
      <xdr:rowOff>78486</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0700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36830</xdr:rowOff>
    </xdr:from>
    <xdr:to>
      <xdr:col>46</xdr:col>
      <xdr:colOff>38100</xdr:colOff>
      <xdr:row>35</xdr:row>
      <xdr:rowOff>138430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78486</xdr:rowOff>
    </xdr:from>
    <xdr:to>
      <xdr:col>50</xdr:col>
      <xdr:colOff>114300</xdr:colOff>
      <xdr:row>35</xdr:row>
      <xdr:rowOff>87630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0792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50546</xdr:rowOff>
    </xdr:from>
    <xdr:to>
      <xdr:col>41</xdr:col>
      <xdr:colOff>101600</xdr:colOff>
      <xdr:row>35</xdr:row>
      <xdr:rowOff>152146</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87630</xdr:rowOff>
    </xdr:from>
    <xdr:to>
      <xdr:col>45</xdr:col>
      <xdr:colOff>177800</xdr:colOff>
      <xdr:row>35</xdr:row>
      <xdr:rowOff>101346</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0883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59690</xdr:rowOff>
    </xdr:from>
    <xdr:to>
      <xdr:col>36</xdr:col>
      <xdr:colOff>165100</xdr:colOff>
      <xdr:row>35</xdr:row>
      <xdr:rowOff>161290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101346</xdr:rowOff>
    </xdr:from>
    <xdr:to>
      <xdr:col>41</xdr:col>
      <xdr:colOff>50800</xdr:colOff>
      <xdr:row>35</xdr:row>
      <xdr:rowOff>110490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1020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1541</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163847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145813</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580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154957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168673</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582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6367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19685</xdr:rowOff>
    </xdr:from>
    <xdr:to>
      <xdr:col>24</xdr:col>
      <xdr:colOff>114300</xdr:colOff>
      <xdr:row>61</xdr:row>
      <xdr:rowOff>121285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169562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153035</xdr:rowOff>
    </xdr:from>
    <xdr:to>
      <xdr:col>20</xdr:col>
      <xdr:colOff>38100</xdr:colOff>
      <xdr:row>61</xdr:row>
      <xdr:rowOff>83185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32385</xdr:rowOff>
    </xdr:from>
    <xdr:to>
      <xdr:col>24</xdr:col>
      <xdr:colOff>63500</xdr:colOff>
      <xdr:row>61</xdr:row>
      <xdr:rowOff>70485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4908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114935</xdr:rowOff>
    </xdr:from>
    <xdr:to>
      <xdr:col>15</xdr:col>
      <xdr:colOff>101600</xdr:colOff>
      <xdr:row>61</xdr:row>
      <xdr:rowOff>45085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165735</xdr:rowOff>
    </xdr:from>
    <xdr:to>
      <xdr:col>19</xdr:col>
      <xdr:colOff>177800</xdr:colOff>
      <xdr:row>61</xdr:row>
      <xdr:rowOff>32385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4527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76200</xdr:rowOff>
    </xdr:from>
    <xdr:to>
      <xdr:col>15</xdr:col>
      <xdr:colOff>50800</xdr:colOff>
      <xdr:row>60</xdr:row>
      <xdr:rowOff>165735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36320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153035</xdr:rowOff>
    </xdr:from>
    <xdr:to>
      <xdr:col>6</xdr:col>
      <xdr:colOff>38100</xdr:colOff>
      <xdr:row>60</xdr:row>
      <xdr:rowOff>83185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32385</xdr:rowOff>
    </xdr:from>
    <xdr:to>
      <xdr:col>10</xdr:col>
      <xdr:colOff>114300</xdr:colOff>
      <xdr:row>60</xdr:row>
      <xdr:rowOff>76200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3193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74312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36212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F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F00-0000E3000000}"/>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F00-0000E5000000}"/>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67987</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F00-0000E7000000}"/>
            </a:ext>
          </a:extLst>
        </xdr:cNvPr>
        <xdr:cNvSpPr txBox="1"/>
      </xdr:nvSpPr>
      <xdr:spPr>
        <a:xfrm>
          <a:off x="10515600" y="10526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170485</xdr:rowOff>
    </xdr:from>
    <xdr:to>
      <xdr:col>55</xdr:col>
      <xdr:colOff>50800</xdr:colOff>
      <xdr:row>61</xdr:row>
      <xdr:rowOff>100635</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10426700" y="104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21912</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F00-0000F3000000}"/>
            </a:ext>
          </a:extLst>
        </xdr:cNvPr>
        <xdr:cNvSpPr txBox="1"/>
      </xdr:nvSpPr>
      <xdr:spPr>
        <a:xfrm>
          <a:off x="10515600" y="1030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864</xdr:rowOff>
    </xdr:from>
    <xdr:to>
      <xdr:col>50</xdr:col>
      <xdr:colOff>165100</xdr:colOff>
      <xdr:row>61</xdr:row>
      <xdr:rowOff>102464</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9588500" y="1045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49835</xdr:rowOff>
    </xdr:from>
    <xdr:to>
      <xdr:col>55</xdr:col>
      <xdr:colOff>0</xdr:colOff>
      <xdr:row>61</xdr:row>
      <xdr:rowOff>51664</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9639300" y="1050828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5435</xdr:rowOff>
    </xdr:from>
    <xdr:to>
      <xdr:col>46</xdr:col>
      <xdr:colOff>38100</xdr:colOff>
      <xdr:row>61</xdr:row>
      <xdr:rowOff>107035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8699500" y="104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51664</xdr:rowOff>
    </xdr:from>
    <xdr:to>
      <xdr:col>50</xdr:col>
      <xdr:colOff>114300</xdr:colOff>
      <xdr:row>61</xdr:row>
      <xdr:rowOff>56235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8750300" y="1051011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10922</xdr:rowOff>
    </xdr:from>
    <xdr:to>
      <xdr:col>41</xdr:col>
      <xdr:colOff>101600</xdr:colOff>
      <xdr:row>61</xdr:row>
      <xdr:rowOff>112522</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7810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56235</xdr:rowOff>
    </xdr:from>
    <xdr:to>
      <xdr:col>45</xdr:col>
      <xdr:colOff>177800</xdr:colOff>
      <xdr:row>61</xdr:row>
      <xdr:rowOff>61722</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7861300" y="1051468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16408</xdr:rowOff>
    </xdr:from>
    <xdr:to>
      <xdr:col>36</xdr:col>
      <xdr:colOff>165100</xdr:colOff>
      <xdr:row>61</xdr:row>
      <xdr:rowOff>118008</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6921500" y="104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61722</xdr:rowOff>
    </xdr:from>
    <xdr:to>
      <xdr:col>41</xdr:col>
      <xdr:colOff>50800</xdr:colOff>
      <xdr:row>61</xdr:row>
      <xdr:rowOff>67208</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6972300" y="1052017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160341</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F00-0000FC000000}"/>
            </a:ext>
          </a:extLst>
        </xdr:cNvPr>
        <xdr:cNvSpPr txBox="1"/>
      </xdr:nvSpPr>
      <xdr:spPr>
        <a:xfrm>
          <a:off x="93917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23639</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F00-0000FD000000}"/>
            </a:ext>
          </a:extLst>
        </xdr:cNvPr>
        <xdr:cNvSpPr txBox="1"/>
      </xdr:nvSpPr>
      <xdr:spPr>
        <a:xfrm>
          <a:off x="8515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19981</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F00-0000FE000000}"/>
            </a:ext>
          </a:extLst>
        </xdr:cNvPr>
        <xdr:cNvSpPr txBox="1"/>
      </xdr:nvSpPr>
      <xdr:spPr>
        <a:xfrm>
          <a:off x="7626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F00-0000FF000000}"/>
            </a:ext>
          </a:extLst>
        </xdr:cNvPr>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118991</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F00-000000010000}"/>
            </a:ext>
          </a:extLst>
        </xdr:cNvPr>
        <xdr:cNvSpPr txBox="1"/>
      </xdr:nvSpPr>
      <xdr:spPr>
        <a:xfrm>
          <a:off x="9391727" y="1023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123562</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F00-000001010000}"/>
            </a:ext>
          </a:extLst>
        </xdr:cNvPr>
        <xdr:cNvSpPr txBox="1"/>
      </xdr:nvSpPr>
      <xdr:spPr>
        <a:xfrm>
          <a:off x="8515427" y="1023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129049</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F00-000002010000}"/>
            </a:ext>
          </a:extLst>
        </xdr:cNvPr>
        <xdr:cNvSpPr txBox="1"/>
      </xdr:nvSpPr>
      <xdr:spPr>
        <a:xfrm>
          <a:off x="76264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134535</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F00-000003010000}"/>
            </a:ext>
          </a:extLst>
        </xdr:cNvPr>
        <xdr:cNvSpPr txBox="1"/>
      </xdr:nvSpPr>
      <xdr:spPr>
        <a:xfrm>
          <a:off x="6737427" y="1025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158132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2539</xdr:rowOff>
    </xdr:from>
    <xdr:to>
      <xdr:col>24</xdr:col>
      <xdr:colOff>114300</xdr:colOff>
      <xdr:row>81</xdr:row>
      <xdr:rowOff>104139</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4584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25416</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4673600"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132080</xdr:rowOff>
    </xdr:from>
    <xdr:to>
      <xdr:col>20</xdr:col>
      <xdr:colOff>38100</xdr:colOff>
      <xdr:row>81</xdr:row>
      <xdr:rowOff>62230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746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xdr:rowOff>
    </xdr:from>
    <xdr:to>
      <xdr:col>24</xdr:col>
      <xdr:colOff>63500</xdr:colOff>
      <xdr:row>81</xdr:row>
      <xdr:rowOff>53339</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3797300" y="138988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69214</xdr:rowOff>
    </xdr:from>
    <xdr:to>
      <xdr:col>15</xdr:col>
      <xdr:colOff>101600</xdr:colOff>
      <xdr:row>80</xdr:row>
      <xdr:rowOff>170814</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857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120014</xdr:rowOff>
    </xdr:from>
    <xdr:to>
      <xdr:col>19</xdr:col>
      <xdr:colOff>177800</xdr:colOff>
      <xdr:row>81</xdr:row>
      <xdr:rowOff>11430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908300" y="1383601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xdr:rowOff>
    </xdr:from>
    <xdr:to>
      <xdr:col>10</xdr:col>
      <xdr:colOff>165100</xdr:colOff>
      <xdr:row>80</xdr:row>
      <xdr:rowOff>106045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968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55245</xdr:rowOff>
    </xdr:from>
    <xdr:to>
      <xdr:col>15</xdr:col>
      <xdr:colOff>50800</xdr:colOff>
      <xdr:row>80</xdr:row>
      <xdr:rowOff>120014</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019300" y="1377124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111125</xdr:rowOff>
    </xdr:from>
    <xdr:to>
      <xdr:col>6</xdr:col>
      <xdr:colOff>38100</xdr:colOff>
      <xdr:row>80</xdr:row>
      <xdr:rowOff>41275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079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161925</xdr:rowOff>
    </xdr:from>
    <xdr:to>
      <xdr:col>10</xdr:col>
      <xdr:colOff>114300</xdr:colOff>
      <xdr:row>80</xdr:row>
      <xdr:rowOff>55245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130300" y="1370647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F00-00003601000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150513</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F00-000037010000}"/>
            </a:ext>
          </a:extLst>
        </xdr:cNvPr>
        <xdr:cNvSpPr txBox="1"/>
      </xdr:nvSpPr>
      <xdr:spPr>
        <a:xfrm>
          <a:off x="2705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95266</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F00-000038010000}"/>
            </a:ext>
          </a:extLst>
        </xdr:cNvPr>
        <xdr:cNvSpPr txBox="1"/>
      </xdr:nvSpPr>
      <xdr:spPr>
        <a:xfrm>
          <a:off x="1816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59072</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F00-000039010000}"/>
            </a:ext>
          </a:extLst>
        </xdr:cNvPr>
        <xdr:cNvSpPr txBox="1"/>
      </xdr:nvSpPr>
      <xdr:spPr>
        <a:xfrm>
          <a:off x="927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78757</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15891</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122572</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57802</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65332</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467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148952</xdr:rowOff>
    </xdr:from>
    <xdr:to>
      <xdr:col>55</xdr:col>
      <xdr:colOff>50800</xdr:colOff>
      <xdr:row>83</xdr:row>
      <xdr:rowOff>79102</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379</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40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152219</xdr:rowOff>
    </xdr:from>
    <xdr:to>
      <xdr:col>50</xdr:col>
      <xdr:colOff>165100</xdr:colOff>
      <xdr:row>83</xdr:row>
      <xdr:rowOff>82369</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28302</xdr:rowOff>
    </xdr:from>
    <xdr:to>
      <xdr:col>55</xdr:col>
      <xdr:colOff>0</xdr:colOff>
      <xdr:row>83</xdr:row>
      <xdr:rowOff>31569</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425865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157118</xdr:rowOff>
    </xdr:from>
    <xdr:to>
      <xdr:col>46</xdr:col>
      <xdr:colOff>38100</xdr:colOff>
      <xdr:row>83</xdr:row>
      <xdr:rowOff>87268</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31569</xdr:rowOff>
    </xdr:from>
    <xdr:to>
      <xdr:col>50</xdr:col>
      <xdr:colOff>114300</xdr:colOff>
      <xdr:row>83</xdr:row>
      <xdr:rowOff>36468</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42619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166914</xdr:rowOff>
    </xdr:from>
    <xdr:to>
      <xdr:col>41</xdr:col>
      <xdr:colOff>101600</xdr:colOff>
      <xdr:row>83</xdr:row>
      <xdr:rowOff>97064</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36468</xdr:rowOff>
    </xdr:from>
    <xdr:to>
      <xdr:col>45</xdr:col>
      <xdr:colOff>177800</xdr:colOff>
      <xdr:row>83</xdr:row>
      <xdr:rowOff>46264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42668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1995</xdr:rowOff>
    </xdr:from>
    <xdr:to>
      <xdr:col>36</xdr:col>
      <xdr:colOff>165100</xdr:colOff>
      <xdr:row>83</xdr:row>
      <xdr:rowOff>103595</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46264</xdr:rowOff>
    </xdr:from>
    <xdr:to>
      <xdr:col>41</xdr:col>
      <xdr:colOff>50800</xdr:colOff>
      <xdr:row>83</xdr:row>
      <xdr:rowOff>52795</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6972300" y="142766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143708</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5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138809</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160038</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47370</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98896</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398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103795</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399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113591</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120122</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00000000-0008-0000-0F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一般廃棄物処理施設】&#10;有形固定資産減価償却率最小値テキスト">
          <a:extLst>
            <a:ext uri="{FF2B5EF4-FFF2-40B4-BE49-F238E27FC236}">
              <a16:creationId xmlns:a16="http://schemas.microsoft.com/office/drawing/2014/main" id="{00000000-0008-0000-0F00-0000A2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00000000-0008-0000-0F00-0000A4010000}"/>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128287</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00000000-0008-0000-0F00-0000A6010000}"/>
            </a:ext>
          </a:extLst>
        </xdr:cNvPr>
        <xdr:cNvSpPr txBox="1"/>
      </xdr:nvSpPr>
      <xdr:spPr>
        <a:xfrm>
          <a:off x="16357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78740</xdr:rowOff>
    </xdr:from>
    <xdr:to>
      <xdr:col>85</xdr:col>
      <xdr:colOff>177800</xdr:colOff>
      <xdr:row>42</xdr:row>
      <xdr:rowOff>8890</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62687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165117</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00000000-0008-0000-0F00-0000B2010000}"/>
            </a:ext>
          </a:extLst>
        </xdr:cNvPr>
        <xdr:cNvSpPr txBox="1"/>
      </xdr:nvSpPr>
      <xdr:spPr>
        <a:xfrm>
          <a:off x="16357600" y="702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65405</xdr:rowOff>
    </xdr:from>
    <xdr:to>
      <xdr:col>81</xdr:col>
      <xdr:colOff>101600</xdr:colOff>
      <xdr:row>41</xdr:row>
      <xdr:rowOff>167005</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5430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116205</xdr:rowOff>
    </xdr:from>
    <xdr:to>
      <xdr:col>85</xdr:col>
      <xdr:colOff>127000</xdr:colOff>
      <xdr:row>41</xdr:row>
      <xdr:rowOff>129540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5481300" y="71456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50165</xdr:rowOff>
    </xdr:from>
    <xdr:to>
      <xdr:col>76</xdr:col>
      <xdr:colOff>165100</xdr:colOff>
      <xdr:row>41</xdr:row>
      <xdr:rowOff>151765</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4541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100965</xdr:rowOff>
    </xdr:from>
    <xdr:to>
      <xdr:col>81</xdr:col>
      <xdr:colOff>50800</xdr:colOff>
      <xdr:row>41</xdr:row>
      <xdr:rowOff>116205</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4592300" y="71304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34925</xdr:rowOff>
    </xdr:from>
    <xdr:to>
      <xdr:col>72</xdr:col>
      <xdr:colOff>38100</xdr:colOff>
      <xdr:row>41</xdr:row>
      <xdr:rowOff>136525</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3652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85725</xdr:rowOff>
    </xdr:from>
    <xdr:to>
      <xdr:col>76</xdr:col>
      <xdr:colOff>114300</xdr:colOff>
      <xdr:row>41</xdr:row>
      <xdr:rowOff>100965</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3703300" y="71151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2540</xdr:rowOff>
    </xdr:from>
    <xdr:to>
      <xdr:col>67</xdr:col>
      <xdr:colOff>101600</xdr:colOff>
      <xdr:row>41</xdr:row>
      <xdr:rowOff>104140</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2763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53340</xdr:rowOff>
    </xdr:from>
    <xdr:to>
      <xdr:col>71</xdr:col>
      <xdr:colOff>177800</xdr:colOff>
      <xdr:row>41</xdr:row>
      <xdr:rowOff>85725</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814300" y="70827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00000000-0008-0000-0F00-0000BB010000}"/>
            </a:ext>
          </a:extLst>
        </xdr:cNvPr>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158132</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52660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142892</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4389744"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127652</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35007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95267</xdr:rowOff>
    </xdr:from>
    <xdr:ext cx="405111" cy="259045"/>
    <xdr:sp macro="" textlink="">
      <xdr:nvSpPr>
        <xdr:cNvPr id="450" name="n_4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2611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F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F00-0000DB010000}"/>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F00-0000DD01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F00-0000DF010000}"/>
            </a:ext>
          </a:extLst>
        </xdr:cNvPr>
        <xdr:cNvSpPr txBox="1"/>
      </xdr:nvSpPr>
      <xdr:spPr>
        <a:xfrm>
          <a:off x="22199600" y="6515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26832</xdr:rowOff>
    </xdr:from>
    <xdr:to>
      <xdr:col>116</xdr:col>
      <xdr:colOff>114300</xdr:colOff>
      <xdr:row>39</xdr:row>
      <xdr:rowOff>128432</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22110700" y="671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5259</xdr:rowOff>
    </xdr:from>
    <xdr:ext cx="599010"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F00-0000EB010000}"/>
            </a:ext>
          </a:extLst>
        </xdr:cNvPr>
        <xdr:cNvSpPr txBox="1"/>
      </xdr:nvSpPr>
      <xdr:spPr>
        <a:xfrm>
          <a:off x="22199600" y="669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28353</xdr:rowOff>
    </xdr:from>
    <xdr:to>
      <xdr:col>112</xdr:col>
      <xdr:colOff>38100</xdr:colOff>
      <xdr:row>39</xdr:row>
      <xdr:rowOff>129953</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1272500" y="67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77632</xdr:rowOff>
    </xdr:from>
    <xdr:to>
      <xdr:col>116</xdr:col>
      <xdr:colOff>63500</xdr:colOff>
      <xdr:row>39</xdr:row>
      <xdr:rowOff>79153</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21323300" y="6764182"/>
          <a:ext cx="8382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33248</xdr:rowOff>
    </xdr:from>
    <xdr:to>
      <xdr:col>107</xdr:col>
      <xdr:colOff>101600</xdr:colOff>
      <xdr:row>39</xdr:row>
      <xdr:rowOff>134848</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0383500" y="67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79153</xdr:rowOff>
    </xdr:from>
    <xdr:to>
      <xdr:col>111</xdr:col>
      <xdr:colOff>177800</xdr:colOff>
      <xdr:row>39</xdr:row>
      <xdr:rowOff>84048</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0434300" y="6765703"/>
          <a:ext cx="8890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37318</xdr:rowOff>
    </xdr:from>
    <xdr:to>
      <xdr:col>102</xdr:col>
      <xdr:colOff>165100</xdr:colOff>
      <xdr:row>39</xdr:row>
      <xdr:rowOff>138918</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9494500" y="672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84048</xdr:rowOff>
    </xdr:from>
    <xdr:to>
      <xdr:col>107</xdr:col>
      <xdr:colOff>50800</xdr:colOff>
      <xdr:row>39</xdr:row>
      <xdr:rowOff>88118</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9545300" y="6770598"/>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27545</xdr:rowOff>
    </xdr:from>
    <xdr:to>
      <xdr:col>98</xdr:col>
      <xdr:colOff>38100</xdr:colOff>
      <xdr:row>39</xdr:row>
      <xdr:rowOff>129145</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8605500" y="671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78345</xdr:rowOff>
    </xdr:from>
    <xdr:to>
      <xdr:col>102</xdr:col>
      <xdr:colOff>114300</xdr:colOff>
      <xdr:row>39</xdr:row>
      <xdr:rowOff>88118</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656300" y="6764895"/>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124265</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10110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132174</xdr:rowOff>
    </xdr:from>
    <xdr:ext cx="599010"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0134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156524</xdr:rowOff>
    </xdr:from>
    <xdr:ext cx="599010" cy="259045"/>
    <xdr:sp macro="" textlink="">
      <xdr:nvSpPr>
        <xdr:cNvPr id="502" name="n_3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9245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27019</xdr:rowOff>
    </xdr:from>
    <xdr:ext cx="599010" cy="259045"/>
    <xdr:sp macro="" textlink="">
      <xdr:nvSpPr>
        <xdr:cNvPr id="503" name="n_4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8356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146480</xdr:rowOff>
    </xdr:from>
    <xdr:ext cx="599010" cy="259045"/>
    <xdr:sp macro="" textlink="">
      <xdr:nvSpPr>
        <xdr:cNvPr id="504" name="n_1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21011095" y="649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151375</xdr:rowOff>
    </xdr:from>
    <xdr:ext cx="599010" cy="259045"/>
    <xdr:sp macro="" textlink="">
      <xdr:nvSpPr>
        <xdr:cNvPr id="505" name="n_2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20134795" y="649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155445</xdr:rowOff>
    </xdr:from>
    <xdr:ext cx="599010" cy="259045"/>
    <xdr:sp macro="" textlink="">
      <xdr:nvSpPr>
        <xdr:cNvPr id="506" name="n_3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9245795" y="649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145672</xdr:rowOff>
    </xdr:from>
    <xdr:ext cx="599010"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8356795" y="648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00000000-0008-0000-0F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32" name="【保健センター・保健所】&#10;有形固定資産減価償却率最小値テキスト">
          <a:extLst>
            <a:ext uri="{FF2B5EF4-FFF2-40B4-BE49-F238E27FC236}">
              <a16:creationId xmlns:a16="http://schemas.microsoft.com/office/drawing/2014/main" id="{00000000-0008-0000-0F00-00001402000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34" name="【保健センター・保健所】&#10;有形固定資産減価償却率最大値テキスト">
          <a:extLst>
            <a:ext uri="{FF2B5EF4-FFF2-40B4-BE49-F238E27FC236}">
              <a16:creationId xmlns:a16="http://schemas.microsoft.com/office/drawing/2014/main" id="{00000000-0008-0000-0F00-000016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00000000-0008-0000-0F00-000018020000}"/>
            </a:ext>
          </a:extLst>
        </xdr:cNvPr>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91440</xdr:rowOff>
    </xdr:from>
    <xdr:to>
      <xdr:col>85</xdr:col>
      <xdr:colOff>177800</xdr:colOff>
      <xdr:row>60</xdr:row>
      <xdr:rowOff>21590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6268700" y="102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69867</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00000000-0008-0000-0F00-000024020000}"/>
            </a:ext>
          </a:extLst>
        </xdr:cNvPr>
        <xdr:cNvSpPr txBox="1"/>
      </xdr:nvSpPr>
      <xdr:spPr>
        <a:xfrm>
          <a:off x="16357600" y="1018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95250</xdr:rowOff>
    </xdr:from>
    <xdr:to>
      <xdr:col>81</xdr:col>
      <xdr:colOff>101600</xdr:colOff>
      <xdr:row>60</xdr:row>
      <xdr:rowOff>25400</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54305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142240</xdr:rowOff>
    </xdr:from>
    <xdr:to>
      <xdr:col>85</xdr:col>
      <xdr:colOff>127000</xdr:colOff>
      <xdr:row>59</xdr:row>
      <xdr:rowOff>146050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15481300" y="102577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69850</xdr:rowOff>
    </xdr:from>
    <xdr:to>
      <xdr:col>76</xdr:col>
      <xdr:colOff>165100</xdr:colOff>
      <xdr:row>60</xdr:row>
      <xdr:rowOff>0</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4541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120650</xdr:rowOff>
    </xdr:from>
    <xdr:to>
      <xdr:col>81</xdr:col>
      <xdr:colOff>50800</xdr:colOff>
      <xdr:row>59</xdr:row>
      <xdr:rowOff>146050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4592300" y="1023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44450</xdr:rowOff>
    </xdr:from>
    <xdr:to>
      <xdr:col>72</xdr:col>
      <xdr:colOff>38100</xdr:colOff>
      <xdr:row>59</xdr:row>
      <xdr:rowOff>146050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365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59</xdr:row>
      <xdr:rowOff>120650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3703300" y="1021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19050</xdr:rowOff>
    </xdr:from>
    <xdr:to>
      <xdr:col>67</xdr:col>
      <xdr:colOff>101600</xdr:colOff>
      <xdr:row>59</xdr:row>
      <xdr:rowOff>120650</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27635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69850</xdr:rowOff>
    </xdr:from>
    <xdr:to>
      <xdr:col>71</xdr:col>
      <xdr:colOff>177800</xdr:colOff>
      <xdr:row>59</xdr:row>
      <xdr:rowOff>95250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8143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16527</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52660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162577</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4389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137177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3500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111777</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2611744" y="1022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00000000-0008-0000-0F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00000000-0008-0000-0F00-00004D020000}"/>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00000000-0008-0000-0F00-00004F020000}"/>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00000000-0008-0000-0F00-000051020000}"/>
            </a:ext>
          </a:extLst>
        </xdr:cNvPr>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128270</xdr:rowOff>
    </xdr:from>
    <xdr:to>
      <xdr:col>116</xdr:col>
      <xdr:colOff>114300</xdr:colOff>
      <xdr:row>63</xdr:row>
      <xdr:rowOff>58420</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2110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106697</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00000000-0008-0000-0F00-00005D020000}"/>
            </a:ext>
          </a:extLst>
        </xdr:cNvPr>
        <xdr:cNvSpPr txBox="1"/>
      </xdr:nvSpPr>
      <xdr:spPr>
        <a:xfrm>
          <a:off x="22199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128270</xdr:rowOff>
    </xdr:from>
    <xdr:to>
      <xdr:col>112</xdr:col>
      <xdr:colOff>38100</xdr:colOff>
      <xdr:row>63</xdr:row>
      <xdr:rowOff>58420</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21272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xdr:rowOff>
    </xdr:from>
    <xdr:to>
      <xdr:col>116</xdr:col>
      <xdr:colOff>63500</xdr:colOff>
      <xdr:row>63</xdr:row>
      <xdr:rowOff>7620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1323300" y="10808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xdr:rowOff>
    </xdr:from>
    <xdr:to>
      <xdr:col>111</xdr:col>
      <xdr:colOff>177800</xdr:colOff>
      <xdr:row>63</xdr:row>
      <xdr:rowOff>11430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0434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135890</xdr:rowOff>
    </xdr:from>
    <xdr:to>
      <xdr:col>102</xdr:col>
      <xdr:colOff>165100</xdr:colOff>
      <xdr:row>63</xdr:row>
      <xdr:rowOff>66040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9494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15240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19545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15240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656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614" name="n_1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615" name="n_2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16" name="n_3aveValue【保健センター・保健所】&#10;一人当たり面積">
          <a:extLst>
            <a:ext uri="{FF2B5EF4-FFF2-40B4-BE49-F238E27FC236}">
              <a16:creationId xmlns:a16="http://schemas.microsoft.com/office/drawing/2014/main" id="{00000000-0008-0000-0F00-000068020000}"/>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17" name="n_4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49547</xdr:rowOff>
    </xdr:from>
    <xdr:ext cx="469744" cy="259045"/>
    <xdr:sp macro="" textlink="">
      <xdr:nvSpPr>
        <xdr:cNvPr id="618" name="n_1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21075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19" name="n_2mainValue【保健センター・保健所】&#10;一人当たり面積">
          <a:extLst>
            <a:ext uri="{FF2B5EF4-FFF2-40B4-BE49-F238E27FC236}">
              <a16:creationId xmlns:a16="http://schemas.microsoft.com/office/drawing/2014/main" id="{00000000-0008-0000-0F00-00006B020000}"/>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57167</xdr:rowOff>
    </xdr:from>
    <xdr:ext cx="469744" cy="259045"/>
    <xdr:sp macro="" textlink="">
      <xdr:nvSpPr>
        <xdr:cNvPr id="620" name="n_3mainValue【保健センター・保健所】&#10;一人当たり面積">
          <a:extLst>
            <a:ext uri="{FF2B5EF4-FFF2-40B4-BE49-F238E27FC236}">
              <a16:creationId xmlns:a16="http://schemas.microsoft.com/office/drawing/2014/main" id="{00000000-0008-0000-0F00-00006C020000}"/>
            </a:ext>
          </a:extLst>
        </xdr:cNvPr>
        <xdr:cNvSpPr txBox="1"/>
      </xdr:nvSpPr>
      <xdr:spPr>
        <a:xfrm>
          <a:off x="19310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621" name="n_4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F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00000000-0008-0000-0F00-000088020000}"/>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00000000-0008-0000-0F00-00008A020000}"/>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F00-00008C020000}"/>
            </a:ext>
          </a:extLst>
        </xdr:cNvPr>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60779</xdr:rowOff>
    </xdr:from>
    <xdr:to>
      <xdr:col>85</xdr:col>
      <xdr:colOff>177800</xdr:colOff>
      <xdr:row>79</xdr:row>
      <xdr:rowOff>162379</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62687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83656</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0000000-0008-0000-0F00-000098020000}"/>
            </a:ext>
          </a:extLst>
        </xdr:cNvPr>
        <xdr:cNvSpPr txBox="1"/>
      </xdr:nvSpPr>
      <xdr:spPr>
        <a:xfrm>
          <a:off x="16357600" y="1345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140788</xdr:rowOff>
    </xdr:from>
    <xdr:to>
      <xdr:col>81</xdr:col>
      <xdr:colOff>101600</xdr:colOff>
      <xdr:row>79</xdr:row>
      <xdr:rowOff>70938</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54305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20138</xdr:rowOff>
    </xdr:from>
    <xdr:to>
      <xdr:col>85</xdr:col>
      <xdr:colOff>127000</xdr:colOff>
      <xdr:row>79</xdr:row>
      <xdr:rowOff>111579</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5481300" y="13564688"/>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50981</xdr:rowOff>
    </xdr:from>
    <xdr:to>
      <xdr:col>76</xdr:col>
      <xdr:colOff>165100</xdr:colOff>
      <xdr:row>78</xdr:row>
      <xdr:rowOff>152581</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45415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101781</xdr:rowOff>
    </xdr:from>
    <xdr:to>
      <xdr:col>81</xdr:col>
      <xdr:colOff>50800</xdr:colOff>
      <xdr:row>79</xdr:row>
      <xdr:rowOff>20138</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4592300" y="13474881"/>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3629</xdr:rowOff>
    </xdr:from>
    <xdr:to>
      <xdr:col>72</xdr:col>
      <xdr:colOff>38100</xdr:colOff>
      <xdr:row>80</xdr:row>
      <xdr:rowOff>105229</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3652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101781</xdr:rowOff>
    </xdr:from>
    <xdr:to>
      <xdr:col>76</xdr:col>
      <xdr:colOff>114300</xdr:colOff>
      <xdr:row>80</xdr:row>
      <xdr:rowOff>54429</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flipV="1">
          <a:off x="13703300" y="13474881"/>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140788</xdr:rowOff>
    </xdr:from>
    <xdr:to>
      <xdr:col>67</xdr:col>
      <xdr:colOff>101600</xdr:colOff>
      <xdr:row>80</xdr:row>
      <xdr:rowOff>70938</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2763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20138</xdr:rowOff>
    </xdr:from>
    <xdr:to>
      <xdr:col>71</xdr:col>
      <xdr:colOff>177800</xdr:colOff>
      <xdr:row>80</xdr:row>
      <xdr:rowOff>54429</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814300" y="137361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673" name="n_1ave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674" name="n_2ave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675" name="n_3ave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676" name="n_4ave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87465</xdr:rowOff>
    </xdr:from>
    <xdr:ext cx="405111" cy="259045"/>
    <xdr:sp macro="" textlink="">
      <xdr:nvSpPr>
        <xdr:cNvPr id="677" name="n_1mainValue【消防施設】&#10;有形固定資産減価償却率">
          <a:extLst>
            <a:ext uri="{FF2B5EF4-FFF2-40B4-BE49-F238E27FC236}">
              <a16:creationId xmlns:a16="http://schemas.microsoft.com/office/drawing/2014/main" id="{00000000-0008-0000-0F00-0000A5020000}"/>
            </a:ext>
          </a:extLst>
        </xdr:cNvPr>
        <xdr:cNvSpPr txBox="1"/>
      </xdr:nvSpPr>
      <xdr:spPr>
        <a:xfrm>
          <a:off x="15266044" y="1328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169108</xdr:rowOff>
    </xdr:from>
    <xdr:ext cx="405111" cy="259045"/>
    <xdr:sp macro="" textlink="">
      <xdr:nvSpPr>
        <xdr:cNvPr id="678" name="n_2mainValue【消防施設】&#10;有形固定資産減価償却率">
          <a:extLst>
            <a:ext uri="{FF2B5EF4-FFF2-40B4-BE49-F238E27FC236}">
              <a16:creationId xmlns:a16="http://schemas.microsoft.com/office/drawing/2014/main" id="{00000000-0008-0000-0F00-0000A6020000}"/>
            </a:ext>
          </a:extLst>
        </xdr:cNvPr>
        <xdr:cNvSpPr txBox="1"/>
      </xdr:nvSpPr>
      <xdr:spPr>
        <a:xfrm>
          <a:off x="14389744" y="1319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121756</xdr:rowOff>
    </xdr:from>
    <xdr:ext cx="405111" cy="259045"/>
    <xdr:sp macro="" textlink="">
      <xdr:nvSpPr>
        <xdr:cNvPr id="679" name="n_3mainValue【消防施設】&#10;有形固定資産減価償却率">
          <a:extLst>
            <a:ext uri="{FF2B5EF4-FFF2-40B4-BE49-F238E27FC236}">
              <a16:creationId xmlns:a16="http://schemas.microsoft.com/office/drawing/2014/main" id="{00000000-0008-0000-0F00-0000A7020000}"/>
            </a:ext>
          </a:extLst>
        </xdr:cNvPr>
        <xdr:cNvSpPr txBox="1"/>
      </xdr:nvSpPr>
      <xdr:spPr>
        <a:xfrm>
          <a:off x="13500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87465</xdr:rowOff>
    </xdr:from>
    <xdr:ext cx="405111" cy="259045"/>
    <xdr:sp macro="" textlink="">
      <xdr:nvSpPr>
        <xdr:cNvPr id="680" name="n_4mainValue【消防施設】&#10;有形固定資産減価償却率">
          <a:extLst>
            <a:ext uri="{FF2B5EF4-FFF2-40B4-BE49-F238E27FC236}">
              <a16:creationId xmlns:a16="http://schemas.microsoft.com/office/drawing/2014/main" id="{00000000-0008-0000-0F00-0000A8020000}"/>
            </a:ext>
          </a:extLst>
        </xdr:cNvPr>
        <xdr:cNvSpPr txBox="1"/>
      </xdr:nvSpPr>
      <xdr:spPr>
        <a:xfrm>
          <a:off x="126117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0000000-0008-0000-0F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7" name="【消防施設】&#10;一人当たり面積最小値テキスト">
          <a:extLst>
            <a:ext uri="{FF2B5EF4-FFF2-40B4-BE49-F238E27FC236}">
              <a16:creationId xmlns:a16="http://schemas.microsoft.com/office/drawing/2014/main" id="{00000000-0008-0000-0F00-0000C3020000}"/>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709" name="【消防施設】&#10;一人当たり面積最大値テキスト">
          <a:extLst>
            <a:ext uri="{FF2B5EF4-FFF2-40B4-BE49-F238E27FC236}">
              <a16:creationId xmlns:a16="http://schemas.microsoft.com/office/drawing/2014/main" id="{00000000-0008-0000-0F00-0000C5020000}"/>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711" name="【消防施設】&#10;一人当たり面積平均値テキスト">
          <a:extLst>
            <a:ext uri="{FF2B5EF4-FFF2-40B4-BE49-F238E27FC236}">
              <a16:creationId xmlns:a16="http://schemas.microsoft.com/office/drawing/2014/main" id="{00000000-0008-0000-0F00-0000C7020000}"/>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117275</xdr:rowOff>
    </xdr:from>
    <xdr:to>
      <xdr:col>116</xdr:col>
      <xdr:colOff>114300</xdr:colOff>
      <xdr:row>87</xdr:row>
      <xdr:rowOff>47425</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2110700" y="148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32202</xdr:rowOff>
    </xdr:from>
    <xdr:ext cx="469744" cy="259045"/>
    <xdr:sp macro="" textlink="">
      <xdr:nvSpPr>
        <xdr:cNvPr id="723" name="【消防施設】&#10;一人当たり面積該当値テキスト">
          <a:extLst>
            <a:ext uri="{FF2B5EF4-FFF2-40B4-BE49-F238E27FC236}">
              <a16:creationId xmlns:a16="http://schemas.microsoft.com/office/drawing/2014/main" id="{00000000-0008-0000-0F00-0000D3020000}"/>
            </a:ext>
          </a:extLst>
        </xdr:cNvPr>
        <xdr:cNvSpPr txBox="1"/>
      </xdr:nvSpPr>
      <xdr:spPr>
        <a:xfrm>
          <a:off x="22199600" y="147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117275</xdr:rowOff>
    </xdr:from>
    <xdr:to>
      <xdr:col>112</xdr:col>
      <xdr:colOff>38100</xdr:colOff>
      <xdr:row>87</xdr:row>
      <xdr:rowOff>47425</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1272500" y="148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168075</xdr:rowOff>
    </xdr:from>
    <xdr:to>
      <xdr:col>116</xdr:col>
      <xdr:colOff>63500</xdr:colOff>
      <xdr:row>86</xdr:row>
      <xdr:rowOff>168075</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21323300" y="1491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117275</xdr:rowOff>
    </xdr:from>
    <xdr:to>
      <xdr:col>107</xdr:col>
      <xdr:colOff>101600</xdr:colOff>
      <xdr:row>87</xdr:row>
      <xdr:rowOff>47425</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0383500" y="148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168075</xdr:rowOff>
    </xdr:from>
    <xdr:to>
      <xdr:col>111</xdr:col>
      <xdr:colOff>177800</xdr:colOff>
      <xdr:row>86</xdr:row>
      <xdr:rowOff>168075</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20434300" y="1491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117275</xdr:rowOff>
    </xdr:from>
    <xdr:to>
      <xdr:col>102</xdr:col>
      <xdr:colOff>165100</xdr:colOff>
      <xdr:row>87</xdr:row>
      <xdr:rowOff>47425</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9494500" y="148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168075</xdr:rowOff>
    </xdr:from>
    <xdr:to>
      <xdr:col>107</xdr:col>
      <xdr:colOff>50800</xdr:colOff>
      <xdr:row>86</xdr:row>
      <xdr:rowOff>168075</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9545300" y="1491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117275</xdr:rowOff>
    </xdr:from>
    <xdr:to>
      <xdr:col>98</xdr:col>
      <xdr:colOff>38100</xdr:colOff>
      <xdr:row>87</xdr:row>
      <xdr:rowOff>47425</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8605500" y="148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168075</xdr:rowOff>
    </xdr:from>
    <xdr:to>
      <xdr:col>102</xdr:col>
      <xdr:colOff>114300</xdr:colOff>
      <xdr:row>86</xdr:row>
      <xdr:rowOff>168075</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656300" y="1491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732" name="n_1aveValue【消防施設】&#10;一人当たり面積">
          <a:extLst>
            <a:ext uri="{FF2B5EF4-FFF2-40B4-BE49-F238E27FC236}">
              <a16:creationId xmlns:a16="http://schemas.microsoft.com/office/drawing/2014/main" id="{00000000-0008-0000-0F00-0000DC020000}"/>
            </a:ext>
          </a:extLst>
        </xdr:cNvPr>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733" name="n_2aveValue【消防施設】&#10;一人当たり面積">
          <a:extLst>
            <a:ext uri="{FF2B5EF4-FFF2-40B4-BE49-F238E27FC236}">
              <a16:creationId xmlns:a16="http://schemas.microsoft.com/office/drawing/2014/main" id="{00000000-0008-0000-0F00-0000DD020000}"/>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734" name="n_3aveValue【消防施設】&#10;一人当たり面積">
          <a:extLst>
            <a:ext uri="{FF2B5EF4-FFF2-40B4-BE49-F238E27FC236}">
              <a16:creationId xmlns:a16="http://schemas.microsoft.com/office/drawing/2014/main" id="{00000000-0008-0000-0F00-0000DE020000}"/>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735" name="n_4aveValue【消防施設】&#10;一人当たり面積">
          <a:extLst>
            <a:ext uri="{FF2B5EF4-FFF2-40B4-BE49-F238E27FC236}">
              <a16:creationId xmlns:a16="http://schemas.microsoft.com/office/drawing/2014/main" id="{00000000-0008-0000-0F00-0000DF020000}"/>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38552</xdr:rowOff>
    </xdr:from>
    <xdr:ext cx="469744" cy="259045"/>
    <xdr:sp macro="" textlink="">
      <xdr:nvSpPr>
        <xdr:cNvPr id="736" name="n_1mainValue【消防施設】&#10;一人当たり面積">
          <a:extLst>
            <a:ext uri="{FF2B5EF4-FFF2-40B4-BE49-F238E27FC236}">
              <a16:creationId xmlns:a16="http://schemas.microsoft.com/office/drawing/2014/main" id="{00000000-0008-0000-0F00-0000E0020000}"/>
            </a:ext>
          </a:extLst>
        </xdr:cNvPr>
        <xdr:cNvSpPr txBox="1"/>
      </xdr:nvSpPr>
      <xdr:spPr>
        <a:xfrm>
          <a:off x="21075727" y="1495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38552</xdr:rowOff>
    </xdr:from>
    <xdr:ext cx="469744" cy="259045"/>
    <xdr:sp macro="" textlink="">
      <xdr:nvSpPr>
        <xdr:cNvPr id="737" name="n_2mainValue【消防施設】&#10;一人当たり面積">
          <a:extLst>
            <a:ext uri="{FF2B5EF4-FFF2-40B4-BE49-F238E27FC236}">
              <a16:creationId xmlns:a16="http://schemas.microsoft.com/office/drawing/2014/main" id="{00000000-0008-0000-0F00-0000E1020000}"/>
            </a:ext>
          </a:extLst>
        </xdr:cNvPr>
        <xdr:cNvSpPr txBox="1"/>
      </xdr:nvSpPr>
      <xdr:spPr>
        <a:xfrm>
          <a:off x="20199427" y="1495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38552</xdr:rowOff>
    </xdr:from>
    <xdr:ext cx="469744" cy="259045"/>
    <xdr:sp macro="" textlink="">
      <xdr:nvSpPr>
        <xdr:cNvPr id="738" name="n_3mainValue【消防施設】&#10;一人当たり面積">
          <a:extLst>
            <a:ext uri="{FF2B5EF4-FFF2-40B4-BE49-F238E27FC236}">
              <a16:creationId xmlns:a16="http://schemas.microsoft.com/office/drawing/2014/main" id="{00000000-0008-0000-0F00-0000E2020000}"/>
            </a:ext>
          </a:extLst>
        </xdr:cNvPr>
        <xdr:cNvSpPr txBox="1"/>
      </xdr:nvSpPr>
      <xdr:spPr>
        <a:xfrm>
          <a:off x="19310427" y="1495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38552</xdr:rowOff>
    </xdr:from>
    <xdr:ext cx="469744" cy="259045"/>
    <xdr:sp macro="" textlink="">
      <xdr:nvSpPr>
        <xdr:cNvPr id="739" name="n_4mainValue【消防施設】&#10;一人当たり面積">
          <a:extLst>
            <a:ext uri="{FF2B5EF4-FFF2-40B4-BE49-F238E27FC236}">
              <a16:creationId xmlns:a16="http://schemas.microsoft.com/office/drawing/2014/main" id="{00000000-0008-0000-0F00-0000E3020000}"/>
            </a:ext>
          </a:extLst>
        </xdr:cNvPr>
        <xdr:cNvSpPr txBox="1"/>
      </xdr:nvSpPr>
      <xdr:spPr>
        <a:xfrm>
          <a:off x="18421427" y="1495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0000000-0008-0000-0F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a16="http://schemas.microsoft.com/office/drawing/2014/main" id="{00000000-0008-0000-0F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8" name="【庁舎】&#10;有形固定資産減価償却率最大値テキスト">
          <a:extLst>
            <a:ext uri="{FF2B5EF4-FFF2-40B4-BE49-F238E27FC236}">
              <a16:creationId xmlns:a16="http://schemas.microsoft.com/office/drawing/2014/main" id="{00000000-0008-0000-0F00-00000003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770" name="【庁舎】&#10;有形固定資産減価償却率平均値テキスト">
          <a:extLst>
            <a:ext uri="{FF2B5EF4-FFF2-40B4-BE49-F238E27FC236}">
              <a16:creationId xmlns:a16="http://schemas.microsoft.com/office/drawing/2014/main" id="{00000000-0008-0000-0F00-000002030000}"/>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782" name="【庁舎】&#10;有形固定資産減価償却率該当値テキスト">
          <a:extLst>
            <a:ext uri="{FF2B5EF4-FFF2-40B4-BE49-F238E27FC236}">
              <a16:creationId xmlns:a16="http://schemas.microsoft.com/office/drawing/2014/main" id="{00000000-0008-0000-0F00-00000E030000}"/>
            </a:ext>
          </a:extLst>
        </xdr:cNvPr>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100693</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5481300" y="18070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4541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68036</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4592300" y="1803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123371</xdr:rowOff>
    </xdr:from>
    <xdr:to>
      <xdr:col>72</xdr:col>
      <xdr:colOff>38100</xdr:colOff>
      <xdr:row>105</xdr:row>
      <xdr:rowOff>53521</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3652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xdr:rowOff>
    </xdr:from>
    <xdr:to>
      <xdr:col>76</xdr:col>
      <xdr:colOff>114300</xdr:colOff>
      <xdr:row>105</xdr:row>
      <xdr:rowOff>35379</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3703300" y="1800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90714</xdr:rowOff>
    </xdr:from>
    <xdr:to>
      <xdr:col>67</xdr:col>
      <xdr:colOff>101600</xdr:colOff>
      <xdr:row>105</xdr:row>
      <xdr:rowOff>20864</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2763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141514</xdr:rowOff>
    </xdr:from>
    <xdr:to>
      <xdr:col>71</xdr:col>
      <xdr:colOff>177800</xdr:colOff>
      <xdr:row>105</xdr:row>
      <xdr:rowOff>2721</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2814300" y="1797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791" name="n_1aveValue【庁舎】&#10;有形固定資産減価償却率">
          <a:extLst>
            <a:ext uri="{FF2B5EF4-FFF2-40B4-BE49-F238E27FC236}">
              <a16:creationId xmlns:a16="http://schemas.microsoft.com/office/drawing/2014/main" id="{00000000-0008-0000-0F00-000017030000}"/>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792" name="n_2aveValue【庁舎】&#10;有形固定資産減価償却率">
          <a:extLst>
            <a:ext uri="{FF2B5EF4-FFF2-40B4-BE49-F238E27FC236}">
              <a16:creationId xmlns:a16="http://schemas.microsoft.com/office/drawing/2014/main" id="{00000000-0008-0000-0F00-000018030000}"/>
            </a:ext>
          </a:extLst>
        </xdr:cNvPr>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134456</xdr:rowOff>
    </xdr:from>
    <xdr:ext cx="405111" cy="259045"/>
    <xdr:sp macro="" textlink="">
      <xdr:nvSpPr>
        <xdr:cNvPr id="793" name="n_3aveValue【庁舎】&#10;有形固定資産減価償却率">
          <a:extLst>
            <a:ext uri="{FF2B5EF4-FFF2-40B4-BE49-F238E27FC236}">
              <a16:creationId xmlns:a16="http://schemas.microsoft.com/office/drawing/2014/main" id="{00000000-0008-0000-0F00-000019030000}"/>
            </a:ext>
          </a:extLst>
        </xdr:cNvPr>
        <xdr:cNvSpPr txBox="1"/>
      </xdr:nvSpPr>
      <xdr:spPr>
        <a:xfrm>
          <a:off x="13500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92001</xdr:rowOff>
    </xdr:from>
    <xdr:ext cx="405111" cy="259045"/>
    <xdr:sp macro="" textlink="">
      <xdr:nvSpPr>
        <xdr:cNvPr id="794" name="n_4aveValue【庁舎】&#10;有形固定資産減価償却率">
          <a:extLst>
            <a:ext uri="{FF2B5EF4-FFF2-40B4-BE49-F238E27FC236}">
              <a16:creationId xmlns:a16="http://schemas.microsoft.com/office/drawing/2014/main" id="{00000000-0008-0000-0F00-00001A030000}"/>
            </a:ext>
          </a:extLst>
        </xdr:cNvPr>
        <xdr:cNvSpPr txBox="1"/>
      </xdr:nvSpPr>
      <xdr:spPr>
        <a:xfrm>
          <a:off x="12611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109963</xdr:rowOff>
    </xdr:from>
    <xdr:ext cx="405111" cy="259045"/>
    <xdr:sp macro="" textlink="">
      <xdr:nvSpPr>
        <xdr:cNvPr id="795" name="n_1mainValue【庁舎】&#10;有形固定資産減価償却率">
          <a:extLst>
            <a:ext uri="{FF2B5EF4-FFF2-40B4-BE49-F238E27FC236}">
              <a16:creationId xmlns:a16="http://schemas.microsoft.com/office/drawing/2014/main" id="{00000000-0008-0000-0F00-00001B030000}"/>
            </a:ext>
          </a:extLst>
        </xdr:cNvPr>
        <xdr:cNvSpPr txBox="1"/>
      </xdr:nvSpPr>
      <xdr:spPr>
        <a:xfrm>
          <a:off x="15266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796" name="n_2mainValue【庁舎】&#10;有形固定資産減価償却率">
          <a:extLst>
            <a:ext uri="{FF2B5EF4-FFF2-40B4-BE49-F238E27FC236}">
              <a16:creationId xmlns:a16="http://schemas.microsoft.com/office/drawing/2014/main" id="{00000000-0008-0000-0F00-00001C030000}"/>
            </a:ext>
          </a:extLst>
        </xdr:cNvPr>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70048</xdr:rowOff>
    </xdr:from>
    <xdr:ext cx="405111" cy="259045"/>
    <xdr:sp macro="" textlink="">
      <xdr:nvSpPr>
        <xdr:cNvPr id="797" name="n_3mainValue【庁舎】&#10;有形固定資産減価償却率">
          <a:extLst>
            <a:ext uri="{FF2B5EF4-FFF2-40B4-BE49-F238E27FC236}">
              <a16:creationId xmlns:a16="http://schemas.microsoft.com/office/drawing/2014/main" id="{00000000-0008-0000-0F00-00001D030000}"/>
            </a:ext>
          </a:extLst>
        </xdr:cNvPr>
        <xdr:cNvSpPr txBox="1"/>
      </xdr:nvSpPr>
      <xdr:spPr>
        <a:xfrm>
          <a:off x="13500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798" name="n_4mainValue【庁舎】&#10;有形固定資産減価償却率">
          <a:extLst>
            <a:ext uri="{FF2B5EF4-FFF2-40B4-BE49-F238E27FC236}">
              <a16:creationId xmlns:a16="http://schemas.microsoft.com/office/drawing/2014/main" id="{00000000-0008-0000-0F00-00001E030000}"/>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00000000-0008-0000-0F00-00003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827" name="【庁舎】&#10;一人当たり面積最小値テキスト">
          <a:extLst>
            <a:ext uri="{FF2B5EF4-FFF2-40B4-BE49-F238E27FC236}">
              <a16:creationId xmlns:a16="http://schemas.microsoft.com/office/drawing/2014/main" id="{00000000-0008-0000-0F00-00003B030000}"/>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829" name="【庁舎】&#10;一人当たり面積最大値テキスト">
          <a:extLst>
            <a:ext uri="{FF2B5EF4-FFF2-40B4-BE49-F238E27FC236}">
              <a16:creationId xmlns:a16="http://schemas.microsoft.com/office/drawing/2014/main" id="{00000000-0008-0000-0F00-00003D030000}"/>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831" name="【庁舎】&#10;一人当たり面積平均値テキスト">
          <a:extLst>
            <a:ext uri="{FF2B5EF4-FFF2-40B4-BE49-F238E27FC236}">
              <a16:creationId xmlns:a16="http://schemas.microsoft.com/office/drawing/2014/main" id="{00000000-0008-0000-0F00-00003F030000}"/>
            </a:ext>
          </a:extLst>
        </xdr:cNvPr>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22110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124477</xdr:rowOff>
    </xdr:from>
    <xdr:ext cx="469744" cy="259045"/>
    <xdr:sp macro="" textlink="">
      <xdr:nvSpPr>
        <xdr:cNvPr id="843" name="【庁舎】&#10;一人当たり面積該当値テキスト">
          <a:extLst>
            <a:ext uri="{FF2B5EF4-FFF2-40B4-BE49-F238E27FC236}">
              <a16:creationId xmlns:a16="http://schemas.microsoft.com/office/drawing/2014/main" id="{00000000-0008-0000-0F00-00004B030000}"/>
            </a:ext>
          </a:extLst>
        </xdr:cNvPr>
        <xdr:cNvSpPr txBox="1"/>
      </xdr:nvSpPr>
      <xdr:spPr>
        <a:xfrm>
          <a:off x="22199600"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104457</xdr:rowOff>
    </xdr:from>
    <xdr:to>
      <xdr:col>112</xdr:col>
      <xdr:colOff>38100</xdr:colOff>
      <xdr:row>107</xdr:row>
      <xdr:rowOff>34607</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21272500" y="182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106</xdr:row>
      <xdr:rowOff>155257</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21323300" y="18326100"/>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108268</xdr:rowOff>
    </xdr:from>
    <xdr:to>
      <xdr:col>107</xdr:col>
      <xdr:colOff>101600</xdr:colOff>
      <xdr:row>107</xdr:row>
      <xdr:rowOff>38418</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20383500" y="182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155257</xdr:rowOff>
    </xdr:from>
    <xdr:to>
      <xdr:col>111</xdr:col>
      <xdr:colOff>177800</xdr:colOff>
      <xdr:row>106</xdr:row>
      <xdr:rowOff>159068</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20434300" y="18328957"/>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113982</xdr:rowOff>
    </xdr:from>
    <xdr:to>
      <xdr:col>102</xdr:col>
      <xdr:colOff>165100</xdr:colOff>
      <xdr:row>107</xdr:row>
      <xdr:rowOff>44132</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19494500" y="1828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159068</xdr:rowOff>
    </xdr:from>
    <xdr:to>
      <xdr:col>107</xdr:col>
      <xdr:colOff>50800</xdr:colOff>
      <xdr:row>106</xdr:row>
      <xdr:rowOff>164782</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flipV="1">
          <a:off x="19545300" y="1833276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114936</xdr:rowOff>
    </xdr:from>
    <xdr:to>
      <xdr:col>98</xdr:col>
      <xdr:colOff>38100</xdr:colOff>
      <xdr:row>107</xdr:row>
      <xdr:rowOff>45086</xdr:rowOff>
    </xdr:to>
    <xdr:sp macro="" textlink="">
      <xdr:nvSpPr>
        <xdr:cNvPr id="850" name="楕円 849">
          <a:extLst>
            <a:ext uri="{FF2B5EF4-FFF2-40B4-BE49-F238E27FC236}">
              <a16:creationId xmlns:a16="http://schemas.microsoft.com/office/drawing/2014/main" id="{00000000-0008-0000-0F00-000052030000}"/>
            </a:ext>
          </a:extLst>
        </xdr:cNvPr>
        <xdr:cNvSpPr/>
      </xdr:nvSpPr>
      <xdr:spPr>
        <a:xfrm>
          <a:off x="18605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164782</xdr:rowOff>
    </xdr:from>
    <xdr:to>
      <xdr:col>102</xdr:col>
      <xdr:colOff>114300</xdr:colOff>
      <xdr:row>106</xdr:row>
      <xdr:rowOff>165736</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18656300" y="18338482"/>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852" name="n_1aveValue【庁舎】&#10;一人当たり面積">
          <a:extLst>
            <a:ext uri="{FF2B5EF4-FFF2-40B4-BE49-F238E27FC236}">
              <a16:creationId xmlns:a16="http://schemas.microsoft.com/office/drawing/2014/main" id="{00000000-0008-0000-0F00-000054030000}"/>
            </a:ext>
          </a:extLst>
        </xdr:cNvPr>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853" name="n_2aveValue【庁舎】&#10;一人当たり面積">
          <a:extLst>
            <a:ext uri="{FF2B5EF4-FFF2-40B4-BE49-F238E27FC236}">
              <a16:creationId xmlns:a16="http://schemas.microsoft.com/office/drawing/2014/main" id="{00000000-0008-0000-0F00-000055030000}"/>
            </a:ext>
          </a:extLst>
        </xdr:cNvPr>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854" name="n_3aveValue【庁舎】&#10;一人当たり面積">
          <a:extLst>
            <a:ext uri="{FF2B5EF4-FFF2-40B4-BE49-F238E27FC236}">
              <a16:creationId xmlns:a16="http://schemas.microsoft.com/office/drawing/2014/main" id="{00000000-0008-0000-0F00-000056030000}"/>
            </a:ext>
          </a:extLst>
        </xdr:cNvPr>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84790</xdr:rowOff>
    </xdr:from>
    <xdr:ext cx="469744" cy="259045"/>
    <xdr:sp macro="" textlink="">
      <xdr:nvSpPr>
        <xdr:cNvPr id="855" name="n_4aveValue【庁舎】&#10;一人当たり面積">
          <a:extLst>
            <a:ext uri="{FF2B5EF4-FFF2-40B4-BE49-F238E27FC236}">
              <a16:creationId xmlns:a16="http://schemas.microsoft.com/office/drawing/2014/main" id="{00000000-0008-0000-0F00-000057030000}"/>
            </a:ext>
          </a:extLst>
        </xdr:cNvPr>
        <xdr:cNvSpPr txBox="1"/>
      </xdr:nvSpPr>
      <xdr:spPr>
        <a:xfrm>
          <a:off x="18421427" y="184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51134</xdr:rowOff>
    </xdr:from>
    <xdr:ext cx="469744" cy="259045"/>
    <xdr:sp macro="" textlink="">
      <xdr:nvSpPr>
        <xdr:cNvPr id="856" name="n_1mainValue【庁舎】&#10;一人当たり面積">
          <a:extLst>
            <a:ext uri="{FF2B5EF4-FFF2-40B4-BE49-F238E27FC236}">
              <a16:creationId xmlns:a16="http://schemas.microsoft.com/office/drawing/2014/main" id="{00000000-0008-0000-0F00-000058030000}"/>
            </a:ext>
          </a:extLst>
        </xdr:cNvPr>
        <xdr:cNvSpPr txBox="1"/>
      </xdr:nvSpPr>
      <xdr:spPr>
        <a:xfrm>
          <a:off x="21075727" y="1805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54945</xdr:rowOff>
    </xdr:from>
    <xdr:ext cx="469744" cy="259045"/>
    <xdr:sp macro="" textlink="">
      <xdr:nvSpPr>
        <xdr:cNvPr id="857" name="n_2mainValue【庁舎】&#10;一人当たり面積">
          <a:extLst>
            <a:ext uri="{FF2B5EF4-FFF2-40B4-BE49-F238E27FC236}">
              <a16:creationId xmlns:a16="http://schemas.microsoft.com/office/drawing/2014/main" id="{00000000-0008-0000-0F00-000059030000}"/>
            </a:ext>
          </a:extLst>
        </xdr:cNvPr>
        <xdr:cNvSpPr txBox="1"/>
      </xdr:nvSpPr>
      <xdr:spPr>
        <a:xfrm>
          <a:off x="20199427" y="1805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60659</xdr:rowOff>
    </xdr:from>
    <xdr:ext cx="469744" cy="259045"/>
    <xdr:sp macro="" textlink="">
      <xdr:nvSpPr>
        <xdr:cNvPr id="858" name="n_3mainValue【庁舎】&#10;一人当たり面積">
          <a:extLst>
            <a:ext uri="{FF2B5EF4-FFF2-40B4-BE49-F238E27FC236}">
              <a16:creationId xmlns:a16="http://schemas.microsoft.com/office/drawing/2014/main" id="{00000000-0008-0000-0F00-00005A030000}"/>
            </a:ext>
          </a:extLst>
        </xdr:cNvPr>
        <xdr:cNvSpPr txBox="1"/>
      </xdr:nvSpPr>
      <xdr:spPr>
        <a:xfrm>
          <a:off x="19310427" y="1806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61613</xdr:rowOff>
    </xdr:from>
    <xdr:ext cx="469744" cy="259045"/>
    <xdr:sp macro="" textlink="">
      <xdr:nvSpPr>
        <xdr:cNvPr id="859" name="n_4mainValue【庁舎】&#10;一人当たり面積">
          <a:extLst>
            <a:ext uri="{FF2B5EF4-FFF2-40B4-BE49-F238E27FC236}">
              <a16:creationId xmlns:a16="http://schemas.microsoft.com/office/drawing/2014/main" id="{00000000-0008-0000-0F00-00005B030000}"/>
            </a:ext>
          </a:extLst>
        </xdr:cNvPr>
        <xdr:cNvSpPr txBox="1"/>
      </xdr:nvSpPr>
      <xdr:spPr>
        <a:xfrm>
          <a:off x="18421427" y="1806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0F00-00005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図書館、体育館・プール、保健センター、一般廃棄物処理施設、庁舎について、類似団体平均を上回っている。維持管理にかかる経費の増加に留意しつつ、公共施設等総合管理計画及び個別施設計画に基づき、施設の維持管理を適切に進めていく。また一人当たりの面積が類似団体と比較して低くなっている施設については、各計画に基づき適正な施設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14,392
14,116
144.76
10,312,426
9,597,653
579,543
5,220,064
5,558,046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類似団体平均を上回る税収があるため、</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となっており、昨年度から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たが、近年は横ばいで推移している。新築家屋や企業の償却資産の増加により固定資産税が増加し、町民税においても個人所得は増加した。また消費税増税による地方消費税交付金の増加や基準財政需要額における新規項目の算入が財政力指数の減少に影響した。今後も景気動向を注視していくとともに、税収等の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138006</xdr:rowOff>
    </xdr:from>
    <xdr:to>
      <xdr:col>23</xdr:col>
      <xdr:colOff>133350</xdr:colOff>
      <xdr:row>42</xdr:row>
      <xdr:rowOff>146050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389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138006</xdr:rowOff>
    </xdr:from>
    <xdr:to>
      <xdr:col>19</xdr:col>
      <xdr:colOff>133350</xdr:colOff>
      <xdr:row>42</xdr:row>
      <xdr:rowOff>138006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3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129963</xdr:rowOff>
    </xdr:from>
    <xdr:to>
      <xdr:col>15</xdr:col>
      <xdr:colOff>82550</xdr:colOff>
      <xdr:row>42</xdr:row>
      <xdr:rowOff>138006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129963</xdr:rowOff>
    </xdr:from>
    <xdr:to>
      <xdr:col>11</xdr:col>
      <xdr:colOff>31750</xdr:colOff>
      <xdr:row>42</xdr:row>
      <xdr:rowOff>138006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87206</xdr:rowOff>
    </xdr:from>
    <xdr:to>
      <xdr:col>19</xdr:col>
      <xdr:colOff>184150</xdr:colOff>
      <xdr:row>43</xdr:row>
      <xdr:rowOff>17356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27533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5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87206</xdr:rowOff>
    </xdr:from>
    <xdr:to>
      <xdr:col>15</xdr:col>
      <xdr:colOff>133350</xdr:colOff>
      <xdr:row>43</xdr:row>
      <xdr:rowOff>17356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27533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79163</xdr:rowOff>
    </xdr:from>
    <xdr:to>
      <xdr:col>11</xdr:col>
      <xdr:colOff>82550</xdr:colOff>
      <xdr:row>43</xdr:row>
      <xdr:rowOff>9313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19490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87206</xdr:rowOff>
    </xdr:from>
    <xdr:to>
      <xdr:col>7</xdr:col>
      <xdr:colOff>31750</xdr:colOff>
      <xdr:row>43</xdr:row>
      <xdr:rowOff>17356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27533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ポイント上回っており、当町の対前年比では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経常収入の中で、大きな割合を占めている普通交付税の増加が大きく影響した。経常支出では会計年度任用職員の導入により人件費が増加し、施設の老朽化等により維持補修費が増加したことから、経常経費が増加している。今後も事務事業の点検と見直しを進め経費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65617</xdr:rowOff>
    </xdr:from>
    <xdr:to>
      <xdr:col>23</xdr:col>
      <xdr:colOff>133350</xdr:colOff>
      <xdr:row>61</xdr:row>
      <xdr:rowOff>30904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352617"/>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61</xdr:row>
      <xdr:rowOff>30904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28827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84244</xdr:rowOff>
    </xdr:from>
    <xdr:to>
      <xdr:col>15</xdr:col>
      <xdr:colOff>82550</xdr:colOff>
      <xdr:row>60</xdr:row>
      <xdr:rowOff>1270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1997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84244</xdr:rowOff>
    </xdr:from>
    <xdr:to>
      <xdr:col>11</xdr:col>
      <xdr:colOff>31750</xdr:colOff>
      <xdr:row>59</xdr:row>
      <xdr:rowOff>108373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1997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14817</xdr:rowOff>
    </xdr:from>
    <xdr:to>
      <xdr:col>23</xdr:col>
      <xdr:colOff>184150</xdr:colOff>
      <xdr:row>60</xdr:row>
      <xdr:rowOff>116417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31344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91881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33444</xdr:rowOff>
    </xdr:from>
    <xdr:to>
      <xdr:col>11</xdr:col>
      <xdr:colOff>82550</xdr:colOff>
      <xdr:row>59</xdr:row>
      <xdr:rowOff>135044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145221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57573</xdr:rowOff>
    </xdr:from>
    <xdr:to>
      <xdr:col>7</xdr:col>
      <xdr:colOff>31750</xdr:colOff>
      <xdr:row>59</xdr:row>
      <xdr:rowOff>159173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169350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11,199</a:t>
          </a:r>
          <a:r>
            <a:rPr kumimoji="1" lang="ja-JP" altLang="en-US" sz="1300">
              <a:latin typeface="ＭＳ Ｐゴシック" panose="020B0600070205080204" pitchFamily="50" charset="-128"/>
              <a:ea typeface="ＭＳ Ｐゴシック" panose="020B0600070205080204" pitchFamily="50" charset="-128"/>
            </a:rPr>
            <a:t>円上回る結果となった。会計年度任用職員の導入により物件費は減少したものの人件費が大幅に増加し、今後も増加が見込まれる。公共施設の老朽化に伴い維持補修費も今後増加する見込みである。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57383</xdr:rowOff>
    </xdr:from>
    <xdr:to>
      <xdr:col>23</xdr:col>
      <xdr:colOff>133350</xdr:colOff>
      <xdr:row>82</xdr:row>
      <xdr:rowOff>165433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16283"/>
          <a:ext cx="838200" cy="10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20817</xdr:rowOff>
    </xdr:from>
    <xdr:to>
      <xdr:col>19</xdr:col>
      <xdr:colOff>133350</xdr:colOff>
      <xdr:row>82</xdr:row>
      <xdr:rowOff>57383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79717"/>
          <a:ext cx="889000" cy="3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922</xdr:rowOff>
    </xdr:from>
    <xdr:to>
      <xdr:col>15</xdr:col>
      <xdr:colOff>82550</xdr:colOff>
      <xdr:row>82</xdr:row>
      <xdr:rowOff>20817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59822"/>
          <a:ext cx="889000" cy="1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160747</xdr:rowOff>
    </xdr:from>
    <xdr:to>
      <xdr:col>11</xdr:col>
      <xdr:colOff>31750</xdr:colOff>
      <xdr:row>82</xdr:row>
      <xdr:rowOff>922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48197"/>
          <a:ext cx="889000" cy="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114633</xdr:rowOff>
    </xdr:from>
    <xdr:to>
      <xdr:col>23</xdr:col>
      <xdr:colOff>184150</xdr:colOff>
      <xdr:row>83</xdr:row>
      <xdr:rowOff>44783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86710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4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6583</xdr:rowOff>
    </xdr:from>
    <xdr:to>
      <xdr:col>19</xdr:col>
      <xdr:colOff>184150</xdr:colOff>
      <xdr:row>82</xdr:row>
      <xdr:rowOff>108183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6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118360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34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141467</xdr:rowOff>
    </xdr:from>
    <xdr:to>
      <xdr:col>15</xdr:col>
      <xdr:colOff>133350</xdr:colOff>
      <xdr:row>82</xdr:row>
      <xdr:rowOff>71617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81794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121572</xdr:rowOff>
    </xdr:from>
    <xdr:to>
      <xdr:col>11</xdr:col>
      <xdr:colOff>82550</xdr:colOff>
      <xdr:row>82</xdr:row>
      <xdr:rowOff>51722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61899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7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109947</xdr:rowOff>
    </xdr:from>
    <xdr:to>
      <xdr:col>7</xdr:col>
      <xdr:colOff>31750</xdr:colOff>
      <xdr:row>82</xdr:row>
      <xdr:rowOff>40097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50274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6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ポイント上回り、当町の前年度比では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のポイント減少した。今後も計画的な職員採用等により年齢構成の不均等が解消されるよう努め、適正な管理を行う。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86</xdr:row>
      <xdr:rowOff>21166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98839"/>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47978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7658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61384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926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61384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854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人上回る結果となった。住民サービスを低下させることのないよう職員の適正な配置を行い、長期的視野に立った業務委託など、定員管理計画と合わせ検討を行う。</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148348</xdr:rowOff>
    </xdr:from>
    <xdr:to>
      <xdr:col>81</xdr:col>
      <xdr:colOff>44450</xdr:colOff>
      <xdr:row>60</xdr:row>
      <xdr:rowOff>170180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35348"/>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121920</xdr:rowOff>
    </xdr:from>
    <xdr:to>
      <xdr:col>77</xdr:col>
      <xdr:colOff>44450</xdr:colOff>
      <xdr:row>60</xdr:row>
      <xdr:rowOff>148348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08920"/>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129963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40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86299</xdr:rowOff>
    </xdr:from>
    <xdr:to>
      <xdr:col>68</xdr:col>
      <xdr:colOff>152400</xdr:colOff>
      <xdr:row>60</xdr:row>
      <xdr:rowOff>129963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73299"/>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91457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97548</xdr:rowOff>
    </xdr:from>
    <xdr:to>
      <xdr:col>77</xdr:col>
      <xdr:colOff>95250</xdr:colOff>
      <xdr:row>61</xdr:row>
      <xdr:rowOff>27698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37875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15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71120</xdr:rowOff>
    </xdr:from>
    <xdr:to>
      <xdr:col>73</xdr:col>
      <xdr:colOff>44450</xdr:colOff>
      <xdr:row>61</xdr:row>
      <xdr:rowOff>1270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11447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79163</xdr:rowOff>
    </xdr:from>
    <xdr:to>
      <xdr:col>68</xdr:col>
      <xdr:colOff>203200</xdr:colOff>
      <xdr:row>61</xdr:row>
      <xdr:rowOff>9313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35499</xdr:rowOff>
    </xdr:from>
    <xdr:to>
      <xdr:col>64</xdr:col>
      <xdr:colOff>152400</xdr:colOff>
      <xdr:row>60</xdr:row>
      <xdr:rowOff>137099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147276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ポイント下回っている。普通交付税が増加したため、当町の対前年比では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新規発行債は増加しているものの、当町及び一部事務組合の起債の償還は順調に進んでいる。今後も新たな地方債の発行は計画的に行い公債費の適正化を図る。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65919</xdr:rowOff>
    </xdr:from>
    <xdr:to>
      <xdr:col>81</xdr:col>
      <xdr:colOff>44450</xdr:colOff>
      <xdr:row>36</xdr:row>
      <xdr:rowOff>169333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23811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78317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3415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135769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4219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135769</xdr:rowOff>
    </xdr:from>
    <xdr:to>
      <xdr:col>68</xdr:col>
      <xdr:colOff>152400</xdr:colOff>
      <xdr:row>38</xdr:row>
      <xdr:rowOff>21772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47941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15119</xdr:rowOff>
    </xdr:from>
    <xdr:to>
      <xdr:col>81</xdr:col>
      <xdr:colOff>95250</xdr:colOff>
      <xdr:row>36</xdr:row>
      <xdr:rowOff>116719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107846</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10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139294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84969</xdr:rowOff>
    </xdr:from>
    <xdr:to>
      <xdr:col>68</xdr:col>
      <xdr:colOff>203200</xdr:colOff>
      <xdr:row>38</xdr:row>
      <xdr:rowOff>15119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25296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82749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将来負担比率は算出されていない。起債の償還が着実に進んでいること、計画的な基金積立により基金残高が増加したためである。今後も新規発行債は計画的に行うとともに、継続的かつ計画的な積立を行い、後世への負担を軽減するよう財政の健全化を図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84364</xdr:rowOff>
    </xdr:from>
    <xdr:to>
      <xdr:col>68</xdr:col>
      <xdr:colOff>152400</xdr:colOff>
      <xdr:row>15</xdr:row>
      <xdr:rowOff>11490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313214"/>
          <a:ext cx="889000" cy="27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153929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47975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132140</xdr:rowOff>
    </xdr:from>
    <xdr:to>
      <xdr:col>64</xdr:col>
      <xdr:colOff>152400</xdr:colOff>
      <xdr:row>15</xdr:row>
      <xdr:rowOff>62290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72467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14,392
14,116
144.76
10,312,426
9,597,653
579,543
5,220,064
5,558,046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ポイント下回るが、前年比では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ポイント増加した。定年による大量退職があったものの、会計年度任用職員の導入により大幅に人件費が増加した。今後も増加が見込まれることから適正な定員管理に努める必要がある。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82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9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35</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6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ポイント上回っている。これは委託費などの施設管理費に継続的に多額の費用を要しているためである。前年比較で</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ポイント減少したのは会計年度任用職員の導入により賃金がなくなったためである。類似団体と比較すると大幅に高いため、委託費などの見直し、抑制に努める。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18</xdr:row>
      <xdr:rowOff>9434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47340"/>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2903</xdr:rowOff>
    </xdr:from>
    <xdr:to>
      <xdr:col>78</xdr:col>
      <xdr:colOff>69850</xdr:colOff>
      <xdr:row>18</xdr:row>
      <xdr:rowOff>9434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890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89444</xdr:rowOff>
    </xdr:from>
    <xdr:to>
      <xdr:col>73</xdr:col>
      <xdr:colOff>180975</xdr:colOff>
      <xdr:row>18</xdr:row>
      <xdr:rowOff>2903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0409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89444</xdr:rowOff>
    </xdr:from>
    <xdr:to>
      <xdr:col>69</xdr:col>
      <xdr:colOff>92075</xdr:colOff>
      <xdr:row>17</xdr:row>
      <xdr:rowOff>128633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040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130084</xdr:rowOff>
    </xdr:from>
    <xdr:to>
      <xdr:col>78</xdr:col>
      <xdr:colOff>120650</xdr:colOff>
      <xdr:row>18</xdr:row>
      <xdr:rowOff>60234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45011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31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123553</xdr:rowOff>
    </xdr:from>
    <xdr:to>
      <xdr:col>74</xdr:col>
      <xdr:colOff>31750</xdr:colOff>
      <xdr:row>18</xdr:row>
      <xdr:rowOff>53703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38480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2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38644</xdr:rowOff>
    </xdr:from>
    <xdr:to>
      <xdr:col>69</xdr:col>
      <xdr:colOff>142875</xdr:colOff>
      <xdr:row>17</xdr:row>
      <xdr:rowOff>140244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125021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77833</xdr:rowOff>
    </xdr:from>
    <xdr:to>
      <xdr:col>65</xdr:col>
      <xdr:colOff>53975</xdr:colOff>
      <xdr:row>18</xdr:row>
      <xdr:rowOff>7983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164210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おり、類似団体の中でも少なく、適正に行われているものと判断できるが、今後は多様な町民ニーズにより増加することも予想されるため、各種手当等のための資格審査を適正に行う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2873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おり、類似団体の中では少ない値となっている。その他の主なものに繰出金が挙げられるが、下水道事業会計は地方公営企業法を適用しているために負担金として処理され、繰出金に含まれないため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113393</xdr:rowOff>
    </xdr:from>
    <xdr:to>
      <xdr:col>82</xdr:col>
      <xdr:colOff>107950</xdr:colOff>
      <xdr:row>53</xdr:row>
      <xdr:rowOff>124278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200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58965</xdr:rowOff>
    </xdr:from>
    <xdr:to>
      <xdr:col>78</xdr:col>
      <xdr:colOff>69850</xdr:colOff>
      <xdr:row>53</xdr:row>
      <xdr:rowOff>113393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145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26307</xdr:rowOff>
    </xdr:from>
    <xdr:to>
      <xdr:col>73</xdr:col>
      <xdr:colOff>180975</xdr:colOff>
      <xdr:row>53</xdr:row>
      <xdr:rowOff>58965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113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53</xdr:row>
      <xdr:rowOff>26307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080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73478</xdr:rowOff>
    </xdr:from>
    <xdr:to>
      <xdr:col>82</xdr:col>
      <xdr:colOff>158750</xdr:colOff>
      <xdr:row>54</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90005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62593</xdr:rowOff>
    </xdr:from>
    <xdr:to>
      <xdr:col>78</xdr:col>
      <xdr:colOff>120650</xdr:colOff>
      <xdr:row>53</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2920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891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8165</xdr:rowOff>
    </xdr:from>
    <xdr:to>
      <xdr:col>74</xdr:col>
      <xdr:colOff>31750</xdr:colOff>
      <xdr:row>53</xdr:row>
      <xdr:rowOff>109765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119942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146957</xdr:rowOff>
    </xdr:from>
    <xdr:to>
      <xdr:col>69</xdr:col>
      <xdr:colOff>142875</xdr:colOff>
      <xdr:row>53</xdr:row>
      <xdr:rowOff>77107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87284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114300</xdr:rowOff>
    </xdr:from>
    <xdr:to>
      <xdr:col>65</xdr:col>
      <xdr:colOff>53975</xdr:colOff>
      <xdr:row>53</xdr:row>
      <xdr:rowOff>44450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54627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上回り、類似団体の中でも高い値となっている。これは公営企業である下水道事業会計への負担金が大きな要因である。また、公的病院への運営補助や移住定住促進など当町独自の取り組みを行っており、事業の多様化により今後も増加が見込まれ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64135</xdr:rowOff>
    </xdr:from>
    <xdr:to>
      <xdr:col>82</xdr:col>
      <xdr:colOff>107950</xdr:colOff>
      <xdr:row>38</xdr:row>
      <xdr:rowOff>98425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5792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41275</xdr:rowOff>
    </xdr:from>
    <xdr:to>
      <xdr:col>78</xdr:col>
      <xdr:colOff>69850</xdr:colOff>
      <xdr:row>38</xdr:row>
      <xdr:rowOff>98425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556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41275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5506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41275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5506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13335</xdr:rowOff>
    </xdr:from>
    <xdr:to>
      <xdr:col>82</xdr:col>
      <xdr:colOff>158750</xdr:colOff>
      <xdr:row>38</xdr:row>
      <xdr:rowOff>114935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156862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47625</xdr:rowOff>
    </xdr:from>
    <xdr:to>
      <xdr:col>78</xdr:col>
      <xdr:colOff>120650</xdr:colOff>
      <xdr:row>38</xdr:row>
      <xdr:rowOff>149225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134002</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4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161925</xdr:rowOff>
    </xdr:from>
    <xdr:to>
      <xdr:col>74</xdr:col>
      <xdr:colOff>31750</xdr:colOff>
      <xdr:row>38</xdr:row>
      <xdr:rowOff>92075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76852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161925</xdr:rowOff>
    </xdr:from>
    <xdr:to>
      <xdr:col>65</xdr:col>
      <xdr:colOff>53975</xdr:colOff>
      <xdr:row>38</xdr:row>
      <xdr:rowOff>92075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76852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下回っており、類似団体の中でも少ない値となっている。公債費は減少傾向であるが、防災・減災対策などの新規発行債が増加しており今後も増加することが見込まれる。新たな町債の発行は計画的に行い公債費の適正化を図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43180</xdr:rowOff>
    </xdr:from>
    <xdr:to>
      <xdr:col>24</xdr:col>
      <xdr:colOff>25400</xdr:colOff>
      <xdr:row>74</xdr:row>
      <xdr:rowOff>66040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730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66040</xdr:rowOff>
    </xdr:from>
    <xdr:to>
      <xdr:col>19</xdr:col>
      <xdr:colOff>187325</xdr:colOff>
      <xdr:row>74</xdr:row>
      <xdr:rowOff>104140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753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157480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791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75</xdr:row>
      <xdr:rowOff>46990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2844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163830</xdr:rowOff>
    </xdr:from>
    <xdr:to>
      <xdr:col>24</xdr:col>
      <xdr:colOff>76200</xdr:colOff>
      <xdr:row>74</xdr:row>
      <xdr:rowOff>93980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8907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xdr:rowOff>
    </xdr:from>
    <xdr:to>
      <xdr:col>20</xdr:col>
      <xdr:colOff>38100</xdr:colOff>
      <xdr:row>74</xdr:row>
      <xdr:rowOff>116840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127017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公債費を除く経常収支比率の割合については、当町の前年比では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ポイント上回っている。普通交付税が増加したものの、人件費や維持補修費は増加傾向にあるため、経常経費全体を抑制する必要がある。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344652"/>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2715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89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76</xdr:row>
      <xdr:rowOff>159004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1575</xdr:rowOff>
    </xdr:from>
    <xdr:to>
      <xdr:col>29</xdr:col>
      <xdr:colOff>127000</xdr:colOff>
      <xdr:row>18</xdr:row>
      <xdr:rowOff>2764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35300"/>
          <a:ext cx="647700" cy="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2764</xdr:rowOff>
    </xdr:from>
    <xdr:to>
      <xdr:col>26</xdr:col>
      <xdr:colOff>50800</xdr:colOff>
      <xdr:row>18</xdr:row>
      <xdr:rowOff>22096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36489"/>
          <a:ext cx="698500" cy="19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22096</xdr:rowOff>
    </xdr:from>
    <xdr:to>
      <xdr:col>22</xdr:col>
      <xdr:colOff>114300</xdr:colOff>
      <xdr:row>18</xdr:row>
      <xdr:rowOff>36246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5821"/>
          <a:ext cx="698500" cy="1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36246</xdr:rowOff>
    </xdr:from>
    <xdr:to>
      <xdr:col>18</xdr:col>
      <xdr:colOff>177800</xdr:colOff>
      <xdr:row>18</xdr:row>
      <xdr:rowOff>77744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69971"/>
          <a:ext cx="698500" cy="4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122225</xdr:rowOff>
    </xdr:from>
    <xdr:to>
      <xdr:col>29</xdr:col>
      <xdr:colOff>177800</xdr:colOff>
      <xdr:row>18</xdr:row>
      <xdr:rowOff>52375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8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94302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123414</xdr:rowOff>
    </xdr:from>
    <xdr:to>
      <xdr:col>26</xdr:col>
      <xdr:colOff>101600</xdr:colOff>
      <xdr:row>18</xdr:row>
      <xdr:rowOff>53564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8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38341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72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142746</xdr:rowOff>
    </xdr:from>
    <xdr:to>
      <xdr:col>22</xdr:col>
      <xdr:colOff>165100</xdr:colOff>
      <xdr:row>18</xdr:row>
      <xdr:rowOff>72896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57673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156896</xdr:rowOff>
    </xdr:from>
    <xdr:to>
      <xdr:col>19</xdr:col>
      <xdr:colOff>38100</xdr:colOff>
      <xdr:row>18</xdr:row>
      <xdr:rowOff>87046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9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71823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26944</xdr:rowOff>
    </xdr:from>
    <xdr:to>
      <xdr:col>15</xdr:col>
      <xdr:colOff>101600</xdr:colOff>
      <xdr:row>18</xdr:row>
      <xdr:rowOff>128544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113321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156036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8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61506</xdr:rowOff>
    </xdr:from>
    <xdr:to>
      <xdr:col>29</xdr:col>
      <xdr:colOff>127000</xdr:colOff>
      <xdr:row>37</xdr:row>
      <xdr:rowOff>145859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186206"/>
          <a:ext cx="647700" cy="84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51631</xdr:rowOff>
    </xdr:from>
    <xdr:to>
      <xdr:col>26</xdr:col>
      <xdr:colOff>50800</xdr:colOff>
      <xdr:row>37</xdr:row>
      <xdr:rowOff>61506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76331"/>
          <a:ext cx="698500" cy="9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157473</xdr:rowOff>
    </xdr:from>
    <xdr:to>
      <xdr:col>22</xdr:col>
      <xdr:colOff>114300</xdr:colOff>
      <xdr:row>37</xdr:row>
      <xdr:rowOff>51631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10723"/>
          <a:ext cx="698500" cy="65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107158</xdr:rowOff>
    </xdr:from>
    <xdr:to>
      <xdr:col>18</xdr:col>
      <xdr:colOff>177800</xdr:colOff>
      <xdr:row>36</xdr:row>
      <xdr:rowOff>157473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60408"/>
          <a:ext cx="698500" cy="50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95059</xdr:rowOff>
    </xdr:from>
    <xdr:to>
      <xdr:col>29</xdr:col>
      <xdr:colOff>177800</xdr:colOff>
      <xdr:row>37</xdr:row>
      <xdr:rowOff>196659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1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3636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2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10706</xdr:rowOff>
    </xdr:from>
    <xdr:to>
      <xdr:col>26</xdr:col>
      <xdr:colOff>101600</xdr:colOff>
      <xdr:row>37</xdr:row>
      <xdr:rowOff>112306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35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97083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2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831</xdr:rowOff>
    </xdr:from>
    <xdr:to>
      <xdr:col>22</xdr:col>
      <xdr:colOff>165100</xdr:colOff>
      <xdr:row>37</xdr:row>
      <xdr:rowOff>102431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2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87208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1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106673</xdr:rowOff>
    </xdr:from>
    <xdr:to>
      <xdr:col>19</xdr:col>
      <xdr:colOff>38100</xdr:colOff>
      <xdr:row>37</xdr:row>
      <xdr:rowOff>36823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5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21600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4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56358</xdr:rowOff>
    </xdr:from>
    <xdr:to>
      <xdr:col>15</xdr:col>
      <xdr:colOff>101600</xdr:colOff>
      <xdr:row>36</xdr:row>
      <xdr:rowOff>157958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09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142735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14,392
14,116
144.76
10,312,426
9,597,653
579,543
5,220,064
5,558,046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88430</xdr:rowOff>
    </xdr:from>
    <xdr:to>
      <xdr:col>24</xdr:col>
      <xdr:colOff>63500</xdr:colOff>
      <xdr:row>37</xdr:row>
      <xdr:rowOff>98882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0630"/>
          <a:ext cx="838200" cy="18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98882</xdr:rowOff>
    </xdr:from>
    <xdr:to>
      <xdr:col>19</xdr:col>
      <xdr:colOff>177800</xdr:colOff>
      <xdr:row>37</xdr:row>
      <xdr:rowOff>130454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42532"/>
          <a:ext cx="889000" cy="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130454</xdr:rowOff>
    </xdr:from>
    <xdr:to>
      <xdr:col>15</xdr:col>
      <xdr:colOff>50800</xdr:colOff>
      <xdr:row>37</xdr:row>
      <xdr:rowOff>144881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4104"/>
          <a:ext cx="8890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144881</xdr:rowOff>
    </xdr:from>
    <xdr:to>
      <xdr:col>10</xdr:col>
      <xdr:colOff>114300</xdr:colOff>
      <xdr:row>38</xdr:row>
      <xdr:rowOff>11061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88531"/>
          <a:ext cx="889000" cy="3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37630</xdr:rowOff>
    </xdr:from>
    <xdr:to>
      <xdr:col>24</xdr:col>
      <xdr:colOff>114300</xdr:colOff>
      <xdr:row>36</xdr:row>
      <xdr:rowOff>139230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16057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48082</xdr:rowOff>
    </xdr:from>
    <xdr:to>
      <xdr:col>20</xdr:col>
      <xdr:colOff>38100</xdr:colOff>
      <xdr:row>37</xdr:row>
      <xdr:rowOff>149682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140809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79654</xdr:rowOff>
    </xdr:from>
    <xdr:to>
      <xdr:col>15</xdr:col>
      <xdr:colOff>101600</xdr:colOff>
      <xdr:row>38</xdr:row>
      <xdr:rowOff>9804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94081</xdr:rowOff>
    </xdr:from>
    <xdr:to>
      <xdr:col>10</xdr:col>
      <xdr:colOff>165100</xdr:colOff>
      <xdr:row>38</xdr:row>
      <xdr:rowOff>24231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15359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131712</xdr:rowOff>
    </xdr:from>
    <xdr:to>
      <xdr:col>6</xdr:col>
      <xdr:colOff>38100</xdr:colOff>
      <xdr:row>38</xdr:row>
      <xdr:rowOff>61861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53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52988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167841</xdr:rowOff>
    </xdr:from>
    <xdr:to>
      <xdr:col>24</xdr:col>
      <xdr:colOff>63500</xdr:colOff>
      <xdr:row>56</xdr:row>
      <xdr:rowOff>42947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97591"/>
          <a:ext cx="838200" cy="4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42947</xdr:rowOff>
    </xdr:from>
    <xdr:to>
      <xdr:col>19</xdr:col>
      <xdr:colOff>177800</xdr:colOff>
      <xdr:row>56</xdr:row>
      <xdr:rowOff>66425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44147"/>
          <a:ext cx="889000" cy="2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66425</xdr:rowOff>
    </xdr:from>
    <xdr:to>
      <xdr:col>15</xdr:col>
      <xdr:colOff>50800</xdr:colOff>
      <xdr:row>56</xdr:row>
      <xdr:rowOff>76021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67625"/>
          <a:ext cx="889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76021</xdr:rowOff>
    </xdr:from>
    <xdr:to>
      <xdr:col>10</xdr:col>
      <xdr:colOff>114300</xdr:colOff>
      <xdr:row>56</xdr:row>
      <xdr:rowOff>77887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77221"/>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117041</xdr:rowOff>
    </xdr:from>
    <xdr:to>
      <xdr:col>24</xdr:col>
      <xdr:colOff>114300</xdr:colOff>
      <xdr:row>56</xdr:row>
      <xdr:rowOff>47191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4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139918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9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163597</xdr:rowOff>
    </xdr:from>
    <xdr:to>
      <xdr:col>20</xdr:col>
      <xdr:colOff>38100</xdr:colOff>
      <xdr:row>56</xdr:row>
      <xdr:rowOff>93747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84874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68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15625</xdr:rowOff>
    </xdr:from>
    <xdr:to>
      <xdr:col>15</xdr:col>
      <xdr:colOff>101600</xdr:colOff>
      <xdr:row>56</xdr:row>
      <xdr:rowOff>117225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1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133752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39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25221</xdr:rowOff>
    </xdr:from>
    <xdr:to>
      <xdr:col>10</xdr:col>
      <xdr:colOff>165100</xdr:colOff>
      <xdr:row>56</xdr:row>
      <xdr:rowOff>126821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143348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4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27087</xdr:rowOff>
    </xdr:from>
    <xdr:to>
      <xdr:col>6</xdr:col>
      <xdr:colOff>38100</xdr:colOff>
      <xdr:row>56</xdr:row>
      <xdr:rowOff>128687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2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145214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40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102415</xdr:rowOff>
    </xdr:from>
    <xdr:to>
      <xdr:col>24</xdr:col>
      <xdr:colOff>63500</xdr:colOff>
      <xdr:row>77</xdr:row>
      <xdr:rowOff>161599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04065"/>
          <a:ext cx="838200" cy="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161599</xdr:rowOff>
    </xdr:from>
    <xdr:to>
      <xdr:col>19</xdr:col>
      <xdr:colOff>177800</xdr:colOff>
      <xdr:row>78</xdr:row>
      <xdr:rowOff>27046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63249"/>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27046</xdr:rowOff>
    </xdr:from>
    <xdr:to>
      <xdr:col>15</xdr:col>
      <xdr:colOff>50800</xdr:colOff>
      <xdr:row>78</xdr:row>
      <xdr:rowOff>71371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00146"/>
          <a:ext cx="889000" cy="4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62708</xdr:rowOff>
    </xdr:from>
    <xdr:to>
      <xdr:col>10</xdr:col>
      <xdr:colOff>114300</xdr:colOff>
      <xdr:row>78</xdr:row>
      <xdr:rowOff>71371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35808"/>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51615</xdr:rowOff>
    </xdr:from>
    <xdr:to>
      <xdr:col>24</xdr:col>
      <xdr:colOff>114300</xdr:colOff>
      <xdr:row>77</xdr:row>
      <xdr:rowOff>153215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30042</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3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110799</xdr:rowOff>
    </xdr:from>
    <xdr:to>
      <xdr:col>20</xdr:col>
      <xdr:colOff>38100</xdr:colOff>
      <xdr:row>78</xdr:row>
      <xdr:rowOff>40949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57476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0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147696</xdr:rowOff>
    </xdr:from>
    <xdr:to>
      <xdr:col>15</xdr:col>
      <xdr:colOff>101600</xdr:colOff>
      <xdr:row>78</xdr:row>
      <xdr:rowOff>77846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68973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4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20571</xdr:rowOff>
    </xdr:from>
    <xdr:to>
      <xdr:col>10</xdr:col>
      <xdr:colOff>165100</xdr:colOff>
      <xdr:row>78</xdr:row>
      <xdr:rowOff>122171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9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113298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8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11908</xdr:rowOff>
    </xdr:from>
    <xdr:to>
      <xdr:col>6</xdr:col>
      <xdr:colOff>38100</xdr:colOff>
      <xdr:row>78</xdr:row>
      <xdr:rowOff>113508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104635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7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126022</xdr:rowOff>
    </xdr:from>
    <xdr:to>
      <xdr:col>24</xdr:col>
      <xdr:colOff>63500</xdr:colOff>
      <xdr:row>99</xdr:row>
      <xdr:rowOff>22237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928122"/>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22237</xdr:rowOff>
    </xdr:from>
    <xdr:to>
      <xdr:col>19</xdr:col>
      <xdr:colOff>177800</xdr:colOff>
      <xdr:row>99</xdr:row>
      <xdr:rowOff>38697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995787"/>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38697</xdr:rowOff>
    </xdr:from>
    <xdr:to>
      <xdr:col>15</xdr:col>
      <xdr:colOff>50800</xdr:colOff>
      <xdr:row>99</xdr:row>
      <xdr:rowOff>39439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7012247"/>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39439</xdr:rowOff>
    </xdr:from>
    <xdr:to>
      <xdr:col>10</xdr:col>
      <xdr:colOff>114300</xdr:colOff>
      <xdr:row>99</xdr:row>
      <xdr:rowOff>56395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7012989"/>
          <a:ext cx="889000"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75222</xdr:rowOff>
    </xdr:from>
    <xdr:to>
      <xdr:col>24</xdr:col>
      <xdr:colOff>114300</xdr:colOff>
      <xdr:row>99</xdr:row>
      <xdr:rowOff>5372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87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161599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79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142887</xdr:rowOff>
    </xdr:from>
    <xdr:to>
      <xdr:col>20</xdr:col>
      <xdr:colOff>38100</xdr:colOff>
      <xdr:row>99</xdr:row>
      <xdr:rowOff>73037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94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64164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703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159347</xdr:rowOff>
    </xdr:from>
    <xdr:to>
      <xdr:col>15</xdr:col>
      <xdr:colOff>101600</xdr:colOff>
      <xdr:row>99</xdr:row>
      <xdr:rowOff>89497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96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80624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705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160089</xdr:rowOff>
    </xdr:from>
    <xdr:to>
      <xdr:col>10</xdr:col>
      <xdr:colOff>165100</xdr:colOff>
      <xdr:row>99</xdr:row>
      <xdr:rowOff>90239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9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81366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705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5595</xdr:rowOff>
    </xdr:from>
    <xdr:to>
      <xdr:col>6</xdr:col>
      <xdr:colOff>38100</xdr:colOff>
      <xdr:row>99</xdr:row>
      <xdr:rowOff>107195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9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98322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70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102984</xdr:rowOff>
    </xdr:from>
    <xdr:to>
      <xdr:col>55</xdr:col>
      <xdr:colOff>0</xdr:colOff>
      <xdr:row>37</xdr:row>
      <xdr:rowOff>60323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03734"/>
          <a:ext cx="838200" cy="30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59941</xdr:rowOff>
    </xdr:from>
    <xdr:to>
      <xdr:col>50</xdr:col>
      <xdr:colOff>114300</xdr:colOff>
      <xdr:row>37</xdr:row>
      <xdr:rowOff>60323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40359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59941</xdr:rowOff>
    </xdr:from>
    <xdr:to>
      <xdr:col>45</xdr:col>
      <xdr:colOff>177800</xdr:colOff>
      <xdr:row>37</xdr:row>
      <xdr:rowOff>62806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03591"/>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62806</xdr:rowOff>
    </xdr:from>
    <xdr:to>
      <xdr:col>41</xdr:col>
      <xdr:colOff>50800</xdr:colOff>
      <xdr:row>37</xdr:row>
      <xdr:rowOff>71184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06456"/>
          <a:ext cx="889000" cy="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2788</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170801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52184</xdr:rowOff>
    </xdr:from>
    <xdr:to>
      <xdr:col>55</xdr:col>
      <xdr:colOff>50800</xdr:colOff>
      <xdr:row>35</xdr:row>
      <xdr:rowOff>153784</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75061</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0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9523</xdr:rowOff>
    </xdr:from>
    <xdr:to>
      <xdr:col>50</xdr:col>
      <xdr:colOff>165100</xdr:colOff>
      <xdr:row>37</xdr:row>
      <xdr:rowOff>111123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35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127650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612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9141</xdr:rowOff>
    </xdr:from>
    <xdr:to>
      <xdr:col>46</xdr:col>
      <xdr:colOff>38100</xdr:colOff>
      <xdr:row>37</xdr:row>
      <xdr:rowOff>110741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127268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12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12006</xdr:rowOff>
    </xdr:from>
    <xdr:to>
      <xdr:col>41</xdr:col>
      <xdr:colOff>101600</xdr:colOff>
      <xdr:row>37</xdr:row>
      <xdr:rowOff>113606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130133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13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20384</xdr:rowOff>
    </xdr:from>
    <xdr:to>
      <xdr:col>36</xdr:col>
      <xdr:colOff>165100</xdr:colOff>
      <xdr:row>37</xdr:row>
      <xdr:rowOff>121984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138511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613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98604</xdr:rowOff>
    </xdr:from>
    <xdr:to>
      <xdr:col>55</xdr:col>
      <xdr:colOff>0</xdr:colOff>
      <xdr:row>58</xdr:row>
      <xdr:rowOff>125082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42704"/>
          <a:ext cx="838200" cy="2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5558</xdr:rowOff>
    </xdr:from>
    <xdr:to>
      <xdr:col>50</xdr:col>
      <xdr:colOff>114300</xdr:colOff>
      <xdr:row>58</xdr:row>
      <xdr:rowOff>125082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49658"/>
          <a:ext cx="889000" cy="11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5558</xdr:rowOff>
    </xdr:from>
    <xdr:to>
      <xdr:col>45</xdr:col>
      <xdr:colOff>177800</xdr:colOff>
      <xdr:row>58</xdr:row>
      <xdr:rowOff>131141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49658"/>
          <a:ext cx="889000" cy="12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131141</xdr:rowOff>
    </xdr:from>
    <xdr:to>
      <xdr:col>41</xdr:col>
      <xdr:colOff>50800</xdr:colOff>
      <xdr:row>58</xdr:row>
      <xdr:rowOff>146917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75241"/>
          <a:ext cx="889000" cy="1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47804</xdr:rowOff>
    </xdr:from>
    <xdr:to>
      <xdr:col>55</xdr:col>
      <xdr:colOff>50800</xdr:colOff>
      <xdr:row>58</xdr:row>
      <xdr:rowOff>149404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26231</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74282</xdr:rowOff>
    </xdr:from>
    <xdr:to>
      <xdr:col>50</xdr:col>
      <xdr:colOff>165100</xdr:colOff>
      <xdr:row>59</xdr:row>
      <xdr:rowOff>4432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167009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1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126208</xdr:rowOff>
    </xdr:from>
    <xdr:to>
      <xdr:col>46</xdr:col>
      <xdr:colOff>38100</xdr:colOff>
      <xdr:row>58</xdr:row>
      <xdr:rowOff>56358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47485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9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80341</xdr:rowOff>
    </xdr:from>
    <xdr:to>
      <xdr:col>41</xdr:col>
      <xdr:colOff>101600</xdr:colOff>
      <xdr:row>59</xdr:row>
      <xdr:rowOff>10491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1618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96117</xdr:rowOff>
    </xdr:from>
    <xdr:to>
      <xdr:col>36</xdr:col>
      <xdr:colOff>165100</xdr:colOff>
      <xdr:row>59</xdr:row>
      <xdr:rowOff>26267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4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17394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54231</xdr:rowOff>
    </xdr:from>
    <xdr:to>
      <xdr:col>55</xdr:col>
      <xdr:colOff>0</xdr:colOff>
      <xdr:row>78</xdr:row>
      <xdr:rowOff>74837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27331"/>
          <a:ext cx="8382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74837</xdr:rowOff>
    </xdr:from>
    <xdr:to>
      <xdr:col>50</xdr:col>
      <xdr:colOff>114300</xdr:colOff>
      <xdr:row>78</xdr:row>
      <xdr:rowOff>76451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47937"/>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76451</xdr:rowOff>
    </xdr:from>
    <xdr:to>
      <xdr:col>45</xdr:col>
      <xdr:colOff>177800</xdr:colOff>
      <xdr:row>78</xdr:row>
      <xdr:rowOff>114357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49551"/>
          <a:ext cx="889000" cy="3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114357</xdr:rowOff>
    </xdr:from>
    <xdr:to>
      <xdr:col>41</xdr:col>
      <xdr:colOff>50800</xdr:colOff>
      <xdr:row>78</xdr:row>
      <xdr:rowOff>135691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87457"/>
          <a:ext cx="889000" cy="2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3431</xdr:rowOff>
    </xdr:from>
    <xdr:to>
      <xdr:col>55</xdr:col>
      <xdr:colOff>50800</xdr:colOff>
      <xdr:row>78</xdr:row>
      <xdr:rowOff>105031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100268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0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24037</xdr:rowOff>
    </xdr:from>
    <xdr:to>
      <xdr:col>50</xdr:col>
      <xdr:colOff>165100</xdr:colOff>
      <xdr:row>78</xdr:row>
      <xdr:rowOff>125637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116764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25651</xdr:rowOff>
    </xdr:from>
    <xdr:to>
      <xdr:col>46</xdr:col>
      <xdr:colOff>38100</xdr:colOff>
      <xdr:row>78</xdr:row>
      <xdr:rowOff>127251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118378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9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63557</xdr:rowOff>
    </xdr:from>
    <xdr:to>
      <xdr:col>41</xdr:col>
      <xdr:colOff>101600</xdr:colOff>
      <xdr:row>78</xdr:row>
      <xdr:rowOff>165157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156284</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84891</xdr:rowOff>
    </xdr:from>
    <xdr:to>
      <xdr:col>36</xdr:col>
      <xdr:colOff>165100</xdr:colOff>
      <xdr:row>79</xdr:row>
      <xdr:rowOff>15041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6168</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3017" y="1355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39098</xdr:rowOff>
    </xdr:from>
    <xdr:to>
      <xdr:col>55</xdr:col>
      <xdr:colOff>0</xdr:colOff>
      <xdr:row>97</xdr:row>
      <xdr:rowOff>96695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669748"/>
          <a:ext cx="838200" cy="5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89591</xdr:rowOff>
    </xdr:from>
    <xdr:to>
      <xdr:col>50</xdr:col>
      <xdr:colOff>114300</xdr:colOff>
      <xdr:row>97</xdr:row>
      <xdr:rowOff>96695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548791"/>
          <a:ext cx="889000" cy="17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89591</xdr:rowOff>
    </xdr:from>
    <xdr:to>
      <xdr:col>45</xdr:col>
      <xdr:colOff>177800</xdr:colOff>
      <xdr:row>97</xdr:row>
      <xdr:rowOff>32652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548791"/>
          <a:ext cx="889000" cy="1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28332</xdr:rowOff>
    </xdr:from>
    <xdr:to>
      <xdr:col>41</xdr:col>
      <xdr:colOff>50800</xdr:colOff>
      <xdr:row>97</xdr:row>
      <xdr:rowOff>32652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972300" y="16658982"/>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159748</xdr:rowOff>
    </xdr:from>
    <xdr:to>
      <xdr:col>55</xdr:col>
      <xdr:colOff>50800</xdr:colOff>
      <xdr:row>97</xdr:row>
      <xdr:rowOff>89898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6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138175</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5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45895</xdr:rowOff>
    </xdr:from>
    <xdr:to>
      <xdr:col>50</xdr:col>
      <xdr:colOff>165100</xdr:colOff>
      <xdr:row>97</xdr:row>
      <xdr:rowOff>147495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6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6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38791</xdr:rowOff>
    </xdr:from>
    <xdr:to>
      <xdr:col>46</xdr:col>
      <xdr:colOff>38100</xdr:colOff>
      <xdr:row>96</xdr:row>
      <xdr:rowOff>140391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49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131518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59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153302</xdr:rowOff>
    </xdr:from>
    <xdr:to>
      <xdr:col>41</xdr:col>
      <xdr:colOff>101600</xdr:colOff>
      <xdr:row>97</xdr:row>
      <xdr:rowOff>83452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6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74579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148982</xdr:rowOff>
    </xdr:from>
    <xdr:to>
      <xdr:col>36</xdr:col>
      <xdr:colOff>165100</xdr:colOff>
      <xdr:row>97</xdr:row>
      <xdr:rowOff>79132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60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70259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0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116045</xdr:rowOff>
    </xdr:from>
    <xdr:to>
      <xdr:col>85</xdr:col>
      <xdr:colOff>127000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31145"/>
          <a:ext cx="838200" cy="2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116045</xdr:rowOff>
    </xdr:from>
    <xdr:to>
      <xdr:col>81</xdr:col>
      <xdr:colOff>50800</xdr:colOff>
      <xdr:row>38</xdr:row>
      <xdr:rowOff>124174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31145"/>
          <a:ext cx="889000" cy="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124174</xdr:rowOff>
    </xdr:from>
    <xdr:to>
      <xdr:col>76</xdr:col>
      <xdr:colOff>114300</xdr:colOff>
      <xdr:row>38</xdr:row>
      <xdr:rowOff>128060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39274"/>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128060</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43160"/>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65245</xdr:rowOff>
    </xdr:from>
    <xdr:to>
      <xdr:col>81</xdr:col>
      <xdr:colOff>101600</xdr:colOff>
      <xdr:row>38</xdr:row>
      <xdr:rowOff>166845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157972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73374</xdr:rowOff>
    </xdr:from>
    <xdr:to>
      <xdr:col>76</xdr:col>
      <xdr:colOff>165100</xdr:colOff>
      <xdr:row>39</xdr:row>
      <xdr:rowOff>3524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166101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8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77260</xdr:rowOff>
    </xdr:from>
    <xdr:to>
      <xdr:col>72</xdr:col>
      <xdr:colOff>38100</xdr:colOff>
      <xdr:row>39</xdr:row>
      <xdr:rowOff>7410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169987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128079</xdr:rowOff>
    </xdr:from>
    <xdr:to>
      <xdr:col>85</xdr:col>
      <xdr:colOff>127000</xdr:colOff>
      <xdr:row>78</xdr:row>
      <xdr:rowOff>135395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501179"/>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109843</xdr:rowOff>
    </xdr:from>
    <xdr:to>
      <xdr:col>81</xdr:col>
      <xdr:colOff>50800</xdr:colOff>
      <xdr:row>78</xdr:row>
      <xdr:rowOff>135395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482943"/>
          <a:ext cx="889000" cy="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95492</xdr:rowOff>
    </xdr:from>
    <xdr:to>
      <xdr:col>76</xdr:col>
      <xdr:colOff>114300</xdr:colOff>
      <xdr:row>78</xdr:row>
      <xdr:rowOff>109843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468592"/>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95492</xdr:rowOff>
    </xdr:from>
    <xdr:to>
      <xdr:col>71</xdr:col>
      <xdr:colOff>177800</xdr:colOff>
      <xdr:row>78</xdr:row>
      <xdr:rowOff>99391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468592"/>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77279</xdr:rowOff>
    </xdr:from>
    <xdr:to>
      <xdr:col>85</xdr:col>
      <xdr:colOff>177800</xdr:colOff>
      <xdr:row>79</xdr:row>
      <xdr:rowOff>7429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4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55706</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42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84595</xdr:rowOff>
    </xdr:from>
    <xdr:to>
      <xdr:col>81</xdr:col>
      <xdr:colOff>101600</xdr:colOff>
      <xdr:row>79</xdr:row>
      <xdr:rowOff>14745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4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5872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5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59043</xdr:rowOff>
    </xdr:from>
    <xdr:to>
      <xdr:col>76</xdr:col>
      <xdr:colOff>165100</xdr:colOff>
      <xdr:row>78</xdr:row>
      <xdr:rowOff>160643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151770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5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44692</xdr:rowOff>
    </xdr:from>
    <xdr:to>
      <xdr:col>72</xdr:col>
      <xdr:colOff>38100</xdr:colOff>
      <xdr:row>78</xdr:row>
      <xdr:rowOff>146292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4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137419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51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48591</xdr:rowOff>
    </xdr:from>
    <xdr:to>
      <xdr:col>67</xdr:col>
      <xdr:colOff>101600</xdr:colOff>
      <xdr:row>78</xdr:row>
      <xdr:rowOff>150191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4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141318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5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21307</xdr:rowOff>
    </xdr:from>
    <xdr:to>
      <xdr:col>85</xdr:col>
      <xdr:colOff>127000</xdr:colOff>
      <xdr:row>98</xdr:row>
      <xdr:rowOff>53823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23407"/>
          <a:ext cx="838200" cy="3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3367</xdr:rowOff>
    </xdr:from>
    <xdr:to>
      <xdr:col>81</xdr:col>
      <xdr:colOff>50800</xdr:colOff>
      <xdr:row>98</xdr:row>
      <xdr:rowOff>53823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05467"/>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133342</xdr:rowOff>
    </xdr:from>
    <xdr:to>
      <xdr:col>76</xdr:col>
      <xdr:colOff>114300</xdr:colOff>
      <xdr:row>98</xdr:row>
      <xdr:rowOff>3367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63992"/>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133342</xdr:rowOff>
    </xdr:from>
    <xdr:to>
      <xdr:col>71</xdr:col>
      <xdr:colOff>177800</xdr:colOff>
      <xdr:row>98</xdr:row>
      <xdr:rowOff>35241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63992"/>
          <a:ext cx="889000" cy="7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141957</xdr:rowOff>
    </xdr:from>
    <xdr:to>
      <xdr:col>85</xdr:col>
      <xdr:colOff>177800</xdr:colOff>
      <xdr:row>98</xdr:row>
      <xdr:rowOff>72107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120384</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3023</xdr:rowOff>
    </xdr:from>
    <xdr:to>
      <xdr:col>81</xdr:col>
      <xdr:colOff>101600</xdr:colOff>
      <xdr:row>98</xdr:row>
      <xdr:rowOff>104623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0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95750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9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124017</xdr:rowOff>
    </xdr:from>
    <xdr:to>
      <xdr:col>76</xdr:col>
      <xdr:colOff>165100</xdr:colOff>
      <xdr:row>98</xdr:row>
      <xdr:rowOff>54167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45294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82542</xdr:rowOff>
    </xdr:from>
    <xdr:to>
      <xdr:col>72</xdr:col>
      <xdr:colOff>38100</xdr:colOff>
      <xdr:row>98</xdr:row>
      <xdr:rowOff>12692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29219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8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155891</xdr:rowOff>
    </xdr:from>
    <xdr:to>
      <xdr:col>67</xdr:col>
      <xdr:colOff>101600</xdr:colOff>
      <xdr:row>98</xdr:row>
      <xdr:rowOff>86041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8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77168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8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136728</xdr:rowOff>
    </xdr:from>
    <xdr:to>
      <xdr:col>116</xdr:col>
      <xdr:colOff>63500</xdr:colOff>
      <xdr:row>56</xdr:row>
      <xdr:rowOff>139243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737928"/>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46492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90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31311</xdr:rowOff>
    </xdr:from>
    <xdr:to>
      <xdr:col>111</xdr:col>
      <xdr:colOff>177800</xdr:colOff>
      <xdr:row>56</xdr:row>
      <xdr:rowOff>139243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632511"/>
          <a:ext cx="889000" cy="10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155763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31311</xdr:rowOff>
    </xdr:from>
    <xdr:to>
      <xdr:col>107</xdr:col>
      <xdr:colOff>50800</xdr:colOff>
      <xdr:row>56</xdr:row>
      <xdr:rowOff>39018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632511"/>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161739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10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39018</xdr:rowOff>
    </xdr:from>
    <xdr:to>
      <xdr:col>102</xdr:col>
      <xdr:colOff>114300</xdr:colOff>
      <xdr:row>56</xdr:row>
      <xdr:rowOff>45517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640218"/>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134764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117260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85928</xdr:rowOff>
    </xdr:from>
    <xdr:to>
      <xdr:col>116</xdr:col>
      <xdr:colOff>114300</xdr:colOff>
      <xdr:row>57</xdr:row>
      <xdr:rowOff>16078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6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108805</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5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88443</xdr:rowOff>
    </xdr:from>
    <xdr:to>
      <xdr:col>112</xdr:col>
      <xdr:colOff>38100</xdr:colOff>
      <xdr:row>57</xdr:row>
      <xdr:rowOff>18593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6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35120</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46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151961</xdr:rowOff>
    </xdr:from>
    <xdr:to>
      <xdr:col>107</xdr:col>
      <xdr:colOff>101600</xdr:colOff>
      <xdr:row>56</xdr:row>
      <xdr:rowOff>82111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5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98638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3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159668</xdr:rowOff>
    </xdr:from>
    <xdr:to>
      <xdr:col>102</xdr:col>
      <xdr:colOff>165100</xdr:colOff>
      <xdr:row>56</xdr:row>
      <xdr:rowOff>89818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58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106345</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36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166167</xdr:rowOff>
    </xdr:from>
    <xdr:to>
      <xdr:col>98</xdr:col>
      <xdr:colOff>38100</xdr:colOff>
      <xdr:row>56</xdr:row>
      <xdr:rowOff>96317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5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112844</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3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97915</xdr:rowOff>
    </xdr:from>
    <xdr:to>
      <xdr:col>116</xdr:col>
      <xdr:colOff>63500</xdr:colOff>
      <xdr:row>77</xdr:row>
      <xdr:rowOff>88804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28115"/>
          <a:ext cx="838200" cy="1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97915</xdr:rowOff>
    </xdr:from>
    <xdr:to>
      <xdr:col>111</xdr:col>
      <xdr:colOff>177800</xdr:colOff>
      <xdr:row>77</xdr:row>
      <xdr:rowOff>168700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28115"/>
          <a:ext cx="889000" cy="24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163768</xdr:rowOff>
    </xdr:from>
    <xdr:to>
      <xdr:col>107</xdr:col>
      <xdr:colOff>50800</xdr:colOff>
      <xdr:row>77</xdr:row>
      <xdr:rowOff>168700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365418"/>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163768</xdr:rowOff>
    </xdr:from>
    <xdr:to>
      <xdr:col>102</xdr:col>
      <xdr:colOff>114300</xdr:colOff>
      <xdr:row>77</xdr:row>
      <xdr:rowOff>165988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65418"/>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38004</xdr:rowOff>
    </xdr:from>
    <xdr:to>
      <xdr:col>116</xdr:col>
      <xdr:colOff>114300</xdr:colOff>
      <xdr:row>77</xdr:row>
      <xdr:rowOff>139604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16431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47115</xdr:rowOff>
    </xdr:from>
    <xdr:to>
      <xdr:col>112</xdr:col>
      <xdr:colOff>38100</xdr:colOff>
      <xdr:row>76</xdr:row>
      <xdr:rowOff>148715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139842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117900</xdr:rowOff>
    </xdr:from>
    <xdr:to>
      <xdr:col>107</xdr:col>
      <xdr:colOff>101600</xdr:colOff>
      <xdr:row>78</xdr:row>
      <xdr:rowOff>48050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3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39177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4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112968</xdr:rowOff>
    </xdr:from>
    <xdr:to>
      <xdr:col>102</xdr:col>
      <xdr:colOff>165100</xdr:colOff>
      <xdr:row>78</xdr:row>
      <xdr:rowOff>43118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34245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4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115188</xdr:rowOff>
    </xdr:from>
    <xdr:to>
      <xdr:col>98</xdr:col>
      <xdr:colOff>38100</xdr:colOff>
      <xdr:row>78</xdr:row>
      <xdr:rowOff>45338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36465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4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666,874</a:t>
          </a:r>
          <a:r>
            <a:rPr kumimoji="1" lang="ja-JP" altLang="en-US" sz="1300">
              <a:latin typeface="ＭＳ Ｐゴシック" panose="020B0600070205080204" pitchFamily="50" charset="-128"/>
              <a:ea typeface="ＭＳ Ｐゴシック" panose="020B0600070205080204" pitchFamily="50" charset="-128"/>
            </a:rPr>
            <a:t>円となっている。人口は前年比</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人の減となり、人口減少は続いているため、住民一人当たりのコストは増加傾向にある。</a:t>
          </a:r>
        </a:p>
        <a:p>
          <a:r>
            <a:rPr kumimoji="1" lang="ja-JP" altLang="en-US" sz="1300">
              <a:latin typeface="ＭＳ Ｐゴシック" panose="020B0600070205080204" pitchFamily="50" charset="-128"/>
              <a:ea typeface="ＭＳ Ｐゴシック" panose="020B0600070205080204" pitchFamily="50" charset="-128"/>
            </a:rPr>
            <a:t>会計年度任用職員の導入により人件費が増加した半面、物件費である賃金がなくなったため減少した。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補助費等は類似団体平均をよりも</a:t>
          </a:r>
          <a:r>
            <a:rPr kumimoji="1" lang="en-US" altLang="ja-JP" sz="1300">
              <a:latin typeface="ＭＳ Ｐゴシック" panose="020B0600070205080204" pitchFamily="50" charset="-128"/>
              <a:ea typeface="ＭＳ Ｐゴシック" panose="020B0600070205080204" pitchFamily="50" charset="-128"/>
            </a:rPr>
            <a:t>23,772</a:t>
          </a:r>
          <a:r>
            <a:rPr kumimoji="1" lang="ja-JP" altLang="en-US" sz="1300">
              <a:latin typeface="ＭＳ Ｐゴシック" panose="020B0600070205080204" pitchFamily="50" charset="-128"/>
              <a:ea typeface="ＭＳ Ｐゴシック" panose="020B0600070205080204" pitchFamily="50" charset="-128"/>
            </a:rPr>
            <a:t>円高い値となっている。公営企業である下水道事業会計への負担金が大きな要因である。また令和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年度は特別定額給付金などの多額の補助金あったため増加している。</a:t>
          </a:r>
        </a:p>
        <a:p>
          <a:r>
            <a:rPr kumimoji="1" lang="ja-JP" altLang="en-US" sz="1300">
              <a:latin typeface="ＭＳ Ｐゴシック" panose="020B0600070205080204" pitchFamily="50" charset="-128"/>
              <a:ea typeface="ＭＳ Ｐゴシック" panose="020B0600070205080204" pitchFamily="50" charset="-128"/>
            </a:rPr>
            <a:t>貸付金は類似団体平均を大きく上回っているが、町制度資金預託金の２００百万円が主な要因である。なお、第三セクターである（一社）富士見パノラマリゾートへの貸付金は平成３０年度で終了した。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14,392
14,116
144.76
10,312,426
9,597,653
579,543
5,220,064
5,558,046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138747</xdr:rowOff>
    </xdr:from>
    <xdr:to>
      <xdr:col>24</xdr:col>
      <xdr:colOff>63500</xdr:colOff>
      <xdr:row>38</xdr:row>
      <xdr:rowOff>141605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653847"/>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149987</xdr:rowOff>
    </xdr:from>
    <xdr:to>
      <xdr:col>19</xdr:col>
      <xdr:colOff>177800</xdr:colOff>
      <xdr:row>38</xdr:row>
      <xdr:rowOff>138747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93637"/>
          <a:ext cx="889000" cy="16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149987</xdr:rowOff>
    </xdr:from>
    <xdr:to>
      <xdr:col>15</xdr:col>
      <xdr:colOff>50800</xdr:colOff>
      <xdr:row>38</xdr:row>
      <xdr:rowOff>147320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93637"/>
          <a:ext cx="889000" cy="1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147320</xdr:rowOff>
    </xdr:from>
    <xdr:to>
      <xdr:col>10</xdr:col>
      <xdr:colOff>114300</xdr:colOff>
      <xdr:row>38</xdr:row>
      <xdr:rowOff>163703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62420"/>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90805</xdr:rowOff>
    </xdr:from>
    <xdr:to>
      <xdr:col>24</xdr:col>
      <xdr:colOff>114300</xdr:colOff>
      <xdr:row>39</xdr:row>
      <xdr:rowOff>20955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2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87947</xdr:rowOff>
    </xdr:from>
    <xdr:to>
      <xdr:col>20</xdr:col>
      <xdr:colOff>38100</xdr:colOff>
      <xdr:row>39</xdr:row>
      <xdr:rowOff>18097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9224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9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99187</xdr:rowOff>
    </xdr:from>
    <xdr:to>
      <xdr:col>15</xdr:col>
      <xdr:colOff>101600</xdr:colOff>
      <xdr:row>38</xdr:row>
      <xdr:rowOff>29337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20464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96520</xdr:rowOff>
    </xdr:from>
    <xdr:to>
      <xdr:col>10</xdr:col>
      <xdr:colOff>165100</xdr:colOff>
      <xdr:row>39</xdr:row>
      <xdr:rowOff>26670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17797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112903</xdr:rowOff>
    </xdr:from>
    <xdr:to>
      <xdr:col>6</xdr:col>
      <xdr:colOff>38100</xdr:colOff>
      <xdr:row>39</xdr:row>
      <xdr:rowOff>43053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34180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8848</xdr:rowOff>
    </xdr:from>
    <xdr:to>
      <xdr:col>24</xdr:col>
      <xdr:colOff>63500</xdr:colOff>
      <xdr:row>58</xdr:row>
      <xdr:rowOff>47385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81498"/>
          <a:ext cx="838200" cy="20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47385</xdr:rowOff>
    </xdr:from>
    <xdr:to>
      <xdr:col>19</xdr:col>
      <xdr:colOff>177800</xdr:colOff>
      <xdr:row>58</xdr:row>
      <xdr:rowOff>49963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91485"/>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49963</xdr:rowOff>
    </xdr:from>
    <xdr:to>
      <xdr:col>15</xdr:col>
      <xdr:colOff>50800</xdr:colOff>
      <xdr:row>58</xdr:row>
      <xdr:rowOff>53354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4063"/>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53354</xdr:rowOff>
    </xdr:from>
    <xdr:to>
      <xdr:col>10</xdr:col>
      <xdr:colOff>114300</xdr:colOff>
      <xdr:row>58</xdr:row>
      <xdr:rowOff>65160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97454"/>
          <a:ext cx="8890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129498</xdr:rowOff>
    </xdr:from>
    <xdr:to>
      <xdr:col>24</xdr:col>
      <xdr:colOff>114300</xdr:colOff>
      <xdr:row>57</xdr:row>
      <xdr:rowOff>59648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107925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168035</xdr:rowOff>
    </xdr:from>
    <xdr:to>
      <xdr:col>20</xdr:col>
      <xdr:colOff>38100</xdr:colOff>
      <xdr:row>58</xdr:row>
      <xdr:rowOff>98185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89312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170613</xdr:rowOff>
    </xdr:from>
    <xdr:to>
      <xdr:col>15</xdr:col>
      <xdr:colOff>101600</xdr:colOff>
      <xdr:row>58</xdr:row>
      <xdr:rowOff>100763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91890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2554</xdr:rowOff>
    </xdr:from>
    <xdr:to>
      <xdr:col>10</xdr:col>
      <xdr:colOff>165100</xdr:colOff>
      <xdr:row>58</xdr:row>
      <xdr:rowOff>104154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95281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14360</xdr:rowOff>
    </xdr:from>
    <xdr:to>
      <xdr:col>6</xdr:col>
      <xdr:colOff>38100</xdr:colOff>
      <xdr:row>58</xdr:row>
      <xdr:rowOff>115960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107087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65450</xdr:rowOff>
    </xdr:from>
    <xdr:to>
      <xdr:col>24</xdr:col>
      <xdr:colOff>63500</xdr:colOff>
      <xdr:row>77</xdr:row>
      <xdr:rowOff>140484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67100"/>
          <a:ext cx="838200" cy="7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140484</xdr:rowOff>
    </xdr:from>
    <xdr:to>
      <xdr:col>19</xdr:col>
      <xdr:colOff>177800</xdr:colOff>
      <xdr:row>78</xdr:row>
      <xdr:rowOff>17909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2134"/>
          <a:ext cx="889000" cy="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166477</xdr:rowOff>
    </xdr:from>
    <xdr:to>
      <xdr:col>15</xdr:col>
      <xdr:colOff>50800</xdr:colOff>
      <xdr:row>78</xdr:row>
      <xdr:rowOff>17909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68127"/>
          <a:ext cx="8890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166477</xdr:rowOff>
    </xdr:from>
    <xdr:to>
      <xdr:col>10</xdr:col>
      <xdr:colOff>114300</xdr:colOff>
      <xdr:row>78</xdr:row>
      <xdr:rowOff>40884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8127"/>
          <a:ext cx="88900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14650</xdr:rowOff>
    </xdr:from>
    <xdr:to>
      <xdr:col>24</xdr:col>
      <xdr:colOff>114300</xdr:colOff>
      <xdr:row>77</xdr:row>
      <xdr:rowOff>116250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164527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9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89684</xdr:rowOff>
    </xdr:from>
    <xdr:to>
      <xdr:col>20</xdr:col>
      <xdr:colOff>38100</xdr:colOff>
      <xdr:row>78</xdr:row>
      <xdr:rowOff>19834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9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10961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138559</xdr:rowOff>
    </xdr:from>
    <xdr:to>
      <xdr:col>15</xdr:col>
      <xdr:colOff>101600</xdr:colOff>
      <xdr:row>78</xdr:row>
      <xdr:rowOff>68709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59836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3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115677</xdr:rowOff>
    </xdr:from>
    <xdr:to>
      <xdr:col>10</xdr:col>
      <xdr:colOff>165100</xdr:colOff>
      <xdr:row>78</xdr:row>
      <xdr:rowOff>45827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36954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161534</xdr:rowOff>
    </xdr:from>
    <xdr:to>
      <xdr:col>6</xdr:col>
      <xdr:colOff>38100</xdr:colOff>
      <xdr:row>78</xdr:row>
      <xdr:rowOff>91684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82811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116661</xdr:rowOff>
    </xdr:from>
    <xdr:to>
      <xdr:col>24</xdr:col>
      <xdr:colOff>63500</xdr:colOff>
      <xdr:row>97</xdr:row>
      <xdr:rowOff>148447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47311"/>
          <a:ext cx="8382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148447</xdr:rowOff>
    </xdr:from>
    <xdr:to>
      <xdr:col>19</xdr:col>
      <xdr:colOff>177800</xdr:colOff>
      <xdr:row>97</xdr:row>
      <xdr:rowOff>159383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79097"/>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158601</xdr:rowOff>
    </xdr:from>
    <xdr:to>
      <xdr:col>15</xdr:col>
      <xdr:colOff>50800</xdr:colOff>
      <xdr:row>97</xdr:row>
      <xdr:rowOff>159383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89251"/>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158601</xdr:rowOff>
    </xdr:from>
    <xdr:to>
      <xdr:col>10</xdr:col>
      <xdr:colOff>114300</xdr:colOff>
      <xdr:row>97</xdr:row>
      <xdr:rowOff>164151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89251"/>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65861</xdr:rowOff>
    </xdr:from>
    <xdr:to>
      <xdr:col>24</xdr:col>
      <xdr:colOff>114300</xdr:colOff>
      <xdr:row>97</xdr:row>
      <xdr:rowOff>167461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9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97647</xdr:rowOff>
    </xdr:from>
    <xdr:to>
      <xdr:col>20</xdr:col>
      <xdr:colOff>38100</xdr:colOff>
      <xdr:row>98</xdr:row>
      <xdr:rowOff>27797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18924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108583</xdr:rowOff>
    </xdr:from>
    <xdr:to>
      <xdr:col>15</xdr:col>
      <xdr:colOff>101600</xdr:colOff>
      <xdr:row>98</xdr:row>
      <xdr:rowOff>38733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3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29860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3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107801</xdr:rowOff>
    </xdr:from>
    <xdr:to>
      <xdr:col>10</xdr:col>
      <xdr:colOff>165100</xdr:colOff>
      <xdr:row>98</xdr:row>
      <xdr:rowOff>37951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29078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3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113351</xdr:rowOff>
    </xdr:from>
    <xdr:to>
      <xdr:col>6</xdr:col>
      <xdr:colOff>38100</xdr:colOff>
      <xdr:row>98</xdr:row>
      <xdr:rowOff>43501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4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34628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3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149758</xdr:rowOff>
    </xdr:from>
    <xdr:to>
      <xdr:col>55</xdr:col>
      <xdr:colOff>0</xdr:colOff>
      <xdr:row>37</xdr:row>
      <xdr:rowOff>150673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9340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144958</xdr:rowOff>
    </xdr:from>
    <xdr:to>
      <xdr:col>50</xdr:col>
      <xdr:colOff>114300</xdr:colOff>
      <xdr:row>37</xdr:row>
      <xdr:rowOff>149758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88608"/>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144958</xdr:rowOff>
    </xdr:from>
    <xdr:to>
      <xdr:col>45</xdr:col>
      <xdr:colOff>177800</xdr:colOff>
      <xdr:row>37</xdr:row>
      <xdr:rowOff>148158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8860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148158</xdr:rowOff>
    </xdr:from>
    <xdr:to>
      <xdr:col>41</xdr:col>
      <xdr:colOff>50800</xdr:colOff>
      <xdr:row>37</xdr:row>
      <xdr:rowOff>151130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49180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99873</xdr:rowOff>
    </xdr:from>
    <xdr:to>
      <xdr:col>55</xdr:col>
      <xdr:colOff>50800</xdr:colOff>
      <xdr:row>38</xdr:row>
      <xdr:rowOff>30023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122750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9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98958</xdr:rowOff>
    </xdr:from>
    <xdr:to>
      <xdr:col>50</xdr:col>
      <xdr:colOff>165100</xdr:colOff>
      <xdr:row>38</xdr:row>
      <xdr:rowOff>29108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20235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3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94158</xdr:rowOff>
    </xdr:from>
    <xdr:to>
      <xdr:col>46</xdr:col>
      <xdr:colOff>38100</xdr:colOff>
      <xdr:row>38</xdr:row>
      <xdr:rowOff>24308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40835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213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97358</xdr:rowOff>
    </xdr:from>
    <xdr:to>
      <xdr:col>41</xdr:col>
      <xdr:colOff>101600</xdr:colOff>
      <xdr:row>38</xdr:row>
      <xdr:rowOff>27508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44035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100330</xdr:rowOff>
    </xdr:from>
    <xdr:to>
      <xdr:col>36</xdr:col>
      <xdr:colOff>165100</xdr:colOff>
      <xdr:row>38</xdr:row>
      <xdr:rowOff>30480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21607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70129</xdr:rowOff>
    </xdr:from>
    <xdr:to>
      <xdr:col>55</xdr:col>
      <xdr:colOff>0</xdr:colOff>
      <xdr:row>57</xdr:row>
      <xdr:rowOff>70619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42779"/>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162081</xdr:rowOff>
    </xdr:from>
    <xdr:to>
      <xdr:col>50</xdr:col>
      <xdr:colOff>114300</xdr:colOff>
      <xdr:row>57</xdr:row>
      <xdr:rowOff>70129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63281"/>
          <a:ext cx="889000" cy="7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162081</xdr:rowOff>
    </xdr:from>
    <xdr:to>
      <xdr:col>45</xdr:col>
      <xdr:colOff>177800</xdr:colOff>
      <xdr:row>57</xdr:row>
      <xdr:rowOff>89941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63281"/>
          <a:ext cx="889000" cy="9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67174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39867</xdr:rowOff>
    </xdr:from>
    <xdr:to>
      <xdr:col>41</xdr:col>
      <xdr:colOff>50800</xdr:colOff>
      <xdr:row>57</xdr:row>
      <xdr:rowOff>89941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12517"/>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19819</xdr:rowOff>
    </xdr:from>
    <xdr:to>
      <xdr:col>55</xdr:col>
      <xdr:colOff>50800</xdr:colOff>
      <xdr:row>57</xdr:row>
      <xdr:rowOff>121419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169696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7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19329</xdr:rowOff>
    </xdr:from>
    <xdr:to>
      <xdr:col>50</xdr:col>
      <xdr:colOff>165100</xdr:colOff>
      <xdr:row>57</xdr:row>
      <xdr:rowOff>120929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112056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8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111281</xdr:rowOff>
    </xdr:from>
    <xdr:to>
      <xdr:col>46</xdr:col>
      <xdr:colOff>38100</xdr:colOff>
      <xdr:row>57</xdr:row>
      <xdr:rowOff>41431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1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57958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39141</xdr:rowOff>
    </xdr:from>
    <xdr:to>
      <xdr:col>41</xdr:col>
      <xdr:colOff>101600</xdr:colOff>
      <xdr:row>57</xdr:row>
      <xdr:rowOff>140741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131868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160517</xdr:rowOff>
    </xdr:from>
    <xdr:to>
      <xdr:col>36</xdr:col>
      <xdr:colOff>165100</xdr:colOff>
      <xdr:row>57</xdr:row>
      <xdr:rowOff>90667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107194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3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68</xdr:rowOff>
    </xdr:from>
    <xdr:to>
      <xdr:col>55</xdr:col>
      <xdr:colOff>0</xdr:colOff>
      <xdr:row>76</xdr:row>
      <xdr:rowOff>167447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030268"/>
          <a:ext cx="838200" cy="16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167447</xdr:rowOff>
    </xdr:from>
    <xdr:to>
      <xdr:col>50</xdr:col>
      <xdr:colOff>114300</xdr:colOff>
      <xdr:row>77</xdr:row>
      <xdr:rowOff>83879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97647"/>
          <a:ext cx="889000" cy="8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83879</xdr:rowOff>
    </xdr:from>
    <xdr:to>
      <xdr:col>45</xdr:col>
      <xdr:colOff>177800</xdr:colOff>
      <xdr:row>77</xdr:row>
      <xdr:rowOff>108480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85529"/>
          <a:ext cx="8890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108448</xdr:rowOff>
    </xdr:from>
    <xdr:to>
      <xdr:col>41</xdr:col>
      <xdr:colOff>50800</xdr:colOff>
      <xdr:row>77</xdr:row>
      <xdr:rowOff>108480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10098"/>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120719</xdr:rowOff>
    </xdr:from>
    <xdr:to>
      <xdr:col>55</xdr:col>
      <xdr:colOff>50800</xdr:colOff>
      <xdr:row>76</xdr:row>
      <xdr:rowOff>50868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9794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143596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8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116647</xdr:rowOff>
    </xdr:from>
    <xdr:to>
      <xdr:col>50</xdr:col>
      <xdr:colOff>165100</xdr:colOff>
      <xdr:row>77</xdr:row>
      <xdr:rowOff>46797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4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63325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33079</xdr:rowOff>
    </xdr:from>
    <xdr:to>
      <xdr:col>46</xdr:col>
      <xdr:colOff>38100</xdr:colOff>
      <xdr:row>77</xdr:row>
      <xdr:rowOff>134679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151206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0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57680</xdr:rowOff>
    </xdr:from>
    <xdr:to>
      <xdr:col>41</xdr:col>
      <xdr:colOff>101600</xdr:colOff>
      <xdr:row>77</xdr:row>
      <xdr:rowOff>159280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4357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3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57648</xdr:rowOff>
    </xdr:from>
    <xdr:to>
      <xdr:col>36</xdr:col>
      <xdr:colOff>165100</xdr:colOff>
      <xdr:row>77</xdr:row>
      <xdr:rowOff>159248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4325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3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88421</xdr:rowOff>
    </xdr:from>
    <xdr:to>
      <xdr:col>55</xdr:col>
      <xdr:colOff>0</xdr:colOff>
      <xdr:row>97</xdr:row>
      <xdr:rowOff>124707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19071"/>
          <a:ext cx="838200" cy="3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74199</xdr:rowOff>
    </xdr:from>
    <xdr:to>
      <xdr:col>50</xdr:col>
      <xdr:colOff>114300</xdr:colOff>
      <xdr:row>97</xdr:row>
      <xdr:rowOff>124707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04849"/>
          <a:ext cx="889000" cy="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74199</xdr:rowOff>
    </xdr:from>
    <xdr:to>
      <xdr:col>45</xdr:col>
      <xdr:colOff>177800</xdr:colOff>
      <xdr:row>97</xdr:row>
      <xdr:rowOff>162838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04849"/>
          <a:ext cx="889000" cy="8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156528</xdr:rowOff>
    </xdr:from>
    <xdr:to>
      <xdr:col>41</xdr:col>
      <xdr:colOff>50800</xdr:colOff>
      <xdr:row>97</xdr:row>
      <xdr:rowOff>162838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8717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37621</xdr:rowOff>
    </xdr:from>
    <xdr:to>
      <xdr:col>55</xdr:col>
      <xdr:colOff>50800</xdr:colOff>
      <xdr:row>97</xdr:row>
      <xdr:rowOff>139221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60498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73907</xdr:rowOff>
    </xdr:from>
    <xdr:to>
      <xdr:col>50</xdr:col>
      <xdr:colOff>165100</xdr:colOff>
      <xdr:row>98</xdr:row>
      <xdr:rowOff>4057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166634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23399</xdr:rowOff>
    </xdr:from>
    <xdr:to>
      <xdr:col>46</xdr:col>
      <xdr:colOff>38100</xdr:colOff>
      <xdr:row>97</xdr:row>
      <xdr:rowOff>124999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116126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112038</xdr:rowOff>
    </xdr:from>
    <xdr:to>
      <xdr:col>41</xdr:col>
      <xdr:colOff>101600</xdr:colOff>
      <xdr:row>98</xdr:row>
      <xdr:rowOff>42188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33315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3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105728</xdr:rowOff>
    </xdr:from>
    <xdr:to>
      <xdr:col>36</xdr:col>
      <xdr:colOff>165100</xdr:colOff>
      <xdr:row>98</xdr:row>
      <xdr:rowOff>35878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27005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45879</xdr:rowOff>
    </xdr:from>
    <xdr:to>
      <xdr:col>85</xdr:col>
      <xdr:colOff>127000</xdr:colOff>
      <xdr:row>39</xdr:row>
      <xdr:rowOff>79273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732429"/>
          <a:ext cx="838200" cy="3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79273</xdr:rowOff>
    </xdr:from>
    <xdr:to>
      <xdr:col>81</xdr:col>
      <xdr:colOff>50800</xdr:colOff>
      <xdr:row>39</xdr:row>
      <xdr:rowOff>96913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65823"/>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68263</xdr:rowOff>
    </xdr:from>
    <xdr:to>
      <xdr:col>76</xdr:col>
      <xdr:colOff>114300</xdr:colOff>
      <xdr:row>39</xdr:row>
      <xdr:rowOff>96913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754813"/>
          <a:ext cx="889000" cy="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68263</xdr:rowOff>
    </xdr:from>
    <xdr:to>
      <xdr:col>71</xdr:col>
      <xdr:colOff>177800</xdr:colOff>
      <xdr:row>39</xdr:row>
      <xdr:rowOff>94932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754813"/>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166529</xdr:rowOff>
    </xdr:from>
    <xdr:to>
      <xdr:col>85</xdr:col>
      <xdr:colOff>177800</xdr:colOff>
      <xdr:row>39</xdr:row>
      <xdr:rowOff>96679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81456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9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28473</xdr:rowOff>
    </xdr:from>
    <xdr:to>
      <xdr:col>81</xdr:col>
      <xdr:colOff>101600</xdr:colOff>
      <xdr:row>39</xdr:row>
      <xdr:rowOff>130073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7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121200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8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46113</xdr:rowOff>
    </xdr:from>
    <xdr:to>
      <xdr:col>76</xdr:col>
      <xdr:colOff>165100</xdr:colOff>
      <xdr:row>39</xdr:row>
      <xdr:rowOff>147713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73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138840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82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17463</xdr:rowOff>
    </xdr:from>
    <xdr:to>
      <xdr:col>72</xdr:col>
      <xdr:colOff>38100</xdr:colOff>
      <xdr:row>39</xdr:row>
      <xdr:rowOff>119063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7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110190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9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44132</xdr:rowOff>
    </xdr:from>
    <xdr:to>
      <xdr:col>67</xdr:col>
      <xdr:colOff>101600</xdr:colOff>
      <xdr:row>39</xdr:row>
      <xdr:rowOff>145732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7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136859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82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98304</xdr:rowOff>
    </xdr:from>
    <xdr:to>
      <xdr:col>85</xdr:col>
      <xdr:colOff>127000</xdr:colOff>
      <xdr:row>57</xdr:row>
      <xdr:rowOff>160992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70954"/>
          <a:ext cx="838200" cy="6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46614</xdr:rowOff>
    </xdr:from>
    <xdr:to>
      <xdr:col>81</xdr:col>
      <xdr:colOff>50800</xdr:colOff>
      <xdr:row>57</xdr:row>
      <xdr:rowOff>160992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19264"/>
          <a:ext cx="889000" cy="11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46614</xdr:rowOff>
    </xdr:from>
    <xdr:to>
      <xdr:col>76</xdr:col>
      <xdr:colOff>114300</xdr:colOff>
      <xdr:row>57</xdr:row>
      <xdr:rowOff>101452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19264"/>
          <a:ext cx="889000" cy="5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101452</xdr:rowOff>
    </xdr:from>
    <xdr:to>
      <xdr:col>71</xdr:col>
      <xdr:colOff>177800</xdr:colOff>
      <xdr:row>58</xdr:row>
      <xdr:rowOff>430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74102"/>
          <a:ext cx="889000" cy="7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47504</xdr:rowOff>
    </xdr:from>
    <xdr:to>
      <xdr:col>85</xdr:col>
      <xdr:colOff>177800</xdr:colOff>
      <xdr:row>57</xdr:row>
      <xdr:rowOff>149104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133881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3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110192</xdr:rowOff>
    </xdr:from>
    <xdr:to>
      <xdr:col>81</xdr:col>
      <xdr:colOff>101600</xdr:colOff>
      <xdr:row>58</xdr:row>
      <xdr:rowOff>40342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31469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7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167264</xdr:rowOff>
    </xdr:from>
    <xdr:to>
      <xdr:col>76</xdr:col>
      <xdr:colOff>165100</xdr:colOff>
      <xdr:row>57</xdr:row>
      <xdr:rowOff>97414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88541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6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50652</xdr:rowOff>
    </xdr:from>
    <xdr:to>
      <xdr:col>72</xdr:col>
      <xdr:colOff>38100</xdr:colOff>
      <xdr:row>57</xdr:row>
      <xdr:rowOff>152252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2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143379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121080</xdr:rowOff>
    </xdr:from>
    <xdr:to>
      <xdr:col>67</xdr:col>
      <xdr:colOff>101600</xdr:colOff>
      <xdr:row>58</xdr:row>
      <xdr:rowOff>51230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42357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116044</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89144"/>
          <a:ext cx="838200" cy="2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116044</xdr:rowOff>
    </xdr:from>
    <xdr:to>
      <xdr:col>81</xdr:col>
      <xdr:colOff>50800</xdr:colOff>
      <xdr:row>78</xdr:row>
      <xdr:rowOff>124174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89144"/>
          <a:ext cx="889000" cy="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124174</xdr:rowOff>
    </xdr:from>
    <xdr:to>
      <xdr:col>76</xdr:col>
      <xdr:colOff>114300</xdr:colOff>
      <xdr:row>78</xdr:row>
      <xdr:rowOff>128060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97274"/>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128060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01160"/>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65244</xdr:rowOff>
    </xdr:from>
    <xdr:to>
      <xdr:col>81</xdr:col>
      <xdr:colOff>101600</xdr:colOff>
      <xdr:row>78</xdr:row>
      <xdr:rowOff>166844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3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157971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3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73374</xdr:rowOff>
    </xdr:from>
    <xdr:to>
      <xdr:col>76</xdr:col>
      <xdr:colOff>165100</xdr:colOff>
      <xdr:row>79</xdr:row>
      <xdr:rowOff>3524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166101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3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77260</xdr:rowOff>
    </xdr:from>
    <xdr:to>
      <xdr:col>72</xdr:col>
      <xdr:colOff>38100</xdr:colOff>
      <xdr:row>79</xdr:row>
      <xdr:rowOff>7410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169987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4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128079</xdr:rowOff>
    </xdr:from>
    <xdr:to>
      <xdr:col>85</xdr:col>
      <xdr:colOff>127000</xdr:colOff>
      <xdr:row>98</xdr:row>
      <xdr:rowOff>135395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930179"/>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109843</xdr:rowOff>
    </xdr:from>
    <xdr:to>
      <xdr:col>81</xdr:col>
      <xdr:colOff>50800</xdr:colOff>
      <xdr:row>98</xdr:row>
      <xdr:rowOff>135395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911943"/>
          <a:ext cx="889000" cy="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95492</xdr:rowOff>
    </xdr:from>
    <xdr:to>
      <xdr:col>76</xdr:col>
      <xdr:colOff>114300</xdr:colOff>
      <xdr:row>98</xdr:row>
      <xdr:rowOff>109843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897592"/>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95492</xdr:rowOff>
    </xdr:from>
    <xdr:to>
      <xdr:col>71</xdr:col>
      <xdr:colOff>177800</xdr:colOff>
      <xdr:row>98</xdr:row>
      <xdr:rowOff>99391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897592"/>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77279</xdr:rowOff>
    </xdr:from>
    <xdr:to>
      <xdr:col>85</xdr:col>
      <xdr:colOff>177800</xdr:colOff>
      <xdr:row>99</xdr:row>
      <xdr:rowOff>7429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87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55706</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84595</xdr:rowOff>
    </xdr:from>
    <xdr:to>
      <xdr:col>81</xdr:col>
      <xdr:colOff>101600</xdr:colOff>
      <xdr:row>99</xdr:row>
      <xdr:rowOff>14745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8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5872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9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59043</xdr:rowOff>
    </xdr:from>
    <xdr:to>
      <xdr:col>76</xdr:col>
      <xdr:colOff>165100</xdr:colOff>
      <xdr:row>98</xdr:row>
      <xdr:rowOff>160643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151770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95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44692</xdr:rowOff>
    </xdr:from>
    <xdr:to>
      <xdr:col>72</xdr:col>
      <xdr:colOff>38100</xdr:colOff>
      <xdr:row>98</xdr:row>
      <xdr:rowOff>146292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8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137419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9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48591</xdr:rowOff>
    </xdr:from>
    <xdr:to>
      <xdr:col>67</xdr:col>
      <xdr:colOff>101600</xdr:colOff>
      <xdr:row>98</xdr:row>
      <xdr:rowOff>150191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8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141318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9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商工費は、類似団体と比較すると</a:t>
          </a:r>
          <a:r>
            <a:rPr kumimoji="1" lang="en-US" altLang="ja-JP" sz="1300">
              <a:latin typeface="ＭＳ Ｐゴシック" panose="020B0600070205080204" pitchFamily="50" charset="-128"/>
              <a:ea typeface="ＭＳ Ｐゴシック" panose="020B0600070205080204" pitchFamily="50" charset="-128"/>
            </a:rPr>
            <a:t>25,123</a:t>
          </a:r>
          <a:r>
            <a:rPr kumimoji="1" lang="ja-JP" altLang="en-US" sz="1300">
              <a:latin typeface="ＭＳ Ｐゴシック" panose="020B0600070205080204" pitchFamily="50" charset="-128"/>
              <a:ea typeface="ＭＳ Ｐゴシック" panose="020B0600070205080204" pitchFamily="50" charset="-128"/>
            </a:rPr>
            <a:t>円高い数値となっている。町制度資金預託金や第三セクターへの貸付金が大きく影響しており、類似団体平均よりも高い数値で推移している。</a:t>
          </a:r>
        </a:p>
        <a:p>
          <a:r>
            <a:rPr kumimoji="1" lang="ja-JP" altLang="en-US" sz="1300">
              <a:latin typeface="ＭＳ Ｐゴシック" panose="020B0600070205080204" pitchFamily="50" charset="-128"/>
              <a:ea typeface="ＭＳ Ｐゴシック" panose="020B0600070205080204" pitchFamily="50" charset="-128"/>
            </a:rPr>
            <a:t>なお、令和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年度は、新型コロナウイルス感染症の影響による緊急経済対策として、地域振興券の発行や町内観光施設の無料開放、宣伝広告などの誘客事業を実施したため大幅に増加している。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標準財政規模は、近年同レベルで推移している。 </a:t>
          </a:r>
        </a:p>
        <a:p>
          <a:r>
            <a:rPr kumimoji="1" lang="ja-JP" altLang="en-US" sz="1400">
              <a:latin typeface="ＭＳ ゴシック" pitchFamily="49" charset="-128"/>
              <a:ea typeface="ＭＳ ゴシック" pitchFamily="49" charset="-128"/>
            </a:rPr>
            <a:t>財政調整基金は標準財政規模の２０％程度の基金残高を確保するよう積立を行っている。新型コロナウイルス感染症による緊急経済対策等を実施したため財政調整基金を取崩したが、今後も計画的に積立てを行う予定であ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各会計ともに赤字額は計上していない。 </a:t>
          </a:r>
        </a:p>
        <a:p>
          <a:r>
            <a:rPr kumimoji="1" lang="ja-JP" altLang="en-US" sz="1400">
              <a:latin typeface="ＭＳ ゴシック" pitchFamily="49" charset="-128"/>
              <a:ea typeface="ＭＳ ゴシック" pitchFamily="49" charset="-128"/>
            </a:rPr>
            <a:t>水道事業会計、下水道事業会計ともに料金収入の多くを大手企業に依存しているため、経済情勢に大きく影響を受けやすい構造となっている。このことから、常に経済情勢及び企業動向を注視しながら、経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10312426</v>
      </c>
      <c r="BO4" s="433"/>
      <c r="BP4" s="433"/>
      <c r="BQ4" s="433"/>
      <c r="BR4" s="433"/>
      <c r="BS4" s="433"/>
      <c r="BT4" s="433"/>
      <c r="BU4" s="434"/>
      <c r="BV4" s="432">
        <v>7728327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11.1</v>
      </c>
      <c r="CU4" s="439"/>
      <c r="CV4" s="439"/>
      <c r="CW4" s="439"/>
      <c r="CX4" s="439"/>
      <c r="CY4" s="439"/>
      <c r="CZ4" s="439"/>
      <c r="DA4" s="440"/>
      <c r="DB4" s="438">
        <v>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9597653</v>
      </c>
      <c r="BO5" s="470"/>
      <c r="BP5" s="470"/>
      <c r="BQ5" s="470"/>
      <c r="BR5" s="470"/>
      <c r="BS5" s="470"/>
      <c r="BT5" s="470"/>
      <c r="BU5" s="471"/>
      <c r="BV5" s="469">
        <v>7353985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84.5</v>
      </c>
      <c r="CU5" s="467"/>
      <c r="CV5" s="467"/>
      <c r="CW5" s="467"/>
      <c r="CX5" s="467"/>
      <c r="CY5" s="467"/>
      <c r="CZ5" s="467"/>
      <c r="DA5" s="468"/>
      <c r="DB5" s="466">
        <v>86.2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714773</v>
      </c>
      <c r="BO6" s="470"/>
      <c r="BP6" s="470"/>
      <c r="BQ6" s="470"/>
      <c r="BR6" s="470"/>
      <c r="BS6" s="470"/>
      <c r="BT6" s="470"/>
      <c r="BU6" s="471"/>
      <c r="BV6" s="469">
        <v>374342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89</v>
      </c>
      <c r="CU6" s="507"/>
      <c r="CV6" s="507"/>
      <c r="CW6" s="507"/>
      <c r="CX6" s="507"/>
      <c r="CY6" s="507"/>
      <c r="CZ6" s="507"/>
      <c r="DA6" s="508"/>
      <c r="DB6" s="506">
        <v>90.8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135230</v>
      </c>
      <c r="BO7" s="470"/>
      <c r="BP7" s="470"/>
      <c r="BQ7" s="470"/>
      <c r="BR7" s="470"/>
      <c r="BS7" s="470"/>
      <c r="BT7" s="470"/>
      <c r="BU7" s="471"/>
      <c r="BV7" s="469">
        <v>25766</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5220064</v>
      </c>
      <c r="CU7" s="470"/>
      <c r="CV7" s="470"/>
      <c r="CW7" s="470"/>
      <c r="CX7" s="470"/>
      <c r="CY7" s="470"/>
      <c r="CZ7" s="470"/>
      <c r="DA7" s="471"/>
      <c r="DB7" s="469">
        <v>4965078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579543</v>
      </c>
      <c r="BO8" s="470"/>
      <c r="BP8" s="470"/>
      <c r="BQ8" s="470"/>
      <c r="BR8" s="470"/>
      <c r="BS8" s="470"/>
      <c r="BT8" s="470"/>
      <c r="BU8" s="471"/>
      <c r="BV8" s="469">
        <v>348576</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0.55000000000000004</v>
      </c>
      <c r="CU8" s="510"/>
      <c r="CV8" s="510"/>
      <c r="CW8" s="510"/>
      <c r="CX8" s="510"/>
      <c r="CY8" s="510"/>
      <c r="CZ8" s="510"/>
      <c r="DA8" s="511"/>
      <c r="DB8" s="509">
        <v>0.56000000000000005</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14084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230967</v>
      </c>
      <c r="BO9" s="470"/>
      <c r="BP9" s="470"/>
      <c r="BQ9" s="470"/>
      <c r="BR9" s="470"/>
      <c r="BS9" s="470"/>
      <c r="BT9" s="470"/>
      <c r="BU9" s="471"/>
      <c r="BV9" s="469">
        <v>3866</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6.4</v>
      </c>
      <c r="CU9" s="467"/>
      <c r="CV9" s="467"/>
      <c r="CW9" s="467"/>
      <c r="CX9" s="467"/>
      <c r="CY9" s="467"/>
      <c r="CZ9" s="467"/>
      <c r="DA9" s="468"/>
      <c r="DB9" s="466">
        <v>7.3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14493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102</v>
      </c>
      <c r="AV10" s="502"/>
      <c r="AW10" s="502"/>
      <c r="AX10" s="502"/>
      <c r="AY10" s="503" t="s">
        <v>121</v>
      </c>
      <c r="AZ10" s="504"/>
      <c r="BA10" s="504"/>
      <c r="BB10" s="504"/>
      <c r="BC10" s="504"/>
      <c r="BD10" s="504"/>
      <c r="BE10" s="504"/>
      <c r="BF10" s="504"/>
      <c r="BG10" s="504"/>
      <c r="BH10" s="504"/>
      <c r="BI10" s="504"/>
      <c r="BJ10" s="504"/>
      <c r="BK10" s="504"/>
      <c r="BL10" s="504"/>
      <c r="BM10" s="505"/>
      <c r="BN10" s="469">
        <v>85680</v>
      </c>
      <c r="BO10" s="470"/>
      <c r="BP10" s="470"/>
      <c r="BQ10" s="470"/>
      <c r="BR10" s="470"/>
      <c r="BS10" s="470"/>
      <c r="BT10" s="470"/>
      <c r="BU10" s="471"/>
      <c r="BV10" s="469">
        <v>125308</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14392</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160211</v>
      </c>
      <c r="BO12" s="470"/>
      <c r="BP12" s="470"/>
      <c r="BQ12" s="470"/>
      <c r="BR12" s="470"/>
      <c r="BS12" s="470"/>
      <c r="BT12" s="470"/>
      <c r="BU12" s="471"/>
      <c r="BV12" s="469">
        <v>30245</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14116</v>
      </c>
      <c r="S13" s="554"/>
      <c r="T13" s="554"/>
      <c r="U13" s="554"/>
      <c r="V13" s="555"/>
      <c r="W13" s="485" t="s">
        <v>141</v>
      </c>
      <c r="X13" s="486"/>
      <c r="Y13" s="486"/>
      <c r="Z13" s="486"/>
      <c r="AA13" s="486"/>
      <c r="AB13" s="476"/>
      <c r="AC13" s="520">
        <v>971</v>
      </c>
      <c r="AD13" s="521"/>
      <c r="AE13" s="521"/>
      <c r="AF13" s="521"/>
      <c r="AG13" s="563"/>
      <c r="AH13" s="520">
        <v>1038</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156436</v>
      </c>
      <c r="BO13" s="470"/>
      <c r="BP13" s="470"/>
      <c r="BQ13" s="470"/>
      <c r="BR13" s="470"/>
      <c r="BS13" s="470"/>
      <c r="BT13" s="470"/>
      <c r="BU13" s="471"/>
      <c r="BV13" s="469">
        <v>98929</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4</v>
      </c>
      <c r="CU13" s="467"/>
      <c r="CV13" s="467"/>
      <c r="CW13" s="467"/>
      <c r="CX13" s="467"/>
      <c r="CY13" s="467"/>
      <c r="CZ13" s="467"/>
      <c r="DA13" s="468"/>
      <c r="DB13" s="466">
        <v>4.9000000000000004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14469</v>
      </c>
      <c r="S14" s="554"/>
      <c r="T14" s="554"/>
      <c r="U14" s="554"/>
      <c r="V14" s="555"/>
      <c r="W14" s="459"/>
      <c r="X14" s="460"/>
      <c r="Y14" s="460"/>
      <c r="Z14" s="460"/>
      <c r="AA14" s="460"/>
      <c r="AB14" s="449"/>
      <c r="AC14" s="556">
        <v>13.2</v>
      </c>
      <c r="AD14" s="557"/>
      <c r="AE14" s="557"/>
      <c r="AF14" s="557"/>
      <c r="AG14" s="558"/>
      <c r="AH14" s="556">
        <v>13.3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148</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14205</v>
      </c>
      <c r="S15" s="554"/>
      <c r="T15" s="554"/>
      <c r="U15" s="554"/>
      <c r="V15" s="555"/>
      <c r="W15" s="485" t="s">
        <v>150</v>
      </c>
      <c r="X15" s="486"/>
      <c r="Y15" s="486"/>
      <c r="Z15" s="486"/>
      <c r="AA15" s="486"/>
      <c r="AB15" s="476"/>
      <c r="AC15" s="520">
        <v>2466</v>
      </c>
      <c r="AD15" s="521"/>
      <c r="AE15" s="521"/>
      <c r="AF15" s="521"/>
      <c r="AG15" s="563"/>
      <c r="AH15" s="520">
        <v>2825</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2371545</v>
      </c>
      <c r="BO15" s="433"/>
      <c r="BP15" s="433"/>
      <c r="BQ15" s="433"/>
      <c r="BR15" s="433"/>
      <c r="BS15" s="433"/>
      <c r="BT15" s="433"/>
      <c r="BU15" s="434"/>
      <c r="BV15" s="432">
        <v>2274753</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33.6</v>
      </c>
      <c r="AD16" s="557"/>
      <c r="AE16" s="557"/>
      <c r="AF16" s="557"/>
      <c r="AG16" s="558"/>
      <c r="AH16" s="556">
        <v>36.200000000000003</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4324802</v>
      </c>
      <c r="BO16" s="470"/>
      <c r="BP16" s="470"/>
      <c r="BQ16" s="470"/>
      <c r="BR16" s="470"/>
      <c r="BS16" s="470"/>
      <c r="BT16" s="470"/>
      <c r="BU16" s="471"/>
      <c r="BV16" s="469">
        <v>4088277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3895</v>
      </c>
      <c r="AD17" s="521"/>
      <c r="AE17" s="521"/>
      <c r="AF17" s="521"/>
      <c r="AG17" s="563"/>
      <c r="AH17" s="520">
        <v>3950</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3002932</v>
      </c>
      <c r="BO17" s="470"/>
      <c r="BP17" s="470"/>
      <c r="BQ17" s="470"/>
      <c r="BR17" s="470"/>
      <c r="BS17" s="470"/>
      <c r="BT17" s="470"/>
      <c r="BU17" s="471"/>
      <c r="BV17" s="469">
        <v>2896859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144.76</v>
      </c>
      <c r="M18" s="585"/>
      <c r="N18" s="585"/>
      <c r="O18" s="585"/>
      <c r="P18" s="585"/>
      <c r="Q18" s="585"/>
      <c r="R18" s="586"/>
      <c r="S18" s="586"/>
      <c r="T18" s="586"/>
      <c r="U18" s="586"/>
      <c r="V18" s="587"/>
      <c r="W18" s="487"/>
      <c r="X18" s="488"/>
      <c r="Y18" s="488"/>
      <c r="Z18" s="488"/>
      <c r="AA18" s="488"/>
      <c r="AB18" s="479"/>
      <c r="AC18" s="588">
        <v>53.1</v>
      </c>
      <c r="AD18" s="589"/>
      <c r="AE18" s="589"/>
      <c r="AF18" s="589"/>
      <c r="AG18" s="590"/>
      <c r="AH18" s="588">
        <v>50.6</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4447016</v>
      </c>
      <c r="BO18" s="470"/>
      <c r="BP18" s="470"/>
      <c r="BQ18" s="470"/>
      <c r="BR18" s="470"/>
      <c r="BS18" s="470"/>
      <c r="BT18" s="470"/>
      <c r="BU18" s="471"/>
      <c r="BV18" s="469">
        <v>4391689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97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6511729</v>
      </c>
      <c r="BO19" s="470"/>
      <c r="BP19" s="470"/>
      <c r="BQ19" s="470"/>
      <c r="BR19" s="470"/>
      <c r="BS19" s="470"/>
      <c r="BT19" s="470"/>
      <c r="BU19" s="471"/>
      <c r="BV19" s="469">
        <v>5727627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5610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5558046</v>
      </c>
      <c r="BO23" s="470"/>
      <c r="BP23" s="470"/>
      <c r="BQ23" s="470"/>
      <c r="BR23" s="470"/>
      <c r="BS23" s="470"/>
      <c r="BT23" s="470"/>
      <c r="BU23" s="471"/>
      <c r="BV23" s="469">
        <v>5433475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7070</v>
      </c>
      <c r="R24" s="521"/>
      <c r="S24" s="521"/>
      <c r="T24" s="521"/>
      <c r="U24" s="521"/>
      <c r="V24" s="563"/>
      <c r="W24" s="622"/>
      <c r="X24" s="610"/>
      <c r="Y24" s="611"/>
      <c r="Z24" s="519" t="s">
        <v>174</v>
      </c>
      <c r="AA24" s="499"/>
      <c r="AB24" s="499"/>
      <c r="AC24" s="499"/>
      <c r="AD24" s="499"/>
      <c r="AE24" s="499"/>
      <c r="AF24" s="499"/>
      <c r="AG24" s="500"/>
      <c r="AH24" s="520">
        <v>152</v>
      </c>
      <c r="AI24" s="521"/>
      <c r="AJ24" s="521"/>
      <c r="AK24" s="521"/>
      <c r="AL24" s="563"/>
      <c r="AM24" s="520">
        <v>442016</v>
      </c>
      <c r="AN24" s="521"/>
      <c r="AO24" s="521"/>
      <c r="AP24" s="521"/>
      <c r="AQ24" s="521"/>
      <c r="AR24" s="563"/>
      <c r="AS24" s="520">
        <v>2908</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4431779</v>
      </c>
      <c r="BO24" s="470"/>
      <c r="BP24" s="470"/>
      <c r="BQ24" s="470"/>
      <c r="BR24" s="470"/>
      <c r="BS24" s="470"/>
      <c r="BT24" s="470"/>
      <c r="BU24" s="471"/>
      <c r="BV24" s="469">
        <v>4337885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1</v>
      </c>
      <c r="M25" s="521"/>
      <c r="N25" s="521"/>
      <c r="O25" s="521"/>
      <c r="P25" s="563"/>
      <c r="Q25" s="520">
        <v>5920</v>
      </c>
      <c r="R25" s="521"/>
      <c r="S25" s="521"/>
      <c r="T25" s="521"/>
      <c r="U25" s="521"/>
      <c r="V25" s="563"/>
      <c r="W25" s="622"/>
      <c r="X25" s="610"/>
      <c r="Y25" s="611"/>
      <c r="Z25" s="519" t="s">
        <v>177</v>
      </c>
      <c r="AA25" s="499"/>
      <c r="AB25" s="499"/>
      <c r="AC25" s="499"/>
      <c r="AD25" s="499"/>
      <c r="AE25" s="499"/>
      <c r="AF25" s="499"/>
      <c r="AG25" s="500"/>
      <c r="AH25" s="520" t="s">
        <v>129</v>
      </c>
      <c r="AI25" s="521"/>
      <c r="AJ25" s="521"/>
      <c r="AK25" s="521"/>
      <c r="AL25" s="563"/>
      <c r="AM25" s="520" t="s">
        <v>178</v>
      </c>
      <c r="AN25" s="521"/>
      <c r="AO25" s="521"/>
      <c r="AP25" s="521"/>
      <c r="AQ25" s="521"/>
      <c r="AR25" s="563"/>
      <c r="AS25" s="520" t="s">
        <v>178</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78940</v>
      </c>
      <c r="BO25" s="433"/>
      <c r="BP25" s="433"/>
      <c r="BQ25" s="433"/>
      <c r="BR25" s="433"/>
      <c r="BS25" s="433"/>
      <c r="BT25" s="433"/>
      <c r="BU25" s="434"/>
      <c r="BV25" s="432">
        <v>129855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5340</v>
      </c>
      <c r="R26" s="521"/>
      <c r="S26" s="521"/>
      <c r="T26" s="521"/>
      <c r="U26" s="521"/>
      <c r="V26" s="563"/>
      <c r="W26" s="622"/>
      <c r="X26" s="610"/>
      <c r="Y26" s="611"/>
      <c r="Z26" s="519" t="s">
        <v>181</v>
      </c>
      <c r="AA26" s="632"/>
      <c r="AB26" s="632"/>
      <c r="AC26" s="632"/>
      <c r="AD26" s="632"/>
      <c r="AE26" s="632"/>
      <c r="AF26" s="632"/>
      <c r="AG26" s="633"/>
      <c r="AH26" s="520" t="s">
        <v>129</v>
      </c>
      <c r="AI26" s="521"/>
      <c r="AJ26" s="521"/>
      <c r="AK26" s="521"/>
      <c r="AL26" s="563"/>
      <c r="AM26" s="520" t="s">
        <v>148</v>
      </c>
      <c r="AN26" s="521"/>
      <c r="AO26" s="521"/>
      <c r="AP26" s="521"/>
      <c r="AQ26" s="521"/>
      <c r="AR26" s="563"/>
      <c r="AS26" s="520" t="s">
        <v>129</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148</v>
      </c>
      <c r="BO26" s="470"/>
      <c r="BP26" s="470"/>
      <c r="BQ26" s="470"/>
      <c r="BR26" s="470"/>
      <c r="BS26" s="470"/>
      <c r="BT26" s="470"/>
      <c r="BU26" s="471"/>
      <c r="BV26" s="469" t="s">
        <v>178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2880</v>
      </c>
      <c r="R27" s="521"/>
      <c r="S27" s="521"/>
      <c r="T27" s="521"/>
      <c r="U27" s="521"/>
      <c r="V27" s="563"/>
      <c r="W27" s="622"/>
      <c r="X27" s="610"/>
      <c r="Y27" s="611"/>
      <c r="Z27" s="519" t="s">
        <v>184</v>
      </c>
      <c r="AA27" s="499"/>
      <c r="AB27" s="499"/>
      <c r="AC27" s="499"/>
      <c r="AD27" s="499"/>
      <c r="AE27" s="499"/>
      <c r="AF27" s="499"/>
      <c r="AG27" s="500"/>
      <c r="AH27" s="520" t="s">
        <v>178</v>
      </c>
      <c r="AI27" s="521"/>
      <c r="AJ27" s="521"/>
      <c r="AK27" s="521"/>
      <c r="AL27" s="563"/>
      <c r="AM27" s="520" t="s">
        <v>178</v>
      </c>
      <c r="AN27" s="521"/>
      <c r="AO27" s="521"/>
      <c r="AP27" s="521"/>
      <c r="AQ27" s="521"/>
      <c r="AR27" s="563"/>
      <c r="AS27" s="520" t="s">
        <v>148</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62500</v>
      </c>
      <c r="BO27" s="646"/>
      <c r="BP27" s="646"/>
      <c r="BQ27" s="646"/>
      <c r="BR27" s="646"/>
      <c r="BS27" s="646"/>
      <c r="BT27" s="646"/>
      <c r="BU27" s="647"/>
      <c r="BV27" s="645">
        <v>62500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2240</v>
      </c>
      <c r="R28" s="521"/>
      <c r="S28" s="521"/>
      <c r="T28" s="521"/>
      <c r="U28" s="521"/>
      <c r="V28" s="563"/>
      <c r="W28" s="622"/>
      <c r="X28" s="610"/>
      <c r="Y28" s="611"/>
      <c r="Z28" s="519" t="s">
        <v>187</v>
      </c>
      <c r="AA28" s="499"/>
      <c r="AB28" s="499"/>
      <c r="AC28" s="499"/>
      <c r="AD28" s="499"/>
      <c r="AE28" s="499"/>
      <c r="AF28" s="499"/>
      <c r="AG28" s="500"/>
      <c r="AH28" s="520" t="s">
        <v>129</v>
      </c>
      <c r="AI28" s="521"/>
      <c r="AJ28" s="521"/>
      <c r="AK28" s="521"/>
      <c r="AL28" s="563"/>
      <c r="AM28" s="520" t="s">
        <v>178</v>
      </c>
      <c r="AN28" s="521"/>
      <c r="AO28" s="521"/>
      <c r="AP28" s="521"/>
      <c r="AQ28" s="521"/>
      <c r="AR28" s="563"/>
      <c r="AS28" s="520" t="s">
        <v>178</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1484011</v>
      </c>
      <c r="BO28" s="433"/>
      <c r="BP28" s="433"/>
      <c r="BQ28" s="433"/>
      <c r="BR28" s="433"/>
      <c r="BS28" s="433"/>
      <c r="BT28" s="433"/>
      <c r="BU28" s="434"/>
      <c r="BV28" s="432">
        <v>1558542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9</v>
      </c>
      <c r="M29" s="521"/>
      <c r="N29" s="521"/>
      <c r="O29" s="521"/>
      <c r="P29" s="563"/>
      <c r="Q29" s="520">
        <v>2010</v>
      </c>
      <c r="R29" s="521"/>
      <c r="S29" s="521"/>
      <c r="T29" s="521"/>
      <c r="U29" s="521"/>
      <c r="V29" s="563"/>
      <c r="W29" s="623"/>
      <c r="X29" s="624"/>
      <c r="Y29" s="625"/>
      <c r="Z29" s="519" t="s">
        <v>190</v>
      </c>
      <c r="AA29" s="499"/>
      <c r="AB29" s="499"/>
      <c r="AC29" s="499"/>
      <c r="AD29" s="499"/>
      <c r="AE29" s="499"/>
      <c r="AF29" s="499"/>
      <c r="AG29" s="500"/>
      <c r="AH29" s="520">
        <v>152</v>
      </c>
      <c r="AI29" s="521"/>
      <c r="AJ29" s="521"/>
      <c r="AK29" s="521"/>
      <c r="AL29" s="563"/>
      <c r="AM29" s="520">
        <v>442016</v>
      </c>
      <c r="AN29" s="521"/>
      <c r="AO29" s="521"/>
      <c r="AP29" s="521"/>
      <c r="AQ29" s="521"/>
      <c r="AR29" s="563"/>
      <c r="AS29" s="520">
        <v>2908</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579180</v>
      </c>
      <c r="BO29" s="470"/>
      <c r="BP29" s="470"/>
      <c r="BQ29" s="470"/>
      <c r="BR29" s="470"/>
      <c r="BS29" s="470"/>
      <c r="BT29" s="470"/>
      <c r="BU29" s="471"/>
      <c r="BV29" s="469">
        <v>578140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96.7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1400130</v>
      </c>
      <c r="BO30" s="646"/>
      <c r="BP30" s="646"/>
      <c r="BQ30" s="646"/>
      <c r="BR30" s="646"/>
      <c r="BS30" s="646"/>
      <c r="BT30" s="646"/>
      <c r="BU30" s="647"/>
      <c r="BV30" s="645">
        <v>1341311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200</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201</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富士見町国民健康保険特別会計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富士見町水道事業会計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富士見町観光施設貸付事業特別会計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諏訪広域連合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（一社）富士見パノラマリゾート</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富士見町後期高齢者医療特別会計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5</v>
      </c>
      <c r="AN35" s="658"/>
      <c r="AO35" s="659" t="str">
        <f>IF('各会計、関係団体の財政状況及び健全化判断比率'!B31="","",'各会計、関係団体の財政状況及び健全化判断比率'!B31)</f>
        <v>富士見町下水道事業会計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（一般会計）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富士見メガソーラー（株）</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（救護施設八ヶ岳寮特別会計）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（介護保険特別会計）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（諏訪広域消防特別会計）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（ふるさと市町村圏基金事業特別会計）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南諏衛生施設組合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諏訪南行政事務組合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（ごみ処理事業特別会計）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ATg2Sdt682J3haHB1c85v8Sq3g4chLjCEvxlwBAcQA3+eX8sn+En0+aSPImFTc3Uuk7quL+BQQj5P6zxEPmD0w==" saltValue="YFvj7rpk/zJomaYWygRC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569</v>
      </c>
      <c r="D34" s="1250"/>
      <c r="E34" s="1251"/>
      <c r="F34" s="32">
        <v>40.630000000000003</v>
      </c>
      <c r="G34" s="33">
        <v>41.11</v>
      </c>
      <c r="H34" s="33">
        <v>41.07</v>
      </c>
      <c r="I34" s="33">
        <v>38.14</v>
      </c>
      <c r="J34" s="34">
        <v>34.25</v>
      </c>
      <c r="K34" s="22"/>
      <c r="L34" s="22"/>
      <c r="M34" s="22"/>
      <c r="N34" s="22"/>
      <c r="O34" s="22"/>
      <c r="P34" s="22"/>
    </row>
    <row r="35" spans="1:16" ht="39" customHeight="1" x14ac:dyDescent="0.15">
      <c r="A35" s="22"/>
      <c r="B35" s="35"/>
      <c r="C35" s="1244" t="s">
        <v>570</v>
      </c>
      <c r="D35" s="1245"/>
      <c r="E35" s="1246"/>
      <c r="F35" s="36">
        <v>10.5</v>
      </c>
      <c r="G35" s="37">
        <v>11.77</v>
      </c>
      <c r="H35" s="37">
        <v>13.33</v>
      </c>
      <c r="I35" s="37">
        <v>13.9</v>
      </c>
      <c r="J35" s="38">
        <v>14.09</v>
      </c>
      <c r="K35" s="22"/>
      <c r="L35" s="22"/>
      <c r="M35" s="22"/>
      <c r="N35" s="22"/>
      <c r="O35" s="22"/>
      <c r="P35" s="22"/>
    </row>
    <row r="36" spans="1:16" ht="39" customHeight="1" x14ac:dyDescent="0.15">
      <c r="A36" s="22"/>
      <c r="B36" s="35"/>
      <c r="C36" s="1244" t="s">
        <v>571</v>
      </c>
      <c r="D36" s="1245"/>
      <c r="E36" s="1246"/>
      <c r="F36" s="36">
        <v>8.4700000000000006</v>
      </c>
      <c r="G36" s="37">
        <v>6.21</v>
      </c>
      <c r="H36" s="37">
        <v>6.96</v>
      </c>
      <c r="I36" s="37">
        <v>7.02</v>
      </c>
      <c r="J36" s="38">
        <v>11.1</v>
      </c>
      <c r="K36" s="22"/>
      <c r="L36" s="22"/>
      <c r="M36" s="22"/>
      <c r="N36" s="22"/>
      <c r="O36" s="22"/>
      <c r="P36" s="22"/>
    </row>
    <row r="37" spans="1:16" ht="39" customHeight="1" x14ac:dyDescent="0.15">
      <c r="A37" s="22"/>
      <c r="B37" s="35"/>
      <c r="C37" s="1244" t="s">
        <v>572</v>
      </c>
      <c r="D37" s="1245"/>
      <c r="E37" s="1246"/>
      <c r="F37" s="36">
        <v>7.29</v>
      </c>
      <c r="G37" s="37">
        <v>7.31</v>
      </c>
      <c r="H37" s="37">
        <v>6.99</v>
      </c>
      <c r="I37" s="37">
        <v>6.36</v>
      </c>
      <c r="J37" s="38">
        <v>6.69</v>
      </c>
      <c r="K37" s="22"/>
      <c r="L37" s="22"/>
      <c r="M37" s="22"/>
      <c r="N37" s="22"/>
      <c r="O37" s="22"/>
      <c r="P37" s="22"/>
    </row>
    <row r="38" spans="1:16" ht="39" customHeight="1" x14ac:dyDescent="0.15">
      <c r="A38" s="22"/>
      <c r="B38" s="35"/>
      <c r="C38" s="1244" t="s">
        <v>573</v>
      </c>
      <c r="D38" s="1245"/>
      <c r="E38" s="1246"/>
      <c r="F38" s="36">
        <v>0.15</v>
      </c>
      <c r="G38" s="37">
        <v>0.2</v>
      </c>
      <c r="H38" s="37">
        <v>0.2</v>
      </c>
      <c r="I38" s="37">
        <v>0.2</v>
      </c>
      <c r="J38" s="38">
        <v>0.3</v>
      </c>
      <c r="K38" s="22"/>
      <c r="L38" s="22"/>
      <c r="M38" s="22"/>
      <c r="N38" s="22"/>
      <c r="O38" s="22"/>
      <c r="P38" s="22"/>
    </row>
    <row r="39" spans="1:16" ht="39" customHeight="1" x14ac:dyDescent="0.15">
      <c r="A39" s="22"/>
      <c r="B39" s="35"/>
      <c r="C39" s="1244" t="s">
        <v>574</v>
      </c>
      <c r="D39" s="1245"/>
      <c r="E39" s="1246"/>
      <c r="F39" s="36">
        <v>7.0000000000000007E-2</v>
      </c>
      <c r="G39" s="37">
        <v>0.09</v>
      </c>
      <c r="H39" s="37">
        <v>0.08</v>
      </c>
      <c r="I39" s="37">
        <v>0.08</v>
      </c>
      <c r="J39" s="38">
        <v>7.0000000000000007E-2</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575</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576</v>
      </c>
      <c r="D43" s="1248"/>
      <c r="E43" s="1249"/>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48zycpd8rhE7ODwJ1TbYpj/nnpafBnPDT/8OXwWJZETDwz/roQIxwNBrW4UygRohNmH0jDLjbmUXDxaMQb0bw==" saltValue="ps7q38O7FnO6Ab7959nT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597</v>
      </c>
      <c r="L45" s="60">
        <v>595</v>
      </c>
      <c r="M45" s="60">
        <v>571</v>
      </c>
      <c r="N45" s="60">
        <v>537</v>
      </c>
      <c r="O45" s="61">
        <v>543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x14ac:dyDescent="0.15">
      <c r="A48" s="48"/>
      <c r="B48" s="1254"/>
      <c r="C48" s="1255"/>
      <c r="D48" s="62"/>
      <c r="E48" s="1260" t="s">
        <v>15</v>
      </c>
      <c r="F48" s="1260"/>
      <c r="G48" s="1260"/>
      <c r="H48" s="1260"/>
      <c r="I48" s="1260"/>
      <c r="J48" s="1261"/>
      <c r="K48" s="63">
        <v>516</v>
      </c>
      <c r="L48" s="64">
        <v>518</v>
      </c>
      <c r="M48" s="64">
        <v>497</v>
      </c>
      <c r="N48" s="64">
        <v>505</v>
      </c>
      <c r="O48" s="65">
        <v>445</v>
      </c>
      <c r="P48" s="48"/>
      <c r="Q48" s="48"/>
      <c r="R48" s="48"/>
      <c r="S48" s="48"/>
      <c r="T48" s="48"/>
      <c r="U48" s="48"/>
    </row>
    <row r="49" spans="1:21" ht="30.75" customHeight="1" x14ac:dyDescent="0.15">
      <c r="A49" s="48"/>
      <c r="B49" s="1254"/>
      <c r="C49" s="1255"/>
      <c r="D49" s="62"/>
      <c r="E49" s="1260" t="s">
        <v>16</v>
      </c>
      <c r="F49" s="1260"/>
      <c r="G49" s="1260"/>
      <c r="H49" s="1260"/>
      <c r="I49" s="1260"/>
      <c r="J49" s="1261"/>
      <c r="K49" s="63">
        <v>14</v>
      </c>
      <c r="L49" s="64">
        <v>21</v>
      </c>
      <c r="M49" s="64">
        <v>20</v>
      </c>
      <c r="N49" s="64">
        <v>22</v>
      </c>
      <c r="O49" s="65">
        <v>24</v>
      </c>
      <c r="P49" s="48"/>
      <c r="Q49" s="48"/>
      <c r="R49" s="48"/>
      <c r="S49" s="48"/>
      <c r="T49" s="48"/>
      <c r="U49" s="48"/>
    </row>
    <row r="50" spans="1:21" ht="30.75" customHeight="1" x14ac:dyDescent="0.15">
      <c r="A50" s="48"/>
      <c r="B50" s="1254"/>
      <c r="C50" s="1255"/>
      <c r="D50" s="62"/>
      <c r="E50" s="1260" t="s">
        <v>17</v>
      </c>
      <c r="F50" s="1260"/>
      <c r="G50" s="1260"/>
      <c r="H50" s="1260"/>
      <c r="I50" s="1260"/>
      <c r="J50" s="1261"/>
      <c r="K50" s="63">
        <v>56</v>
      </c>
      <c r="L50" s="64">
        <v>55</v>
      </c>
      <c r="M50" s="64">
        <v>54</v>
      </c>
      <c r="N50" s="64">
        <v>54</v>
      </c>
      <c r="O50" s="65">
        <v>53</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521</v>
      </c>
      <c r="L51" s="64" t="s">
        <v>521</v>
      </c>
      <c r="M51" s="64" t="s">
        <v>521</v>
      </c>
      <c r="N51" s="64" t="s">
        <v>521</v>
      </c>
      <c r="O51" s="65" t="s">
        <v>521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909</v>
      </c>
      <c r="L52" s="64">
        <v>951</v>
      </c>
      <c r="M52" s="64">
        <v>948</v>
      </c>
      <c r="N52" s="64">
        <v>933</v>
      </c>
      <c r="O52" s="65">
        <v>933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274</v>
      </c>
      <c r="L53" s="69">
        <v>238</v>
      </c>
      <c r="M53" s="69">
        <v>194</v>
      </c>
      <c r="N53" s="69">
        <v>185</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617</v>
      </c>
      <c r="L57" s="84" t="s">
        <v>617</v>
      </c>
      <c r="M57" s="84" t="s">
        <v>617</v>
      </c>
      <c r="N57" s="84" t="s">
        <v>617</v>
      </c>
      <c r="O57" s="85" t="s">
        <v>617</v>
      </c>
    </row>
    <row r="58" spans="1:21" ht="31.5" customHeight="1" thickBot="1" x14ac:dyDescent="0.2">
      <c r="B58" s="1270"/>
      <c r="C58" s="1271"/>
      <c r="D58" s="1275" t="s">
        <v>27</v>
      </c>
      <c r="E58" s="1276"/>
      <c r="F58" s="1276"/>
      <c r="G58" s="1276"/>
      <c r="H58" s="1276"/>
      <c r="I58" s="1276"/>
      <c r="J58" s="1277"/>
      <c r="K58" s="86" t="s">
        <v>617</v>
      </c>
      <c r="L58" s="87" t="s">
        <v>617</v>
      </c>
      <c r="M58" s="87" t="s">
        <v>617</v>
      </c>
      <c r="N58" s="87" t="s">
        <v>617</v>
      </c>
      <c r="O58" s="88" t="s">
        <v>618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OWPw5+TGb/CarfXv6VnY/IRwVV9JHX/6lOM37OLtvn8hRGsShuVwBKdWKySCGzgXFwrM6kXVYo4szU2ThjdQ==" saltValue="/zZGHl+w+G6+Awn6SP+5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8" t="s">
        <v>30</v>
      </c>
      <c r="C41" s="1279"/>
      <c r="D41" s="102"/>
      <c r="E41" s="1284" t="s">
        <v>31</v>
      </c>
      <c r="F41" s="1284"/>
      <c r="G41" s="1284"/>
      <c r="H41" s="1285"/>
      <c r="I41" s="103">
        <v>5987</v>
      </c>
      <c r="J41" s="104">
        <v>5783</v>
      </c>
      <c r="K41" s="104">
        <v>5586</v>
      </c>
      <c r="L41" s="104">
        <v>5489</v>
      </c>
      <c r="M41" s="105">
        <v>5603</v>
      </c>
    </row>
    <row r="42" spans="2:13" ht="27.75" customHeight="1" x14ac:dyDescent="0.15">
      <c r="B42" s="1280"/>
      <c r="C42" s="1281"/>
      <c r="D42" s="106"/>
      <c r="E42" s="1286" t="s">
        <v>32</v>
      </c>
      <c r="F42" s="1286"/>
      <c r="G42" s="1286"/>
      <c r="H42" s="1287"/>
      <c r="I42" s="107">
        <v>322</v>
      </c>
      <c r="J42" s="108">
        <v>237</v>
      </c>
      <c r="K42" s="108">
        <v>182</v>
      </c>
      <c r="L42" s="108">
        <v>128</v>
      </c>
      <c r="M42" s="109">
        <v>75</v>
      </c>
    </row>
    <row r="43" spans="2:13" ht="27.75" customHeight="1" x14ac:dyDescent="0.15">
      <c r="B43" s="1280"/>
      <c r="C43" s="1281"/>
      <c r="D43" s="106"/>
      <c r="E43" s="1286" t="s">
        <v>33</v>
      </c>
      <c r="F43" s="1286"/>
      <c r="G43" s="1286"/>
      <c r="H43" s="1287"/>
      <c r="I43" s="107">
        <v>4369</v>
      </c>
      <c r="J43" s="108">
        <v>3798</v>
      </c>
      <c r="K43" s="108">
        <v>3443</v>
      </c>
      <c r="L43" s="108">
        <v>2996</v>
      </c>
      <c r="M43" s="109">
        <v>2496</v>
      </c>
    </row>
    <row r="44" spans="2:13" ht="27.75" customHeight="1" x14ac:dyDescent="0.15">
      <c r="B44" s="1280"/>
      <c r="C44" s="1281"/>
      <c r="D44" s="106"/>
      <c r="E44" s="1286" t="s">
        <v>34</v>
      </c>
      <c r="F44" s="1286"/>
      <c r="G44" s="1286"/>
      <c r="H44" s="1287"/>
      <c r="I44" s="107">
        <v>135</v>
      </c>
      <c r="J44" s="108">
        <v>115</v>
      </c>
      <c r="K44" s="108">
        <v>114</v>
      </c>
      <c r="L44" s="108">
        <v>141</v>
      </c>
      <c r="M44" s="109">
        <v>212</v>
      </c>
    </row>
    <row r="45" spans="2:13" ht="27.75" customHeight="1" x14ac:dyDescent="0.15">
      <c r="B45" s="1280"/>
      <c r="C45" s="1281"/>
      <c r="D45" s="106"/>
      <c r="E45" s="1286" t="s">
        <v>35</v>
      </c>
      <c r="F45" s="1286"/>
      <c r="G45" s="1286"/>
      <c r="H45" s="1287"/>
      <c r="I45" s="107">
        <v>1359</v>
      </c>
      <c r="J45" s="108">
        <v>1335</v>
      </c>
      <c r="K45" s="108">
        <v>1354</v>
      </c>
      <c r="L45" s="108">
        <v>1242</v>
      </c>
      <c r="M45" s="109">
        <v>1222</v>
      </c>
    </row>
    <row r="46" spans="2:13" ht="27.75" customHeight="1" x14ac:dyDescent="0.15">
      <c r="B46" s="1280"/>
      <c r="C46" s="1281"/>
      <c r="D46" s="110"/>
      <c r="E46" s="1286" t="s">
        <v>36</v>
      </c>
      <c r="F46" s="1286"/>
      <c r="G46" s="1286"/>
      <c r="H46" s="1287"/>
      <c r="I46" s="107">
        <v>50</v>
      </c>
      <c r="J46" s="108">
        <v>50</v>
      </c>
      <c r="K46" s="108" t="s">
        <v>521</v>
      </c>
      <c r="L46" s="108" t="s">
        <v>521</v>
      </c>
      <c r="M46" s="109">
        <v>200</v>
      </c>
    </row>
    <row r="47" spans="2:13" ht="27.75" customHeight="1" x14ac:dyDescent="0.15">
      <c r="B47" s="1280"/>
      <c r="C47" s="1281"/>
      <c r="D47" s="111"/>
      <c r="E47" s="1288" t="s">
        <v>37</v>
      </c>
      <c r="F47" s="1289"/>
      <c r="G47" s="1289"/>
      <c r="H47" s="1290"/>
      <c r="I47" s="107" t="s">
        <v>521</v>
      </c>
      <c r="J47" s="108" t="s">
        <v>521</v>
      </c>
      <c r="K47" s="108" t="s">
        <v>521</v>
      </c>
      <c r="L47" s="108" t="s">
        <v>521</v>
      </c>
      <c r="M47" s="109" t="s">
        <v>521</v>
      </c>
    </row>
    <row r="48" spans="2:13" ht="27.75" customHeight="1" x14ac:dyDescent="0.15">
      <c r="B48" s="1280"/>
      <c r="C48" s="1281"/>
      <c r="D48" s="106"/>
      <c r="E48" s="1286" t="s">
        <v>38</v>
      </c>
      <c r="F48" s="1286"/>
      <c r="G48" s="1286"/>
      <c r="H48" s="1287"/>
      <c r="I48" s="107" t="s">
        <v>521</v>
      </c>
      <c r="J48" s="108" t="s">
        <v>521</v>
      </c>
      <c r="K48" s="108" t="s">
        <v>521</v>
      </c>
      <c r="L48" s="108" t="s">
        <v>521</v>
      </c>
      <c r="M48" s="109" t="s">
        <v>521</v>
      </c>
    </row>
    <row r="49" spans="2:13" ht="27.75" customHeight="1" x14ac:dyDescent="0.15">
      <c r="B49" s="1282"/>
      <c r="C49" s="1283"/>
      <c r="D49" s="106"/>
      <c r="E49" s="1286" t="s">
        <v>39</v>
      </c>
      <c r="F49" s="1286"/>
      <c r="G49" s="1286"/>
      <c r="H49" s="1287"/>
      <c r="I49" s="107" t="s">
        <v>521</v>
      </c>
      <c r="J49" s="108" t="s">
        <v>521</v>
      </c>
      <c r="K49" s="108" t="s">
        <v>521</v>
      </c>
      <c r="L49" s="108" t="s">
        <v>521</v>
      </c>
      <c r="M49" s="109" t="s">
        <v>521</v>
      </c>
    </row>
    <row r="50" spans="2:13" ht="27.75" customHeight="1" x14ac:dyDescent="0.15">
      <c r="B50" s="1291" t="s">
        <v>40</v>
      </c>
      <c r="C50" s="1292"/>
      <c r="D50" s="112"/>
      <c r="E50" s="1286" t="s">
        <v>41</v>
      </c>
      <c r="F50" s="1286"/>
      <c r="G50" s="1286"/>
      <c r="H50" s="1287"/>
      <c r="I50" s="107">
        <v>3337</v>
      </c>
      <c r="J50" s="108">
        <v>3599</v>
      </c>
      <c r="K50" s="108">
        <v>3383</v>
      </c>
      <c r="L50" s="108">
        <v>3543</v>
      </c>
      <c r="M50" s="109">
        <v>3528</v>
      </c>
    </row>
    <row r="51" spans="2:13" ht="27.75" customHeight="1" x14ac:dyDescent="0.15">
      <c r="B51" s="1280"/>
      <c r="C51" s="1281"/>
      <c r="D51" s="106"/>
      <c r="E51" s="1286" t="s">
        <v>42</v>
      </c>
      <c r="F51" s="1286"/>
      <c r="G51" s="1286"/>
      <c r="H51" s="1287"/>
      <c r="I51" s="107">
        <v>69</v>
      </c>
      <c r="J51" s="108">
        <v>62</v>
      </c>
      <c r="K51" s="108">
        <v>54</v>
      </c>
      <c r="L51" s="108">
        <v>46</v>
      </c>
      <c r="M51" s="109">
        <v>38</v>
      </c>
    </row>
    <row r="52" spans="2:13" ht="27.75" customHeight="1" x14ac:dyDescent="0.15">
      <c r="B52" s="1282"/>
      <c r="C52" s="1283"/>
      <c r="D52" s="106"/>
      <c r="E52" s="1286" t="s">
        <v>43</v>
      </c>
      <c r="F52" s="1286"/>
      <c r="G52" s="1286"/>
      <c r="H52" s="1287"/>
      <c r="I52" s="107">
        <v>7822</v>
      </c>
      <c r="J52" s="108">
        <v>7654</v>
      </c>
      <c r="K52" s="108">
        <v>7406</v>
      </c>
      <c r="L52" s="108">
        <v>7051</v>
      </c>
      <c r="M52" s="109">
        <v>6856</v>
      </c>
    </row>
    <row r="53" spans="2:13" ht="27.75" customHeight="1" thickBot="1" x14ac:dyDescent="0.2">
      <c r="B53" s="1293" t="s">
        <v>44</v>
      </c>
      <c r="C53" s="1294"/>
      <c r="D53" s="113"/>
      <c r="E53" s="1295" t="s">
        <v>45</v>
      </c>
      <c r="F53" s="1295"/>
      <c r="G53" s="1295"/>
      <c r="H53" s="1296"/>
      <c r="I53" s="114">
        <v>993</v>
      </c>
      <c r="J53" s="115">
        <v>3</v>
      </c>
      <c r="K53" s="115">
        <v>-164</v>
      </c>
      <c r="L53" s="115">
        <v>-644</v>
      </c>
      <c r="M53" s="116">
        <v>-614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El//yBuqROc1LHUAq5bI/4qWDk1npjH0LyLYEfUuPuTpvZCNDdwbm+0FZaU3ddlXFDiOywkMaQc19LVoKebeug==" saltValue="ynkoJ11Bsd8TEoaKxD3R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1463</v>
      </c>
      <c r="G55" s="128">
        <v>1559</v>
      </c>
      <c r="H55" s="129">
        <v>1484</v>
      </c>
    </row>
    <row r="56" spans="2:8" ht="52.5" customHeight="1" x14ac:dyDescent="0.15">
      <c r="B56" s="130"/>
      <c r="C56" s="1307" t="s">
        <v>49</v>
      </c>
      <c r="D56" s="1307"/>
      <c r="E56" s="1308"/>
      <c r="F56" s="131">
        <v>577</v>
      </c>
      <c r="G56" s="131">
        <v>578</v>
      </c>
      <c r="H56" s="132">
        <v>579</v>
      </c>
    </row>
    <row r="57" spans="2:8" ht="53.25" customHeight="1" x14ac:dyDescent="0.15">
      <c r="B57" s="130"/>
      <c r="C57" s="1309" t="s">
        <v>50</v>
      </c>
      <c r="D57" s="1309"/>
      <c r="E57" s="1310"/>
      <c r="F57" s="133">
        <v>1277</v>
      </c>
      <c r="G57" s="133">
        <v>1341</v>
      </c>
      <c r="H57" s="134">
        <v>1400</v>
      </c>
    </row>
    <row r="58" spans="2:8" ht="45.75" customHeight="1" x14ac:dyDescent="0.15">
      <c r="B58" s="135"/>
      <c r="C58" s="1297" t="s">
        <v>604</v>
      </c>
      <c r="D58" s="1298"/>
      <c r="E58" s="1299"/>
      <c r="F58" s="136">
        <v>134</v>
      </c>
      <c r="G58" s="136">
        <v>214</v>
      </c>
      <c r="H58" s="137">
        <v>294</v>
      </c>
    </row>
    <row r="59" spans="2:8" ht="45.75" customHeight="1" x14ac:dyDescent="0.15">
      <c r="B59" s="135"/>
      <c r="C59" s="1297" t="s">
        <v>608</v>
      </c>
      <c r="D59" s="1298"/>
      <c r="E59" s="1299"/>
      <c r="F59" s="136">
        <v>236</v>
      </c>
      <c r="G59" s="136">
        <v>236</v>
      </c>
      <c r="H59" s="137">
        <v>234</v>
      </c>
    </row>
    <row r="60" spans="2:8" ht="45.75" customHeight="1" x14ac:dyDescent="0.15">
      <c r="B60" s="135"/>
      <c r="C60" s="1297" t="s">
        <v>607</v>
      </c>
      <c r="D60" s="1298"/>
      <c r="E60" s="1299"/>
      <c r="F60" s="136">
        <v>171</v>
      </c>
      <c r="G60" s="136">
        <v>171</v>
      </c>
      <c r="H60" s="137">
        <v>172</v>
      </c>
    </row>
    <row r="61" spans="2:8" ht="45.75" customHeight="1" x14ac:dyDescent="0.15">
      <c r="B61" s="135"/>
      <c r="C61" s="1297" t="s">
        <v>606</v>
      </c>
      <c r="D61" s="1298"/>
      <c r="E61" s="1299"/>
      <c r="F61" s="136">
        <v>170</v>
      </c>
      <c r="G61" s="136">
        <v>171</v>
      </c>
      <c r="H61" s="137">
        <v>171</v>
      </c>
    </row>
    <row r="62" spans="2:8" ht="45.75" customHeight="1" thickBot="1" x14ac:dyDescent="0.2">
      <c r="B62" s="138"/>
      <c r="C62" s="1300" t="s">
        <v>605</v>
      </c>
      <c r="D62" s="1301"/>
      <c r="E62" s="1302"/>
      <c r="F62" s="139">
        <v>170</v>
      </c>
      <c r="G62" s="139">
        <v>171</v>
      </c>
      <c r="H62" s="140">
        <v>171</v>
      </c>
    </row>
    <row r="63" spans="2:8" ht="52.5" customHeight="1" thickBot="1" x14ac:dyDescent="0.2">
      <c r="B63" s="141"/>
      <c r="C63" s="1303" t="s">
        <v>51</v>
      </c>
      <c r="D63" s="1303"/>
      <c r="E63" s="1304"/>
      <c r="F63" s="142">
        <v>3318</v>
      </c>
      <c r="G63" s="142">
        <v>3478</v>
      </c>
      <c r="H63" s="143">
        <v>3463</v>
      </c>
    </row>
    <row r="64" spans="2:8" ht="15" customHeight="1" x14ac:dyDescent="0.15"/>
  </sheetData>
  <sheetProtection algorithmName="SHA-512" hashValue="Ln86Y+vEBGDzzDvhXLSO9rqDZIJR5AEacjgQ5nzZQ7aK73azXNrKgnm2z/ESf8BobAzUZMYBF/U9kj8liBzhPA==" saltValue="7/zZztoxhUoJ20Xiv8pE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628</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628</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629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623</v>
      </c>
    </row>
    <row r="50" spans="1:109" ht="13.5" x14ac:dyDescent="0.1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563</v>
      </c>
      <c r="BQ50" s="1324"/>
      <c r="BR50" s="1324"/>
      <c r="BS50" s="1324"/>
      <c r="BT50" s="1324"/>
      <c r="BU50" s="1324"/>
      <c r="BV50" s="1324"/>
      <c r="BW50" s="1324"/>
      <c r="BX50" s="1324" t="s">
        <v>564</v>
      </c>
      <c r="BY50" s="1324"/>
      <c r="BZ50" s="1324"/>
      <c r="CA50" s="1324"/>
      <c r="CB50" s="1324"/>
      <c r="CC50" s="1324"/>
      <c r="CD50" s="1324"/>
      <c r="CE50" s="1324"/>
      <c r="CF50" s="1324" t="s">
        <v>565</v>
      </c>
      <c r="CG50" s="1324"/>
      <c r="CH50" s="1324"/>
      <c r="CI50" s="1324"/>
      <c r="CJ50" s="1324"/>
      <c r="CK50" s="1324"/>
      <c r="CL50" s="1324"/>
      <c r="CM50" s="1324"/>
      <c r="CN50" s="1324" t="s">
        <v>566</v>
      </c>
      <c r="CO50" s="1324"/>
      <c r="CP50" s="1324"/>
      <c r="CQ50" s="1324"/>
      <c r="CR50" s="1324"/>
      <c r="CS50" s="1324"/>
      <c r="CT50" s="1324"/>
      <c r="CU50" s="1324"/>
      <c r="CV50" s="1324" t="s">
        <v>567</v>
      </c>
      <c r="CW50" s="1324"/>
      <c r="CX50" s="1324"/>
      <c r="CY50" s="1324"/>
      <c r="CZ50" s="1324"/>
      <c r="DA50" s="1324"/>
      <c r="DB50" s="1324"/>
      <c r="DC50" s="1324"/>
    </row>
    <row r="51" spans="1:109" ht="13.5" customHeight="1" x14ac:dyDescent="0.15">
      <c r="B51" s="389"/>
      <c r="G51" s="1327"/>
      <c r="H51" s="1327"/>
      <c r="I51" s="1329"/>
      <c r="J51" s="1329"/>
      <c r="K51" s="1328"/>
      <c r="L51" s="1328"/>
      <c r="M51" s="1328"/>
      <c r="N51" s="1328"/>
      <c r="AM51" s="396"/>
      <c r="AN51" s="1325" t="s">
        <v>622</v>
      </c>
      <c r="AO51" s="1325"/>
      <c r="AP51" s="1325"/>
      <c r="AQ51" s="1325"/>
      <c r="AR51" s="1325"/>
      <c r="AS51" s="1325"/>
      <c r="AT51" s="1325"/>
      <c r="AU51" s="1325"/>
      <c r="AV51" s="1325"/>
      <c r="AW51" s="1325"/>
      <c r="AX51" s="1325"/>
      <c r="AY51" s="1325"/>
      <c r="AZ51" s="1325"/>
      <c r="BA51" s="1325"/>
      <c r="BB51" s="1325" t="s">
        <v>620</v>
      </c>
      <c r="BC51" s="1325"/>
      <c r="BD51" s="1325"/>
      <c r="BE51" s="1325"/>
      <c r="BF51" s="1325"/>
      <c r="BG51" s="1325"/>
      <c r="BH51" s="1325"/>
      <c r="BI51" s="1325"/>
      <c r="BJ51" s="1325"/>
      <c r="BK51" s="1325"/>
      <c r="BL51" s="1325"/>
      <c r="BM51" s="1325"/>
      <c r="BN51" s="1325"/>
      <c r="BO51" s="1325"/>
      <c r="BP51" s="1326">
        <v>23.5</v>
      </c>
      <c r="BQ51" s="1326"/>
      <c r="BR51" s="1326"/>
      <c r="BS51" s="1326"/>
      <c r="BT51" s="1326"/>
      <c r="BU51" s="1326"/>
      <c r="BV51" s="1326"/>
      <c r="BW51" s="1326"/>
      <c r="BX51" s="1326">
        <v>0</v>
      </c>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ht="13.5" x14ac:dyDescent="0.15">
      <c r="B52" s="389"/>
      <c r="G52" s="1327"/>
      <c r="H52" s="1327"/>
      <c r="I52" s="1329"/>
      <c r="J52" s="1329"/>
      <c r="K52" s="1328"/>
      <c r="L52" s="1328"/>
      <c r="M52" s="1328"/>
      <c r="N52" s="1328"/>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5" x14ac:dyDescent="0.15">
      <c r="A53" s="404"/>
      <c r="B53" s="389"/>
      <c r="G53" s="1327"/>
      <c r="H53" s="1327"/>
      <c r="I53" s="1320"/>
      <c r="J53" s="1320"/>
      <c r="K53" s="1328"/>
      <c r="L53" s="1328"/>
      <c r="M53" s="1328"/>
      <c r="N53" s="1328"/>
      <c r="AM53" s="396"/>
      <c r="AN53" s="1325"/>
      <c r="AO53" s="1325"/>
      <c r="AP53" s="1325"/>
      <c r="AQ53" s="1325"/>
      <c r="AR53" s="1325"/>
      <c r="AS53" s="1325"/>
      <c r="AT53" s="1325"/>
      <c r="AU53" s="1325"/>
      <c r="AV53" s="1325"/>
      <c r="AW53" s="1325"/>
      <c r="AX53" s="1325"/>
      <c r="AY53" s="1325"/>
      <c r="AZ53" s="1325"/>
      <c r="BA53" s="1325"/>
      <c r="BB53" s="1325" t="s">
        <v>626</v>
      </c>
      <c r="BC53" s="1325"/>
      <c r="BD53" s="1325"/>
      <c r="BE53" s="1325"/>
      <c r="BF53" s="1325"/>
      <c r="BG53" s="1325"/>
      <c r="BH53" s="1325"/>
      <c r="BI53" s="1325"/>
      <c r="BJ53" s="1325"/>
      <c r="BK53" s="1325"/>
      <c r="BL53" s="1325"/>
      <c r="BM53" s="1325"/>
      <c r="BN53" s="1325"/>
      <c r="BO53" s="1325"/>
      <c r="BP53" s="1326">
        <v>54</v>
      </c>
      <c r="BQ53" s="1326"/>
      <c r="BR53" s="1326"/>
      <c r="BS53" s="1326"/>
      <c r="BT53" s="1326"/>
      <c r="BU53" s="1326"/>
      <c r="BV53" s="1326"/>
      <c r="BW53" s="1326"/>
      <c r="BX53" s="1326">
        <v>55.6</v>
      </c>
      <c r="BY53" s="1326"/>
      <c r="BZ53" s="1326"/>
      <c r="CA53" s="1326"/>
      <c r="CB53" s="1326"/>
      <c r="CC53" s="1326"/>
      <c r="CD53" s="1326"/>
      <c r="CE53" s="1326"/>
      <c r="CF53" s="1326">
        <v>57</v>
      </c>
      <c r="CG53" s="1326"/>
      <c r="CH53" s="1326"/>
      <c r="CI53" s="1326"/>
      <c r="CJ53" s="1326"/>
      <c r="CK53" s="1326"/>
      <c r="CL53" s="1326"/>
      <c r="CM53" s="1326"/>
      <c r="CN53" s="1326">
        <v>58.6</v>
      </c>
      <c r="CO53" s="1326"/>
      <c r="CP53" s="1326"/>
      <c r="CQ53" s="1326"/>
      <c r="CR53" s="1326"/>
      <c r="CS53" s="1326"/>
      <c r="CT53" s="1326"/>
      <c r="CU53" s="1326"/>
      <c r="CV53" s="1326">
        <v>60.1</v>
      </c>
      <c r="CW53" s="1326"/>
      <c r="CX53" s="1326"/>
      <c r="CY53" s="1326"/>
      <c r="CZ53" s="1326"/>
      <c r="DA53" s="1326"/>
      <c r="DB53" s="1326"/>
      <c r="DC53" s="1326"/>
    </row>
    <row r="54" spans="1:109" ht="13.5" x14ac:dyDescent="0.15">
      <c r="A54" s="404"/>
      <c r="B54" s="389"/>
      <c r="G54" s="1327"/>
      <c r="H54" s="1327"/>
      <c r="I54" s="1320"/>
      <c r="J54" s="1320"/>
      <c r="K54" s="1328"/>
      <c r="L54" s="1328"/>
      <c r="M54" s="1328"/>
      <c r="N54" s="1328"/>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5" x14ac:dyDescent="0.15">
      <c r="A55" s="404"/>
      <c r="B55" s="389"/>
      <c r="G55" s="1320"/>
      <c r="H55" s="1320"/>
      <c r="I55" s="1320"/>
      <c r="J55" s="1320"/>
      <c r="K55" s="1328"/>
      <c r="L55" s="1328"/>
      <c r="M55" s="1328"/>
      <c r="N55" s="1328"/>
      <c r="AN55" s="1324" t="s">
        <v>621</v>
      </c>
      <c r="AO55" s="1324"/>
      <c r="AP55" s="1324"/>
      <c r="AQ55" s="1324"/>
      <c r="AR55" s="1324"/>
      <c r="AS55" s="1324"/>
      <c r="AT55" s="1324"/>
      <c r="AU55" s="1324"/>
      <c r="AV55" s="1324"/>
      <c r="AW55" s="1324"/>
      <c r="AX55" s="1324"/>
      <c r="AY55" s="1324"/>
      <c r="AZ55" s="1324"/>
      <c r="BA55" s="1324"/>
      <c r="BB55" s="1325" t="s">
        <v>620</v>
      </c>
      <c r="BC55" s="1325"/>
      <c r="BD55" s="1325"/>
      <c r="BE55" s="1325"/>
      <c r="BF55" s="1325"/>
      <c r="BG55" s="1325"/>
      <c r="BH55" s="1325"/>
      <c r="BI55" s="1325"/>
      <c r="BJ55" s="1325"/>
      <c r="BK55" s="1325"/>
      <c r="BL55" s="1325"/>
      <c r="BM55" s="1325"/>
      <c r="BN55" s="1325"/>
      <c r="BO55" s="1325"/>
      <c r="BP55" s="1326">
        <v>38.5</v>
      </c>
      <c r="BQ55" s="1326"/>
      <c r="BR55" s="1326"/>
      <c r="BS55" s="1326"/>
      <c r="BT55" s="1326"/>
      <c r="BU55" s="1326"/>
      <c r="BV55" s="1326"/>
      <c r="BW55" s="1326"/>
      <c r="BX55" s="1326">
        <v>32.799999999999997</v>
      </c>
      <c r="BY55" s="1326"/>
      <c r="BZ55" s="1326"/>
      <c r="CA55" s="1326"/>
      <c r="CB55" s="1326"/>
      <c r="CC55" s="1326"/>
      <c r="CD55" s="1326"/>
      <c r="CE55" s="1326"/>
      <c r="CF55" s="1326">
        <v>20.9</v>
      </c>
      <c r="CG55" s="1326"/>
      <c r="CH55" s="1326"/>
      <c r="CI55" s="1326"/>
      <c r="CJ55" s="1326"/>
      <c r="CK55" s="1326"/>
      <c r="CL55" s="1326"/>
      <c r="CM55" s="1326"/>
      <c r="CN55" s="1326">
        <v>21</v>
      </c>
      <c r="CO55" s="1326"/>
      <c r="CP55" s="1326"/>
      <c r="CQ55" s="1326"/>
      <c r="CR55" s="1326"/>
      <c r="CS55" s="1326"/>
      <c r="CT55" s="1326"/>
      <c r="CU55" s="1326"/>
      <c r="CV55" s="1326">
        <v>23.5</v>
      </c>
      <c r="CW55" s="1326"/>
      <c r="CX55" s="1326"/>
      <c r="CY55" s="1326"/>
      <c r="CZ55" s="1326"/>
      <c r="DA55" s="1326"/>
      <c r="DB55" s="1326"/>
      <c r="DC55" s="1326"/>
    </row>
    <row r="56" spans="1:109" ht="13.5" x14ac:dyDescent="0.15">
      <c r="A56" s="404"/>
      <c r="B56" s="389"/>
      <c r="G56" s="1320"/>
      <c r="H56" s="1320"/>
      <c r="I56" s="1320"/>
      <c r="J56" s="1320"/>
      <c r="K56" s="1328"/>
      <c r="L56" s="1328"/>
      <c r="M56" s="1328"/>
      <c r="N56" s="1328"/>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5" x14ac:dyDescent="0.15">
      <c r="B57" s="410"/>
      <c r="G57" s="1320"/>
      <c r="H57" s="1320"/>
      <c r="I57" s="1330"/>
      <c r="J57" s="1330"/>
      <c r="K57" s="1328"/>
      <c r="L57" s="1328"/>
      <c r="M57" s="1328"/>
      <c r="N57" s="1328"/>
      <c r="AM57" s="388"/>
      <c r="AN57" s="1324"/>
      <c r="AO57" s="1324"/>
      <c r="AP57" s="1324"/>
      <c r="AQ57" s="1324"/>
      <c r="AR57" s="1324"/>
      <c r="AS57" s="1324"/>
      <c r="AT57" s="1324"/>
      <c r="AU57" s="1324"/>
      <c r="AV57" s="1324"/>
      <c r="AW57" s="1324"/>
      <c r="AX57" s="1324"/>
      <c r="AY57" s="1324"/>
      <c r="AZ57" s="1324"/>
      <c r="BA57" s="1324"/>
      <c r="BB57" s="1325" t="s">
        <v>626</v>
      </c>
      <c r="BC57" s="1325"/>
      <c r="BD57" s="1325"/>
      <c r="BE57" s="1325"/>
      <c r="BF57" s="1325"/>
      <c r="BG57" s="1325"/>
      <c r="BH57" s="1325"/>
      <c r="BI57" s="1325"/>
      <c r="BJ57" s="1325"/>
      <c r="BK57" s="1325"/>
      <c r="BL57" s="1325"/>
      <c r="BM57" s="1325"/>
      <c r="BN57" s="1325"/>
      <c r="BO57" s="1325"/>
      <c r="BP57" s="1326">
        <v>57.6</v>
      </c>
      <c r="BQ57" s="1326"/>
      <c r="BR57" s="1326"/>
      <c r="BS57" s="1326"/>
      <c r="BT57" s="1326"/>
      <c r="BU57" s="1326"/>
      <c r="BV57" s="1326"/>
      <c r="BW57" s="1326"/>
      <c r="BX57" s="1326">
        <v>58.9</v>
      </c>
      <c r="BY57" s="1326"/>
      <c r="BZ57" s="1326"/>
      <c r="CA57" s="1326"/>
      <c r="CB57" s="1326"/>
      <c r="CC57" s="1326"/>
      <c r="CD57" s="1326"/>
      <c r="CE57" s="1326"/>
      <c r="CF57" s="1326">
        <v>60.5</v>
      </c>
      <c r="CG57" s="1326"/>
      <c r="CH57" s="1326"/>
      <c r="CI57" s="1326"/>
      <c r="CJ57" s="1326"/>
      <c r="CK57" s="1326"/>
      <c r="CL57" s="1326"/>
      <c r="CM57" s="1326"/>
      <c r="CN57" s="1326">
        <v>61.2</v>
      </c>
      <c r="CO57" s="1326"/>
      <c r="CP57" s="1326"/>
      <c r="CQ57" s="1326"/>
      <c r="CR57" s="1326"/>
      <c r="CS57" s="1326"/>
      <c r="CT57" s="1326"/>
      <c r="CU57" s="1326"/>
      <c r="CV57" s="1326">
        <v>61.8</v>
      </c>
      <c r="CW57" s="1326"/>
      <c r="CX57" s="1326"/>
      <c r="CY57" s="1326"/>
      <c r="CZ57" s="1326"/>
      <c r="DA57" s="1326"/>
      <c r="DB57" s="1326"/>
      <c r="DC57" s="1326"/>
      <c r="DD57" s="415"/>
      <c r="DE57" s="410"/>
    </row>
    <row r="58" spans="1:109" s="404" customFormat="1" ht="13.5" x14ac:dyDescent="0.15">
      <c r="A58" s="388"/>
      <c r="B58" s="410"/>
      <c r="G58" s="1320"/>
      <c r="H58" s="1320"/>
      <c r="I58" s="1330"/>
      <c r="J58" s="1330"/>
      <c r="K58" s="1328"/>
      <c r="L58" s="1328"/>
      <c r="M58" s="1328"/>
      <c r="N58" s="1328"/>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625</v>
      </c>
    </row>
    <row r="64" spans="1:109" ht="13.5" x14ac:dyDescent="0.15">
      <c r="B64" s="389"/>
      <c r="G64" s="405"/>
      <c r="I64" s="407"/>
      <c r="J64" s="407"/>
      <c r="K64" s="407"/>
      <c r="L64" s="407"/>
      <c r="M64" s="407"/>
      <c r="N64" s="406"/>
      <c r="AM64" s="405"/>
      <c r="AN64" s="405" t="s">
        <v>624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1" t="s">
        <v>630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623</v>
      </c>
    </row>
    <row r="72" spans="2:107" ht="13.5" x14ac:dyDescent="0.1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563</v>
      </c>
      <c r="BQ72" s="1324"/>
      <c r="BR72" s="1324"/>
      <c r="BS72" s="1324"/>
      <c r="BT72" s="1324"/>
      <c r="BU72" s="1324"/>
      <c r="BV72" s="1324"/>
      <c r="BW72" s="1324"/>
      <c r="BX72" s="1324" t="s">
        <v>564</v>
      </c>
      <c r="BY72" s="1324"/>
      <c r="BZ72" s="1324"/>
      <c r="CA72" s="1324"/>
      <c r="CB72" s="1324"/>
      <c r="CC72" s="1324"/>
      <c r="CD72" s="1324"/>
      <c r="CE72" s="1324"/>
      <c r="CF72" s="1324" t="s">
        <v>565</v>
      </c>
      <c r="CG72" s="1324"/>
      <c r="CH72" s="1324"/>
      <c r="CI72" s="1324"/>
      <c r="CJ72" s="1324"/>
      <c r="CK72" s="1324"/>
      <c r="CL72" s="1324"/>
      <c r="CM72" s="1324"/>
      <c r="CN72" s="1324" t="s">
        <v>566</v>
      </c>
      <c r="CO72" s="1324"/>
      <c r="CP72" s="1324"/>
      <c r="CQ72" s="1324"/>
      <c r="CR72" s="1324"/>
      <c r="CS72" s="1324"/>
      <c r="CT72" s="1324"/>
      <c r="CU72" s="1324"/>
      <c r="CV72" s="1324" t="s">
        <v>567</v>
      </c>
      <c r="CW72" s="1324"/>
      <c r="CX72" s="1324"/>
      <c r="CY72" s="1324"/>
      <c r="CZ72" s="1324"/>
      <c r="DA72" s="1324"/>
      <c r="DB72" s="1324"/>
      <c r="DC72" s="1324"/>
    </row>
    <row r="73" spans="2:107" ht="13.5" x14ac:dyDescent="0.15">
      <c r="B73" s="389"/>
      <c r="G73" s="1327"/>
      <c r="H73" s="1327"/>
      <c r="I73" s="1327"/>
      <c r="J73" s="1327"/>
      <c r="K73" s="1331"/>
      <c r="L73" s="1331"/>
      <c r="M73" s="1331"/>
      <c r="N73" s="1331"/>
      <c r="AM73" s="396"/>
      <c r="AN73" s="1325" t="s">
        <v>622</v>
      </c>
      <c r="AO73" s="1325"/>
      <c r="AP73" s="1325"/>
      <c r="AQ73" s="1325"/>
      <c r="AR73" s="1325"/>
      <c r="AS73" s="1325"/>
      <c r="AT73" s="1325"/>
      <c r="AU73" s="1325"/>
      <c r="AV73" s="1325"/>
      <c r="AW73" s="1325"/>
      <c r="AX73" s="1325"/>
      <c r="AY73" s="1325"/>
      <c r="AZ73" s="1325"/>
      <c r="BA73" s="1325"/>
      <c r="BB73" s="1325" t="s">
        <v>620</v>
      </c>
      <c r="BC73" s="1325"/>
      <c r="BD73" s="1325"/>
      <c r="BE73" s="1325"/>
      <c r="BF73" s="1325"/>
      <c r="BG73" s="1325"/>
      <c r="BH73" s="1325"/>
      <c r="BI73" s="1325"/>
      <c r="BJ73" s="1325"/>
      <c r="BK73" s="1325"/>
      <c r="BL73" s="1325"/>
      <c r="BM73" s="1325"/>
      <c r="BN73" s="1325"/>
      <c r="BO73" s="1325"/>
      <c r="BP73" s="1326">
        <v>23.5</v>
      </c>
      <c r="BQ73" s="1326"/>
      <c r="BR73" s="1326"/>
      <c r="BS73" s="1326"/>
      <c r="BT73" s="1326"/>
      <c r="BU73" s="1326"/>
      <c r="BV73" s="1326"/>
      <c r="BW73" s="1326"/>
      <c r="BX73" s="1326">
        <v>0</v>
      </c>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ht="13.5" x14ac:dyDescent="0.15">
      <c r="B74" s="389"/>
      <c r="G74" s="1327"/>
      <c r="H74" s="1327"/>
      <c r="I74" s="1327"/>
      <c r="J74" s="1327"/>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5" x14ac:dyDescent="0.15">
      <c r="B75" s="389"/>
      <c r="G75" s="1327"/>
      <c r="H75" s="1327"/>
      <c r="I75" s="1320"/>
      <c r="J75" s="1320"/>
      <c r="K75" s="1328"/>
      <c r="L75" s="1328"/>
      <c r="M75" s="1328"/>
      <c r="N75" s="1328"/>
      <c r="AM75" s="396"/>
      <c r="AN75" s="1325"/>
      <c r="AO75" s="1325"/>
      <c r="AP75" s="1325"/>
      <c r="AQ75" s="1325"/>
      <c r="AR75" s="1325"/>
      <c r="AS75" s="1325"/>
      <c r="AT75" s="1325"/>
      <c r="AU75" s="1325"/>
      <c r="AV75" s="1325"/>
      <c r="AW75" s="1325"/>
      <c r="AX75" s="1325"/>
      <c r="AY75" s="1325"/>
      <c r="AZ75" s="1325"/>
      <c r="BA75" s="1325"/>
      <c r="BB75" s="1325" t="s">
        <v>619</v>
      </c>
      <c r="BC75" s="1325"/>
      <c r="BD75" s="1325"/>
      <c r="BE75" s="1325"/>
      <c r="BF75" s="1325"/>
      <c r="BG75" s="1325"/>
      <c r="BH75" s="1325"/>
      <c r="BI75" s="1325"/>
      <c r="BJ75" s="1325"/>
      <c r="BK75" s="1325"/>
      <c r="BL75" s="1325"/>
      <c r="BM75" s="1325"/>
      <c r="BN75" s="1325"/>
      <c r="BO75" s="1325"/>
      <c r="BP75" s="1326">
        <v>6.6</v>
      </c>
      <c r="BQ75" s="1326"/>
      <c r="BR75" s="1326"/>
      <c r="BS75" s="1326"/>
      <c r="BT75" s="1326"/>
      <c r="BU75" s="1326"/>
      <c r="BV75" s="1326"/>
      <c r="BW75" s="1326"/>
      <c r="BX75" s="1326">
        <v>6.1</v>
      </c>
      <c r="BY75" s="1326"/>
      <c r="BZ75" s="1326"/>
      <c r="CA75" s="1326"/>
      <c r="CB75" s="1326"/>
      <c r="CC75" s="1326"/>
      <c r="CD75" s="1326"/>
      <c r="CE75" s="1326"/>
      <c r="CF75" s="1326">
        <v>5.6</v>
      </c>
      <c r="CG75" s="1326"/>
      <c r="CH75" s="1326"/>
      <c r="CI75" s="1326"/>
      <c r="CJ75" s="1326"/>
      <c r="CK75" s="1326"/>
      <c r="CL75" s="1326"/>
      <c r="CM75" s="1326"/>
      <c r="CN75" s="1326">
        <v>4.9000000000000004</v>
      </c>
      <c r="CO75" s="1326"/>
      <c r="CP75" s="1326"/>
      <c r="CQ75" s="1326"/>
      <c r="CR75" s="1326"/>
      <c r="CS75" s="1326"/>
      <c r="CT75" s="1326"/>
      <c r="CU75" s="1326"/>
      <c r="CV75" s="1326">
        <v>4</v>
      </c>
      <c r="CW75" s="1326"/>
      <c r="CX75" s="1326"/>
      <c r="CY75" s="1326"/>
      <c r="CZ75" s="1326"/>
      <c r="DA75" s="1326"/>
      <c r="DB75" s="1326"/>
      <c r="DC75" s="1326"/>
    </row>
    <row r="76" spans="2:107" ht="13.5" x14ac:dyDescent="0.15">
      <c r="B76" s="389"/>
      <c r="G76" s="1327"/>
      <c r="H76" s="1327"/>
      <c r="I76" s="1320"/>
      <c r="J76" s="1320"/>
      <c r="K76" s="1328"/>
      <c r="L76" s="1328"/>
      <c r="M76" s="1328"/>
      <c r="N76" s="1328"/>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5" x14ac:dyDescent="0.15">
      <c r="B77" s="389"/>
      <c r="G77" s="1320"/>
      <c r="H77" s="1320"/>
      <c r="I77" s="1320"/>
      <c r="J77" s="1320"/>
      <c r="K77" s="1331"/>
      <c r="L77" s="1331"/>
      <c r="M77" s="1331"/>
      <c r="N77" s="1331"/>
      <c r="AN77" s="1324" t="s">
        <v>621</v>
      </c>
      <c r="AO77" s="1324"/>
      <c r="AP77" s="1324"/>
      <c r="AQ77" s="1324"/>
      <c r="AR77" s="1324"/>
      <c r="AS77" s="1324"/>
      <c r="AT77" s="1324"/>
      <c r="AU77" s="1324"/>
      <c r="AV77" s="1324"/>
      <c r="AW77" s="1324"/>
      <c r="AX77" s="1324"/>
      <c r="AY77" s="1324"/>
      <c r="AZ77" s="1324"/>
      <c r="BA77" s="1324"/>
      <c r="BB77" s="1325" t="s">
        <v>620</v>
      </c>
      <c r="BC77" s="1325"/>
      <c r="BD77" s="1325"/>
      <c r="BE77" s="1325"/>
      <c r="BF77" s="1325"/>
      <c r="BG77" s="1325"/>
      <c r="BH77" s="1325"/>
      <c r="BI77" s="1325"/>
      <c r="BJ77" s="1325"/>
      <c r="BK77" s="1325"/>
      <c r="BL77" s="1325"/>
      <c r="BM77" s="1325"/>
      <c r="BN77" s="1325"/>
      <c r="BO77" s="1325"/>
      <c r="BP77" s="1326">
        <v>38.5</v>
      </c>
      <c r="BQ77" s="1326"/>
      <c r="BR77" s="1326"/>
      <c r="BS77" s="1326"/>
      <c r="BT77" s="1326"/>
      <c r="BU77" s="1326"/>
      <c r="BV77" s="1326"/>
      <c r="BW77" s="1326"/>
      <c r="BX77" s="1326">
        <v>32.799999999999997</v>
      </c>
      <c r="BY77" s="1326"/>
      <c r="BZ77" s="1326"/>
      <c r="CA77" s="1326"/>
      <c r="CB77" s="1326"/>
      <c r="CC77" s="1326"/>
      <c r="CD77" s="1326"/>
      <c r="CE77" s="1326"/>
      <c r="CF77" s="1326">
        <v>20.9</v>
      </c>
      <c r="CG77" s="1326"/>
      <c r="CH77" s="1326"/>
      <c r="CI77" s="1326"/>
      <c r="CJ77" s="1326"/>
      <c r="CK77" s="1326"/>
      <c r="CL77" s="1326"/>
      <c r="CM77" s="1326"/>
      <c r="CN77" s="1326">
        <v>21</v>
      </c>
      <c r="CO77" s="1326"/>
      <c r="CP77" s="1326"/>
      <c r="CQ77" s="1326"/>
      <c r="CR77" s="1326"/>
      <c r="CS77" s="1326"/>
      <c r="CT77" s="1326"/>
      <c r="CU77" s="1326"/>
      <c r="CV77" s="1326">
        <v>23.5</v>
      </c>
      <c r="CW77" s="1326"/>
      <c r="CX77" s="1326"/>
      <c r="CY77" s="1326"/>
      <c r="CZ77" s="1326"/>
      <c r="DA77" s="1326"/>
      <c r="DB77" s="1326"/>
      <c r="DC77" s="1326"/>
    </row>
    <row r="78" spans="2:107" ht="13.5" x14ac:dyDescent="0.15">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5" x14ac:dyDescent="0.15">
      <c r="B79" s="389"/>
      <c r="G79" s="1320"/>
      <c r="H79" s="1320"/>
      <c r="I79" s="1330"/>
      <c r="J79" s="1330"/>
      <c r="K79" s="1332"/>
      <c r="L79" s="1332"/>
      <c r="M79" s="1332"/>
      <c r="N79" s="1332"/>
      <c r="AN79" s="1324"/>
      <c r="AO79" s="1324"/>
      <c r="AP79" s="1324"/>
      <c r="AQ79" s="1324"/>
      <c r="AR79" s="1324"/>
      <c r="AS79" s="1324"/>
      <c r="AT79" s="1324"/>
      <c r="AU79" s="1324"/>
      <c r="AV79" s="1324"/>
      <c r="AW79" s="1324"/>
      <c r="AX79" s="1324"/>
      <c r="AY79" s="1324"/>
      <c r="AZ79" s="1324"/>
      <c r="BA79" s="1324"/>
      <c r="BB79" s="1325" t="s">
        <v>619</v>
      </c>
      <c r="BC79" s="1325"/>
      <c r="BD79" s="1325"/>
      <c r="BE79" s="1325"/>
      <c r="BF79" s="1325"/>
      <c r="BG79" s="1325"/>
      <c r="BH79" s="1325"/>
      <c r="BI79" s="1325"/>
      <c r="BJ79" s="1325"/>
      <c r="BK79" s="1325"/>
      <c r="BL79" s="1325"/>
      <c r="BM79" s="1325"/>
      <c r="BN79" s="1325"/>
      <c r="BO79" s="1325"/>
      <c r="BP79" s="1326">
        <v>9.1999999999999993</v>
      </c>
      <c r="BQ79" s="1326"/>
      <c r="BR79" s="1326"/>
      <c r="BS79" s="1326"/>
      <c r="BT79" s="1326"/>
      <c r="BU79" s="1326"/>
      <c r="BV79" s="1326"/>
      <c r="BW79" s="1326"/>
      <c r="BX79" s="1326">
        <v>9.1</v>
      </c>
      <c r="BY79" s="1326"/>
      <c r="BZ79" s="1326"/>
      <c r="CA79" s="1326"/>
      <c r="CB79" s="1326"/>
      <c r="CC79" s="1326"/>
      <c r="CD79" s="1326"/>
      <c r="CE79" s="1326"/>
      <c r="CF79" s="1326">
        <v>9.1</v>
      </c>
      <c r="CG79" s="1326"/>
      <c r="CH79" s="1326"/>
      <c r="CI79" s="1326"/>
      <c r="CJ79" s="1326"/>
      <c r="CK79" s="1326"/>
      <c r="CL79" s="1326"/>
      <c r="CM79" s="1326"/>
      <c r="CN79" s="1326">
        <v>9.1999999999999993</v>
      </c>
      <c r="CO79" s="1326"/>
      <c r="CP79" s="1326"/>
      <c r="CQ79" s="1326"/>
      <c r="CR79" s="1326"/>
      <c r="CS79" s="1326"/>
      <c r="CT79" s="1326"/>
      <c r="CU79" s="1326"/>
      <c r="CV79" s="1326">
        <v>8.6</v>
      </c>
      <c r="CW79" s="1326"/>
      <c r="CX79" s="1326"/>
      <c r="CY79" s="1326"/>
      <c r="CZ79" s="1326"/>
      <c r="DA79" s="1326"/>
      <c r="DB79" s="1326"/>
      <c r="DC79" s="1326"/>
    </row>
    <row r="80" spans="2:107" ht="13.5" x14ac:dyDescent="0.15">
      <c r="B80" s="389"/>
      <c r="G80" s="1320"/>
      <c r="H80" s="1320"/>
      <c r="I80" s="1330"/>
      <c r="J80" s="1330"/>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1MH85OAEjsJJGCPlRycxK0vqC/F2CQLFKKdW1Mzhy5q8eOyRDGERLCZfiGHikggjQEFzu4ARZQe86d90mnyzw==" saltValue="E+GvxbcPqfX2wHZ3Ft8PBQ=="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aS8Hw8Co0xDIhu/UcUricp46Kvk5Bbz6VcntHJpqsF7fjGUW0Wnmw++XsybXO0x2TdopM5bQ/EZ6Z1QKPFASbg==" saltValue="nNCIrC2aqtJhu3x1ZJXDG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IdNXOOWIseShzxd2NPdPZFNGVlJOSxH36ags4AjOQ3qa/dRlBn+VMqCqtxVv3hHm8NDwmOT7reQ1wUwEIjE4ww==" saltValue="u676OAJEAcRqiwyBsZac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37790</v>
      </c>
      <c r="E3" s="162"/>
      <c r="F3" s="163">
        <v>78903</v>
      </c>
      <c r="G3" s="164"/>
      <c r="H3" s="165"/>
    </row>
    <row r="4" spans="1:8" x14ac:dyDescent="0.15">
      <c r="A4" s="166"/>
      <c r="B4" s="167"/>
      <c r="C4" s="168"/>
      <c r="D4" s="169">
        <v>23950</v>
      </c>
      <c r="E4" s="170"/>
      <c r="F4" s="171">
        <v>49201</v>
      </c>
      <c r="G4" s="172"/>
      <c r="H4" s="173"/>
    </row>
    <row r="5" spans="1:8" x14ac:dyDescent="0.15">
      <c r="A5" s="154" t="s">
        <v>555</v>
      </c>
      <c r="B5" s="159"/>
      <c r="C5" s="160"/>
      <c r="D5" s="161">
        <v>42621</v>
      </c>
      <c r="E5" s="162"/>
      <c r="F5" s="163">
        <v>82993</v>
      </c>
      <c r="G5" s="164"/>
      <c r="H5" s="165"/>
    </row>
    <row r="6" spans="1:8" x14ac:dyDescent="0.15">
      <c r="A6" s="166"/>
      <c r="B6" s="167"/>
      <c r="C6" s="168"/>
      <c r="D6" s="169">
        <v>26138</v>
      </c>
      <c r="E6" s="170"/>
      <c r="F6" s="171">
        <v>46787</v>
      </c>
      <c r="G6" s="172"/>
      <c r="H6" s="173"/>
    </row>
    <row r="7" spans="1:8" x14ac:dyDescent="0.15">
      <c r="A7" s="154" t="s">
        <v>556</v>
      </c>
      <c r="B7" s="159"/>
      <c r="C7" s="160"/>
      <c r="D7" s="161">
        <v>81076</v>
      </c>
      <c r="E7" s="162"/>
      <c r="F7" s="163">
        <v>108252</v>
      </c>
      <c r="G7" s="164"/>
      <c r="H7" s="165"/>
    </row>
    <row r="8" spans="1:8" x14ac:dyDescent="0.15">
      <c r="A8" s="166"/>
      <c r="B8" s="167"/>
      <c r="C8" s="168"/>
      <c r="D8" s="169">
        <v>69728</v>
      </c>
      <c r="E8" s="170"/>
      <c r="F8" s="171">
        <v>50321</v>
      </c>
      <c r="G8" s="172"/>
      <c r="H8" s="173"/>
    </row>
    <row r="9" spans="1:8" x14ac:dyDescent="0.15">
      <c r="A9" s="154" t="s">
        <v>557</v>
      </c>
      <c r="B9" s="159"/>
      <c r="C9" s="160"/>
      <c r="D9" s="161">
        <v>44476</v>
      </c>
      <c r="E9" s="162"/>
      <c r="F9" s="163">
        <v>93492</v>
      </c>
      <c r="G9" s="164"/>
      <c r="H9" s="165"/>
    </row>
    <row r="10" spans="1:8" x14ac:dyDescent="0.15">
      <c r="A10" s="166"/>
      <c r="B10" s="167"/>
      <c r="C10" s="168"/>
      <c r="D10" s="169">
        <v>27519</v>
      </c>
      <c r="E10" s="170"/>
      <c r="F10" s="171">
        <v>53316</v>
      </c>
      <c r="G10" s="172"/>
      <c r="H10" s="173"/>
    </row>
    <row r="11" spans="1:8" x14ac:dyDescent="0.15">
      <c r="A11" s="154" t="s">
        <v>558</v>
      </c>
      <c r="B11" s="159"/>
      <c r="C11" s="160"/>
      <c r="D11" s="161">
        <v>52584</v>
      </c>
      <c r="E11" s="162"/>
      <c r="F11" s="163">
        <v>94796</v>
      </c>
      <c r="G11" s="164"/>
      <c r="H11" s="165"/>
    </row>
    <row r="12" spans="1:8" x14ac:dyDescent="0.15">
      <c r="A12" s="166"/>
      <c r="B12" s="167"/>
      <c r="C12" s="174"/>
      <c r="D12" s="169">
        <v>43324</v>
      </c>
      <c r="E12" s="170"/>
      <c r="F12" s="171">
        <v>55781</v>
      </c>
      <c r="G12" s="172"/>
      <c r="H12" s="173"/>
    </row>
    <row r="13" spans="1:8" x14ac:dyDescent="0.15">
      <c r="A13" s="154"/>
      <c r="B13" s="159"/>
      <c r="C13" s="175"/>
      <c r="D13" s="176">
        <v>51709</v>
      </c>
      <c r="E13" s="177"/>
      <c r="F13" s="178">
        <v>91687</v>
      </c>
      <c r="G13" s="179"/>
      <c r="H13" s="165"/>
    </row>
    <row r="14" spans="1:8" x14ac:dyDescent="0.15">
      <c r="A14" s="166"/>
      <c r="B14" s="167"/>
      <c r="C14" s="168"/>
      <c r="D14" s="169">
        <v>38132</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8.4700000000000006</v>
      </c>
      <c r="C19" s="180">
        <f>ROUND(VALUE(SUBSTITUTE(実質収支比率等に係る経年分析!G$48,"▲","-")),2)</f>
        <v>6.21</v>
      </c>
      <c r="D19" s="180">
        <f>ROUND(VALUE(SUBSTITUTE(実質収支比率等に係る経年分析!H$48,"▲","-")),2)</f>
        <v>6.96</v>
      </c>
      <c r="E19" s="180">
        <f>ROUND(VALUE(SUBSTITUTE(実質収支比率等に係る経年分析!I$48,"▲","-")),2)</f>
        <v>7.02</v>
      </c>
      <c r="F19" s="180">
        <f>ROUND(VALUE(SUBSTITUTE(実質収支比率等に係る経年分析!J$48,"▲","-")),2)</f>
        <v>11.1</v>
      </c>
    </row>
    <row r="20" spans="1:11" x14ac:dyDescent="0.15">
      <c r="A20" s="180" t="s">
        <v>55</v>
      </c>
      <c r="B20" s="180">
        <f>ROUND(VALUE(SUBSTITUTE(実質収支比率等に係る経年分析!F$47,"▲","-")),2)</f>
        <v>29.59</v>
      </c>
      <c r="C20" s="180">
        <f>ROUND(VALUE(SUBSTITUTE(実質収支比率等に係る経年分析!G$47,"▲","-")),2)</f>
        <v>34.03</v>
      </c>
      <c r="D20" s="180">
        <f>ROUND(VALUE(SUBSTITUTE(実質収支比率等に係る経年分析!H$47,"▲","-")),2)</f>
        <v>29.55</v>
      </c>
      <c r="E20" s="180">
        <f>ROUND(VALUE(SUBSTITUTE(実質収支比率等に係る経年分析!I$47,"▲","-")),2)</f>
        <v>31.39</v>
      </c>
      <c r="F20" s="180">
        <f>ROUND(VALUE(SUBSTITUTE(実質収支比率等に係る経年分析!J$47,"▲","-")),2)</f>
        <v>28.43</v>
      </c>
    </row>
    <row r="21" spans="1:11" x14ac:dyDescent="0.15">
      <c r="A21" s="180" t="s">
        <v>56</v>
      </c>
      <c r="B21" s="180">
        <f>IF(ISNUMBER(VALUE(SUBSTITUTE(実質収支比率等に係る経年分析!F$49,"▲","-"))),ROUND(VALUE(SUBSTITUTE(実質収支比率等に係る経年分析!F$49,"▲","-")),2),NA())</f>
        <v>5.94</v>
      </c>
      <c r="C21" s="180">
        <f>IF(ISNUMBER(VALUE(SUBSTITUTE(実質収支比率等に係る経年分析!G$49,"▲","-"))),ROUND(VALUE(SUBSTITUTE(実質収支比率等に係る経年分析!G$49,"▲","-")),2),NA())</f>
        <v>1.81</v>
      </c>
      <c r="D21" s="180">
        <f>IF(ISNUMBER(VALUE(SUBSTITUTE(実質収支比率等に係る経年分析!H$49,"▲","-"))),ROUND(VALUE(SUBSTITUTE(実質収支比率等に係る経年分析!H$49,"▲","-")),2),NA())</f>
        <v>-4.13</v>
      </c>
      <c r="E21" s="180">
        <f>IF(ISNUMBER(VALUE(SUBSTITUTE(実質収支比率等に係る経年分析!I$49,"▲","-"))),ROUND(VALUE(SUBSTITUTE(実質収支比率等に係る経年分析!I$49,"▲","-")),2),NA())</f>
        <v>1.99</v>
      </c>
      <c r="F21" s="180">
        <f>IF(ISNUMBER(VALUE(SUBSTITUTE(実質収支比率等に係る経年分析!J$49,"▲","-"))),ROUND(VALUE(SUBSTITUTE(実質収支比率等に係る経年分析!J$49,"▲","-")),2),NA())</f>
        <v>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富士見町後期高齢者医療特別会計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富士見町観光施設貸付事業特別会計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富士見町国民健康保険特別会計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7.29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6.36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6.69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8.4700000000000006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v>
      </c>
    </row>
    <row r="35" spans="1:16" x14ac:dyDescent="0.15">
      <c r="A35" s="181" t="str">
        <f>IF(連結実質赤字比率に係る赤字・黒字の構成分析!C$35="",NA(),連結実質赤字比率に係る赤字・黒字の構成分析!C$35)</f>
        <v>富士見町下水道事業会計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14.09</v>
      </c>
    </row>
    <row r="36" spans="1:16" x14ac:dyDescent="0.15">
      <c r="A36" s="181" t="str">
        <f>IF(連結実質赤字比率に係る赤字・黒字の構成分析!C$34="",NA(),連結実質赤字比率に係る赤字・黒字の構成分析!C$34)</f>
        <v>富士見町水道事業会計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40.630000000000003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34.25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909</v>
      </c>
      <c r="E42" s="182"/>
      <c r="F42" s="182"/>
      <c r="G42" s="182">
        <f>'実質公債費比率（分子）の構造'!L$52</f>
        <v>951</v>
      </c>
      <c r="H42" s="182"/>
      <c r="I42" s="182"/>
      <c r="J42" s="182">
        <f>'実質公債費比率（分子）の構造'!M$52</f>
        <v>948</v>
      </c>
      <c r="K42" s="182"/>
      <c r="L42" s="182"/>
      <c r="M42" s="182">
        <f>'実質公債費比率（分子）の構造'!N$52</f>
        <v>933</v>
      </c>
      <c r="N42" s="182"/>
      <c r="O42" s="182"/>
      <c r="P42" s="182">
        <f>'実質公債費比率（分子）の構造'!O$52</f>
        <v>933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56</v>
      </c>
      <c r="C44" s="182"/>
      <c r="D44" s="182"/>
      <c r="E44" s="182">
        <f>'実質公債費比率（分子）の構造'!L$50</f>
        <v>55</v>
      </c>
      <c r="F44" s="182"/>
      <c r="G44" s="182"/>
      <c r="H44" s="182">
        <f>'実質公債費比率（分子）の構造'!M$50</f>
        <v>54</v>
      </c>
      <c r="I44" s="182"/>
      <c r="J44" s="182"/>
      <c r="K44" s="182">
        <f>'実質公債費比率（分子）の構造'!N$50</f>
        <v>54</v>
      </c>
      <c r="L44" s="182"/>
      <c r="M44" s="182"/>
      <c r="N44" s="182">
        <f>'実質公債費比率（分子）の構造'!O$50</f>
        <v>53</v>
      </c>
      <c r="O44" s="182"/>
      <c r="P44" s="182"/>
    </row>
    <row r="45" spans="1:16" x14ac:dyDescent="0.15">
      <c r="A45" s="182" t="s">
        <v>66</v>
      </c>
      <c r="B45" s="182">
        <f>'実質公債費比率（分子）の構造'!K$49</f>
        <v>14</v>
      </c>
      <c r="C45" s="182"/>
      <c r="D45" s="182"/>
      <c r="E45" s="182">
        <f>'実質公債費比率（分子）の構造'!L$49</f>
        <v>21</v>
      </c>
      <c r="F45" s="182"/>
      <c r="G45" s="182"/>
      <c r="H45" s="182">
        <f>'実質公債費比率（分子）の構造'!M$49</f>
        <v>20</v>
      </c>
      <c r="I45" s="182"/>
      <c r="J45" s="182"/>
      <c r="K45" s="182">
        <f>'実質公債費比率（分子）の構造'!N$49</f>
        <v>22</v>
      </c>
      <c r="L45" s="182"/>
      <c r="M45" s="182"/>
      <c r="N45" s="182">
        <f>'実質公債費比率（分子）の構造'!O$49</f>
        <v>24</v>
      </c>
      <c r="O45" s="182"/>
      <c r="P45" s="182"/>
    </row>
    <row r="46" spans="1:16" x14ac:dyDescent="0.15">
      <c r="A46" s="182" t="s">
        <v>67</v>
      </c>
      <c r="B46" s="182">
        <f>'実質公債費比率（分子）の構造'!K$48</f>
        <v>516</v>
      </c>
      <c r="C46" s="182"/>
      <c r="D46" s="182"/>
      <c r="E46" s="182">
        <f>'実質公債費比率（分子）の構造'!L$48</f>
        <v>518</v>
      </c>
      <c r="F46" s="182"/>
      <c r="G46" s="182"/>
      <c r="H46" s="182">
        <f>'実質公債費比率（分子）の構造'!M$48</f>
        <v>497</v>
      </c>
      <c r="I46" s="182"/>
      <c r="J46" s="182"/>
      <c r="K46" s="182">
        <f>'実質公債費比率（分子）の構造'!N$48</f>
        <v>505</v>
      </c>
      <c r="L46" s="182"/>
      <c r="M46" s="182"/>
      <c r="N46" s="182">
        <f>'実質公債費比率（分子）の構造'!O$48</f>
        <v>445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597</v>
      </c>
      <c r="C49" s="182"/>
      <c r="D49" s="182"/>
      <c r="E49" s="182">
        <f>'実質公債費比率（分子）の構造'!L$45</f>
        <v>595</v>
      </c>
      <c r="F49" s="182"/>
      <c r="G49" s="182"/>
      <c r="H49" s="182">
        <f>'実質公債費比率（分子）の構造'!M$45</f>
        <v>571</v>
      </c>
      <c r="I49" s="182"/>
      <c r="J49" s="182"/>
      <c r="K49" s="182">
        <f>'実質公債費比率（分子）の構造'!N$45</f>
        <v>537</v>
      </c>
      <c r="L49" s="182"/>
      <c r="M49" s="182"/>
      <c r="N49" s="182">
        <f>'実質公債費比率（分子）の構造'!O$45</f>
        <v>543</v>
      </c>
      <c r="O49" s="182"/>
      <c r="P49" s="182"/>
    </row>
    <row r="50" spans="1:16" x14ac:dyDescent="0.15">
      <c r="A50" s="182" t="s">
        <v>71</v>
      </c>
      <c r="B50" s="182" t="e">
        <f>NA()</f>
        <v>#N/A</v>
      </c>
      <c r="C50" s="182">
        <f>IF(ISNUMBER('実質公債費比率（分子）の構造'!K$53),'実質公債費比率（分子）の構造'!K$53,NA())</f>
        <v>274</v>
      </c>
      <c r="D50" s="182" t="e">
        <f>NA()</f>
        <v>#N/A</v>
      </c>
      <c r="E50" s="182" t="e">
        <f>NA()</f>
        <v>#N/A</v>
      </c>
      <c r="F50" s="182">
        <f>IF(ISNUMBER('実質公債費比率（分子）の構造'!L$53),'実質公債費比率（分子）の構造'!L$53,NA())</f>
        <v>238</v>
      </c>
      <c r="G50" s="182" t="e">
        <f>NA()</f>
        <v>#N/A</v>
      </c>
      <c r="H50" s="182" t="e">
        <f>NA()</f>
        <v>#N/A</v>
      </c>
      <c r="I50" s="182">
        <f>IF(ISNUMBER('実質公債費比率（分子）の構造'!M$53),'実質公債費比率（分子）の構造'!M$53,NA())</f>
        <v>194</v>
      </c>
      <c r="J50" s="182" t="e">
        <f>NA()</f>
        <v>#N/A</v>
      </c>
      <c r="K50" s="182" t="e">
        <f>NA()</f>
        <v>#N/A</v>
      </c>
      <c r="L50" s="182">
        <f>IF(ISNUMBER('実質公債費比率（分子）の構造'!N$53),'実質公債費比率（分子）の構造'!N$53,NA())</f>
        <v>185</v>
      </c>
      <c r="M50" s="182" t="e">
        <f>NA()</f>
        <v>#N/A</v>
      </c>
      <c r="N50" s="182" t="e">
        <f>NA()</f>
        <v>#N/A</v>
      </c>
      <c r="O50" s="182">
        <f>IF(ISNUMBER('実質公債費比率（分子）の構造'!O$53),'実質公債費比率（分子）の構造'!O$53,NA())</f>
        <v>132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7822</v>
      </c>
      <c r="E56" s="181"/>
      <c r="F56" s="181"/>
      <c r="G56" s="181">
        <f>'将来負担比率（分子）の構造'!J$52</f>
        <v>7654</v>
      </c>
      <c r="H56" s="181"/>
      <c r="I56" s="181"/>
      <c r="J56" s="181">
        <f>'将来負担比率（分子）の構造'!K$52</f>
        <v>7406</v>
      </c>
      <c r="K56" s="181"/>
      <c r="L56" s="181"/>
      <c r="M56" s="181">
        <f>'将来負担比率（分子）の構造'!L$52</f>
        <v>7051</v>
      </c>
      <c r="N56" s="181"/>
      <c r="O56" s="181"/>
      <c r="P56" s="181">
        <f>'将来負担比率（分子）の構造'!M$52</f>
        <v>6856</v>
      </c>
    </row>
    <row r="57" spans="1:16" x14ac:dyDescent="0.15">
      <c r="A57" s="181" t="s">
        <v>42</v>
      </c>
      <c r="B57" s="181"/>
      <c r="C57" s="181"/>
      <c r="D57" s="181">
        <f>'将来負担比率（分子）の構造'!I$51</f>
        <v>69</v>
      </c>
      <c r="E57" s="181"/>
      <c r="F57" s="181"/>
      <c r="G57" s="181">
        <f>'将来負担比率（分子）の構造'!J$51</f>
        <v>62</v>
      </c>
      <c r="H57" s="181"/>
      <c r="I57" s="181"/>
      <c r="J57" s="181">
        <f>'将来負担比率（分子）の構造'!K$51</f>
        <v>54</v>
      </c>
      <c r="K57" s="181"/>
      <c r="L57" s="181"/>
      <c r="M57" s="181">
        <f>'将来負担比率（分子）の構造'!L$51</f>
        <v>46</v>
      </c>
      <c r="N57" s="181"/>
      <c r="O57" s="181"/>
      <c r="P57" s="181">
        <f>'将来負担比率（分子）の構造'!M$51</f>
        <v>38</v>
      </c>
    </row>
    <row r="58" spans="1:16" x14ac:dyDescent="0.15">
      <c r="A58" s="181" t="s">
        <v>41</v>
      </c>
      <c r="B58" s="181"/>
      <c r="C58" s="181"/>
      <c r="D58" s="181">
        <f>'将来負担比率（分子）の構造'!I$50</f>
        <v>3337</v>
      </c>
      <c r="E58" s="181"/>
      <c r="F58" s="181"/>
      <c r="G58" s="181">
        <f>'将来負担比率（分子）の構造'!J$50</f>
        <v>3599</v>
      </c>
      <c r="H58" s="181"/>
      <c r="I58" s="181"/>
      <c r="J58" s="181">
        <f>'将来負担比率（分子）の構造'!K$50</f>
        <v>3383</v>
      </c>
      <c r="K58" s="181"/>
      <c r="L58" s="181"/>
      <c r="M58" s="181">
        <f>'将来負担比率（分子）の構造'!L$50</f>
        <v>3543</v>
      </c>
      <c r="N58" s="181"/>
      <c r="O58" s="181"/>
      <c r="P58" s="181">
        <f>'将来負担比率（分子）の構造'!M$50</f>
        <v>3528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50</v>
      </c>
      <c r="C61" s="181"/>
      <c r="D61" s="181"/>
      <c r="E61" s="181">
        <f>'将来負担比率（分子）の構造'!J$46</f>
        <v>50</v>
      </c>
      <c r="F61" s="181"/>
      <c r="G61" s="181"/>
      <c r="H61" s="181" t="str">
        <f>'将来負担比率（分子）の構造'!K$46</f>
        <v>-</v>
      </c>
      <c r="I61" s="181"/>
      <c r="J61" s="181"/>
      <c r="K61" s="181" t="str">
        <f>'将来負担比率（分子）の構造'!L$46</f>
        <v>-</v>
      </c>
      <c r="L61" s="181"/>
      <c r="M61" s="181"/>
      <c r="N61" s="181">
        <f>'将来負担比率（分子）の構造'!M$46</f>
        <v>200</v>
      </c>
      <c r="O61" s="181"/>
      <c r="P61" s="181"/>
    </row>
    <row r="62" spans="1:16" x14ac:dyDescent="0.15">
      <c r="A62" s="181" t="s">
        <v>35</v>
      </c>
      <c r="B62" s="181">
        <f>'将来負担比率（分子）の構造'!I$45</f>
        <v>1359</v>
      </c>
      <c r="C62" s="181"/>
      <c r="D62" s="181"/>
      <c r="E62" s="181">
        <f>'将来負担比率（分子）の構造'!J$45</f>
        <v>1335</v>
      </c>
      <c r="F62" s="181"/>
      <c r="G62" s="181"/>
      <c r="H62" s="181">
        <f>'将来負担比率（分子）の構造'!K$45</f>
        <v>1354</v>
      </c>
      <c r="I62" s="181"/>
      <c r="J62" s="181"/>
      <c r="K62" s="181">
        <f>'将来負担比率（分子）の構造'!L$45</f>
        <v>1242</v>
      </c>
      <c r="L62" s="181"/>
      <c r="M62" s="181"/>
      <c r="N62" s="181">
        <f>'将来負担比率（分子）の構造'!M$45</f>
        <v>1222</v>
      </c>
      <c r="O62" s="181"/>
      <c r="P62" s="181"/>
    </row>
    <row r="63" spans="1:16" x14ac:dyDescent="0.15">
      <c r="A63" s="181" t="s">
        <v>34</v>
      </c>
      <c r="B63" s="181">
        <f>'将来負担比率（分子）の構造'!I$44</f>
        <v>135</v>
      </c>
      <c r="C63" s="181"/>
      <c r="D63" s="181"/>
      <c r="E63" s="181">
        <f>'将来負担比率（分子）の構造'!J$44</f>
        <v>115</v>
      </c>
      <c r="F63" s="181"/>
      <c r="G63" s="181"/>
      <c r="H63" s="181">
        <f>'将来負担比率（分子）の構造'!K$44</f>
        <v>114</v>
      </c>
      <c r="I63" s="181"/>
      <c r="J63" s="181"/>
      <c r="K63" s="181">
        <f>'将来負担比率（分子）の構造'!L$44</f>
        <v>141</v>
      </c>
      <c r="L63" s="181"/>
      <c r="M63" s="181"/>
      <c r="N63" s="181">
        <f>'将来負担比率（分子）の構造'!M$44</f>
        <v>212</v>
      </c>
      <c r="O63" s="181"/>
      <c r="P63" s="181"/>
    </row>
    <row r="64" spans="1:16" x14ac:dyDescent="0.15">
      <c r="A64" s="181" t="s">
        <v>33</v>
      </c>
      <c r="B64" s="181">
        <f>'将来負担比率（分子）の構造'!I$43</f>
        <v>4369</v>
      </c>
      <c r="C64" s="181"/>
      <c r="D64" s="181"/>
      <c r="E64" s="181">
        <f>'将来負担比率（分子）の構造'!J$43</f>
        <v>3798</v>
      </c>
      <c r="F64" s="181"/>
      <c r="G64" s="181"/>
      <c r="H64" s="181">
        <f>'将来負担比率（分子）の構造'!K$43</f>
        <v>3443</v>
      </c>
      <c r="I64" s="181"/>
      <c r="J64" s="181"/>
      <c r="K64" s="181">
        <f>'将来負担比率（分子）の構造'!L$43</f>
        <v>2996</v>
      </c>
      <c r="L64" s="181"/>
      <c r="M64" s="181"/>
      <c r="N64" s="181">
        <f>'将来負担比率（分子）の構造'!M$43</f>
        <v>2496</v>
      </c>
      <c r="O64" s="181"/>
      <c r="P64" s="181"/>
    </row>
    <row r="65" spans="1:16" x14ac:dyDescent="0.15">
      <c r="A65" s="181" t="s">
        <v>32</v>
      </c>
      <c r="B65" s="181">
        <f>'将来負担比率（分子）の構造'!I$42</f>
        <v>322</v>
      </c>
      <c r="C65" s="181"/>
      <c r="D65" s="181"/>
      <c r="E65" s="181">
        <f>'将来負担比率（分子）の構造'!J$42</f>
        <v>237</v>
      </c>
      <c r="F65" s="181"/>
      <c r="G65" s="181"/>
      <c r="H65" s="181">
        <f>'将来負担比率（分子）の構造'!K$42</f>
        <v>182</v>
      </c>
      <c r="I65" s="181"/>
      <c r="J65" s="181"/>
      <c r="K65" s="181">
        <f>'将来負担比率（分子）の構造'!L$42</f>
        <v>128</v>
      </c>
      <c r="L65" s="181"/>
      <c r="M65" s="181"/>
      <c r="N65" s="181">
        <f>'将来負担比率（分子）の構造'!M$42</f>
        <v>75</v>
      </c>
      <c r="O65" s="181"/>
      <c r="P65" s="181"/>
    </row>
    <row r="66" spans="1:16" x14ac:dyDescent="0.15">
      <c r="A66" s="181" t="s">
        <v>31</v>
      </c>
      <c r="B66" s="181">
        <f>'将来負担比率（分子）の構造'!I$41</f>
        <v>5987</v>
      </c>
      <c r="C66" s="181"/>
      <c r="D66" s="181"/>
      <c r="E66" s="181">
        <f>'将来負担比率（分子）の構造'!J$41</f>
        <v>5783</v>
      </c>
      <c r="F66" s="181"/>
      <c r="G66" s="181"/>
      <c r="H66" s="181">
        <f>'将来負担比率（分子）の構造'!K$41</f>
        <v>5586</v>
      </c>
      <c r="I66" s="181"/>
      <c r="J66" s="181"/>
      <c r="K66" s="181">
        <f>'将来負担比率（分子）の構造'!L$41</f>
        <v>5489</v>
      </c>
      <c r="L66" s="181"/>
      <c r="M66" s="181"/>
      <c r="N66" s="181">
        <f>'将来負担比率（分子）の構造'!M$41</f>
        <v>5603</v>
      </c>
      <c r="O66" s="181"/>
      <c r="P66" s="181"/>
    </row>
    <row r="67" spans="1:16" x14ac:dyDescent="0.15">
      <c r="A67" s="181" t="s">
        <v>75</v>
      </c>
      <c r="B67" s="181" t="e">
        <f>NA()</f>
        <v>#N/A</v>
      </c>
      <c r="C67" s="181">
        <f>IF(ISNUMBER('将来負担比率（分子）の構造'!I$53), IF('将来負担比率（分子）の構造'!I$53 &lt; 0, 0, '将来負担比率（分子）の構造'!I$53), NA())</f>
        <v>993</v>
      </c>
      <c r="D67" s="181" t="e">
        <f>NA()</f>
        <v>#N/A</v>
      </c>
      <c r="E67" s="181" t="e">
        <f>NA()</f>
        <v>#N/A</v>
      </c>
      <c r="F67" s="181">
        <f>IF(ISNUMBER('将来負担比率（分子）の構造'!J$53), IF('将来負担比率（分子）の構造'!J$53 &lt; 0, 0, '将来負担比率（分子）の構造'!J$53), NA())</f>
        <v>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1463</v>
      </c>
      <c r="C72" s="185">
        <f>基金残高に係る経年分析!G55</f>
        <v>1559</v>
      </c>
      <c r="D72" s="185">
        <f>基金残高に係る経年分析!H55</f>
        <v>1484</v>
      </c>
    </row>
    <row r="73" spans="1:16" x14ac:dyDescent="0.15">
      <c r="A73" s="184" t="s">
        <v>78</v>
      </c>
      <c r="B73" s="185">
        <f>基金残高に係る経年分析!F56</f>
        <v>577</v>
      </c>
      <c r="C73" s="185">
        <f>基金残高に係る経年分析!G56</f>
        <v>578</v>
      </c>
      <c r="D73" s="185">
        <f>基金残高に係る経年分析!H56</f>
        <v>579</v>
      </c>
    </row>
    <row r="74" spans="1:16" x14ac:dyDescent="0.15">
      <c r="A74" s="184" t="s">
        <v>79</v>
      </c>
      <c r="B74" s="185">
        <f>基金残高に係る経年分析!F57</f>
        <v>1277</v>
      </c>
      <c r="C74" s="185">
        <f>基金残高に係る経年分析!G57</f>
        <v>1341</v>
      </c>
      <c r="D74" s="185">
        <f>基金残高に係る経年分析!H57</f>
        <v>1400</v>
      </c>
    </row>
  </sheetData>
  <sheetProtection algorithmName="SHA-512" hashValue="YUF44rzIjFpEEieQTxvCR0/GKcFIE8GI9QE3Nhe6vRgxgV1+QqiO8ePXqITkzPR88uzIkafSLPiEabDh4nkGEQ==" saltValue="6hf0YRWz4Wl8EX6dfRBF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2445750</v>
      </c>
      <c r="S5" s="675"/>
      <c r="T5" s="675"/>
      <c r="U5" s="675"/>
      <c r="V5" s="675"/>
      <c r="W5" s="675"/>
      <c r="X5" s="675"/>
      <c r="Y5" s="676"/>
      <c r="Z5" s="677">
        <v>23.7</v>
      </c>
      <c r="AA5" s="677"/>
      <c r="AB5" s="677"/>
      <c r="AC5" s="677"/>
      <c r="AD5" s="678">
        <v>2445750</v>
      </c>
      <c r="AE5" s="678"/>
      <c r="AF5" s="678"/>
      <c r="AG5" s="678"/>
      <c r="AH5" s="678"/>
      <c r="AI5" s="678"/>
      <c r="AJ5" s="678"/>
      <c r="AK5" s="678"/>
      <c r="AL5" s="679">
        <v>49</v>
      </c>
      <c r="AM5" s="680"/>
      <c r="AN5" s="680"/>
      <c r="AO5" s="681"/>
      <c r="AP5" s="671" t="s">
        <v>229</v>
      </c>
      <c r="AQ5" s="672"/>
      <c r="AR5" s="672"/>
      <c r="AS5" s="672"/>
      <c r="AT5" s="672"/>
      <c r="AU5" s="672"/>
      <c r="AV5" s="672"/>
      <c r="AW5" s="672"/>
      <c r="AX5" s="672"/>
      <c r="AY5" s="672"/>
      <c r="AZ5" s="672"/>
      <c r="BA5" s="672"/>
      <c r="BB5" s="672"/>
      <c r="BC5" s="672"/>
      <c r="BD5" s="672"/>
      <c r="BE5" s="672"/>
      <c r="BF5" s="673"/>
      <c r="BG5" s="685">
        <v>2445163</v>
      </c>
      <c r="BH5" s="686"/>
      <c r="BI5" s="686"/>
      <c r="BJ5" s="686"/>
      <c r="BK5" s="686"/>
      <c r="BL5" s="686"/>
      <c r="BM5" s="686"/>
      <c r="BN5" s="687"/>
      <c r="BO5" s="688">
        <v>100</v>
      </c>
      <c r="BP5" s="688"/>
      <c r="BQ5" s="688"/>
      <c r="BR5" s="688"/>
      <c r="BS5" s="689" t="s">
        <v>230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222</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151119</v>
      </c>
      <c r="S6" s="686"/>
      <c r="T6" s="686"/>
      <c r="U6" s="686"/>
      <c r="V6" s="686"/>
      <c r="W6" s="686"/>
      <c r="X6" s="686"/>
      <c r="Y6" s="687"/>
      <c r="Z6" s="688">
        <v>1.5</v>
      </c>
      <c r="AA6" s="688"/>
      <c r="AB6" s="688"/>
      <c r="AC6" s="688"/>
      <c r="AD6" s="689">
        <v>151119</v>
      </c>
      <c r="AE6" s="689"/>
      <c r="AF6" s="689"/>
      <c r="AG6" s="689"/>
      <c r="AH6" s="689"/>
      <c r="AI6" s="689"/>
      <c r="AJ6" s="689"/>
      <c r="AK6" s="689"/>
      <c r="AL6" s="690">
        <v>3</v>
      </c>
      <c r="AM6" s="691"/>
      <c r="AN6" s="691"/>
      <c r="AO6" s="692"/>
      <c r="AP6" s="682" t="s">
        <v>235</v>
      </c>
      <c r="AQ6" s="683"/>
      <c r="AR6" s="683"/>
      <c r="AS6" s="683"/>
      <c r="AT6" s="683"/>
      <c r="AU6" s="683"/>
      <c r="AV6" s="683"/>
      <c r="AW6" s="683"/>
      <c r="AX6" s="683"/>
      <c r="AY6" s="683"/>
      <c r="AZ6" s="683"/>
      <c r="BA6" s="683"/>
      <c r="BB6" s="683"/>
      <c r="BC6" s="683"/>
      <c r="BD6" s="683"/>
      <c r="BE6" s="683"/>
      <c r="BF6" s="684"/>
      <c r="BG6" s="685">
        <v>2445163</v>
      </c>
      <c r="BH6" s="686"/>
      <c r="BI6" s="686"/>
      <c r="BJ6" s="686"/>
      <c r="BK6" s="686"/>
      <c r="BL6" s="686"/>
      <c r="BM6" s="686"/>
      <c r="BN6" s="687"/>
      <c r="BO6" s="688">
        <v>100</v>
      </c>
      <c r="BP6" s="688"/>
      <c r="BQ6" s="688"/>
      <c r="BR6" s="688"/>
      <c r="BS6" s="689" t="s">
        <v>236</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63186</v>
      </c>
      <c r="CS6" s="686"/>
      <c r="CT6" s="686"/>
      <c r="CU6" s="686"/>
      <c r="CV6" s="686"/>
      <c r="CW6" s="686"/>
      <c r="CX6" s="686"/>
      <c r="CY6" s="687"/>
      <c r="CZ6" s="679">
        <v>0.7</v>
      </c>
      <c r="DA6" s="680"/>
      <c r="DB6" s="680"/>
      <c r="DC6" s="699"/>
      <c r="DD6" s="694" t="s">
        <v>178</v>
      </c>
      <c r="DE6" s="686"/>
      <c r="DF6" s="686"/>
      <c r="DG6" s="686"/>
      <c r="DH6" s="686"/>
      <c r="DI6" s="686"/>
      <c r="DJ6" s="686"/>
      <c r="DK6" s="686"/>
      <c r="DL6" s="686"/>
      <c r="DM6" s="686"/>
      <c r="DN6" s="686"/>
      <c r="DO6" s="686"/>
      <c r="DP6" s="687"/>
      <c r="DQ6" s="694">
        <v>63186</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1549</v>
      </c>
      <c r="S7" s="686"/>
      <c r="T7" s="686"/>
      <c r="U7" s="686"/>
      <c r="V7" s="686"/>
      <c r="W7" s="686"/>
      <c r="X7" s="686"/>
      <c r="Y7" s="687"/>
      <c r="Z7" s="688">
        <v>0</v>
      </c>
      <c r="AA7" s="688"/>
      <c r="AB7" s="688"/>
      <c r="AC7" s="688"/>
      <c r="AD7" s="689">
        <v>1549</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788510</v>
      </c>
      <c r="BH7" s="686"/>
      <c r="BI7" s="686"/>
      <c r="BJ7" s="686"/>
      <c r="BK7" s="686"/>
      <c r="BL7" s="686"/>
      <c r="BM7" s="686"/>
      <c r="BN7" s="687"/>
      <c r="BO7" s="688">
        <v>32.200000000000003</v>
      </c>
      <c r="BP7" s="688"/>
      <c r="BQ7" s="688"/>
      <c r="BR7" s="688"/>
      <c r="BS7" s="689" t="s">
        <v>236</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2859529</v>
      </c>
      <c r="CS7" s="686"/>
      <c r="CT7" s="686"/>
      <c r="CU7" s="686"/>
      <c r="CV7" s="686"/>
      <c r="CW7" s="686"/>
      <c r="CX7" s="686"/>
      <c r="CY7" s="687"/>
      <c r="CZ7" s="688">
        <v>29.8</v>
      </c>
      <c r="DA7" s="688"/>
      <c r="DB7" s="688"/>
      <c r="DC7" s="688"/>
      <c r="DD7" s="694">
        <v>82719</v>
      </c>
      <c r="DE7" s="686"/>
      <c r="DF7" s="686"/>
      <c r="DG7" s="686"/>
      <c r="DH7" s="686"/>
      <c r="DI7" s="686"/>
      <c r="DJ7" s="686"/>
      <c r="DK7" s="686"/>
      <c r="DL7" s="686"/>
      <c r="DM7" s="686"/>
      <c r="DN7" s="686"/>
      <c r="DO7" s="686"/>
      <c r="DP7" s="687"/>
      <c r="DQ7" s="694">
        <v>1014434</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6824</v>
      </c>
      <c r="S8" s="686"/>
      <c r="T8" s="686"/>
      <c r="U8" s="686"/>
      <c r="V8" s="686"/>
      <c r="W8" s="686"/>
      <c r="X8" s="686"/>
      <c r="Y8" s="687"/>
      <c r="Z8" s="688">
        <v>0.1</v>
      </c>
      <c r="AA8" s="688"/>
      <c r="AB8" s="688"/>
      <c r="AC8" s="688"/>
      <c r="AD8" s="689">
        <v>6824</v>
      </c>
      <c r="AE8" s="689"/>
      <c r="AF8" s="689"/>
      <c r="AG8" s="689"/>
      <c r="AH8" s="689"/>
      <c r="AI8" s="689"/>
      <c r="AJ8" s="689"/>
      <c r="AK8" s="689"/>
      <c r="AL8" s="690">
        <v>0.1</v>
      </c>
      <c r="AM8" s="691"/>
      <c r="AN8" s="691"/>
      <c r="AO8" s="692"/>
      <c r="AP8" s="682" t="s">
        <v>242</v>
      </c>
      <c r="AQ8" s="683"/>
      <c r="AR8" s="683"/>
      <c r="AS8" s="683"/>
      <c r="AT8" s="683"/>
      <c r="AU8" s="683"/>
      <c r="AV8" s="683"/>
      <c r="AW8" s="683"/>
      <c r="AX8" s="683"/>
      <c r="AY8" s="683"/>
      <c r="AZ8" s="683"/>
      <c r="BA8" s="683"/>
      <c r="BB8" s="683"/>
      <c r="BC8" s="683"/>
      <c r="BD8" s="683"/>
      <c r="BE8" s="683"/>
      <c r="BF8" s="684"/>
      <c r="BG8" s="685">
        <v>35142</v>
      </c>
      <c r="BH8" s="686"/>
      <c r="BI8" s="686"/>
      <c r="BJ8" s="686"/>
      <c r="BK8" s="686"/>
      <c r="BL8" s="686"/>
      <c r="BM8" s="686"/>
      <c r="BN8" s="687"/>
      <c r="BO8" s="688">
        <v>1.4</v>
      </c>
      <c r="BP8" s="688"/>
      <c r="BQ8" s="688"/>
      <c r="BR8" s="688"/>
      <c r="BS8" s="694" t="s">
        <v>178</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2047171</v>
      </c>
      <c r="CS8" s="686"/>
      <c r="CT8" s="686"/>
      <c r="CU8" s="686"/>
      <c r="CV8" s="686"/>
      <c r="CW8" s="686"/>
      <c r="CX8" s="686"/>
      <c r="CY8" s="687"/>
      <c r="CZ8" s="688">
        <v>21.3</v>
      </c>
      <c r="DA8" s="688"/>
      <c r="DB8" s="688"/>
      <c r="DC8" s="688"/>
      <c r="DD8" s="694">
        <v>95942</v>
      </c>
      <c r="DE8" s="686"/>
      <c r="DF8" s="686"/>
      <c r="DG8" s="686"/>
      <c r="DH8" s="686"/>
      <c r="DI8" s="686"/>
      <c r="DJ8" s="686"/>
      <c r="DK8" s="686"/>
      <c r="DL8" s="686"/>
      <c r="DM8" s="686"/>
      <c r="DN8" s="686"/>
      <c r="DO8" s="686"/>
      <c r="DP8" s="687"/>
      <c r="DQ8" s="694">
        <v>1216586</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7841</v>
      </c>
      <c r="S9" s="686"/>
      <c r="T9" s="686"/>
      <c r="U9" s="686"/>
      <c r="V9" s="686"/>
      <c r="W9" s="686"/>
      <c r="X9" s="686"/>
      <c r="Y9" s="687"/>
      <c r="Z9" s="688">
        <v>0.1</v>
      </c>
      <c r="AA9" s="688"/>
      <c r="AB9" s="688"/>
      <c r="AC9" s="688"/>
      <c r="AD9" s="689">
        <v>7841</v>
      </c>
      <c r="AE9" s="689"/>
      <c r="AF9" s="689"/>
      <c r="AG9" s="689"/>
      <c r="AH9" s="689"/>
      <c r="AI9" s="689"/>
      <c r="AJ9" s="689"/>
      <c r="AK9" s="689"/>
      <c r="AL9" s="690">
        <v>0.2</v>
      </c>
      <c r="AM9" s="691"/>
      <c r="AN9" s="691"/>
      <c r="AO9" s="692"/>
      <c r="AP9" s="682" t="s">
        <v>245</v>
      </c>
      <c r="AQ9" s="683"/>
      <c r="AR9" s="683"/>
      <c r="AS9" s="683"/>
      <c r="AT9" s="683"/>
      <c r="AU9" s="683"/>
      <c r="AV9" s="683"/>
      <c r="AW9" s="683"/>
      <c r="AX9" s="683"/>
      <c r="AY9" s="683"/>
      <c r="AZ9" s="683"/>
      <c r="BA9" s="683"/>
      <c r="BB9" s="683"/>
      <c r="BC9" s="683"/>
      <c r="BD9" s="683"/>
      <c r="BE9" s="683"/>
      <c r="BF9" s="684"/>
      <c r="BG9" s="685">
        <v>654257</v>
      </c>
      <c r="BH9" s="686"/>
      <c r="BI9" s="686"/>
      <c r="BJ9" s="686"/>
      <c r="BK9" s="686"/>
      <c r="BL9" s="686"/>
      <c r="BM9" s="686"/>
      <c r="BN9" s="687"/>
      <c r="BO9" s="688">
        <v>26.8</v>
      </c>
      <c r="BP9" s="688"/>
      <c r="BQ9" s="688"/>
      <c r="BR9" s="688"/>
      <c r="BS9" s="694" t="s">
        <v>236</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612228</v>
      </c>
      <c r="CS9" s="686"/>
      <c r="CT9" s="686"/>
      <c r="CU9" s="686"/>
      <c r="CV9" s="686"/>
      <c r="CW9" s="686"/>
      <c r="CX9" s="686"/>
      <c r="CY9" s="687"/>
      <c r="CZ9" s="688">
        <v>6.4</v>
      </c>
      <c r="DA9" s="688"/>
      <c r="DB9" s="688"/>
      <c r="DC9" s="688"/>
      <c r="DD9" s="694">
        <v>64409</v>
      </c>
      <c r="DE9" s="686"/>
      <c r="DF9" s="686"/>
      <c r="DG9" s="686"/>
      <c r="DH9" s="686"/>
      <c r="DI9" s="686"/>
      <c r="DJ9" s="686"/>
      <c r="DK9" s="686"/>
      <c r="DL9" s="686"/>
      <c r="DM9" s="686"/>
      <c r="DN9" s="686"/>
      <c r="DO9" s="686"/>
      <c r="DP9" s="687"/>
      <c r="DQ9" s="694">
        <v>585354</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236</v>
      </c>
      <c r="S10" s="686"/>
      <c r="T10" s="686"/>
      <c r="U10" s="686"/>
      <c r="V10" s="686"/>
      <c r="W10" s="686"/>
      <c r="X10" s="686"/>
      <c r="Y10" s="687"/>
      <c r="Z10" s="688" t="s">
        <v>236</v>
      </c>
      <c r="AA10" s="688"/>
      <c r="AB10" s="688"/>
      <c r="AC10" s="688"/>
      <c r="AD10" s="689" t="s">
        <v>236</v>
      </c>
      <c r="AE10" s="689"/>
      <c r="AF10" s="689"/>
      <c r="AG10" s="689"/>
      <c r="AH10" s="689"/>
      <c r="AI10" s="689"/>
      <c r="AJ10" s="689"/>
      <c r="AK10" s="689"/>
      <c r="AL10" s="690" t="s">
        <v>236</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52351</v>
      </c>
      <c r="BH10" s="686"/>
      <c r="BI10" s="686"/>
      <c r="BJ10" s="686"/>
      <c r="BK10" s="686"/>
      <c r="BL10" s="686"/>
      <c r="BM10" s="686"/>
      <c r="BN10" s="687"/>
      <c r="BO10" s="688">
        <v>2.1</v>
      </c>
      <c r="BP10" s="688"/>
      <c r="BQ10" s="688"/>
      <c r="BR10" s="688"/>
      <c r="BS10" s="694" t="s">
        <v>236</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10100</v>
      </c>
      <c r="CS10" s="686"/>
      <c r="CT10" s="686"/>
      <c r="CU10" s="686"/>
      <c r="CV10" s="686"/>
      <c r="CW10" s="686"/>
      <c r="CX10" s="686"/>
      <c r="CY10" s="687"/>
      <c r="CZ10" s="688">
        <v>0.1</v>
      </c>
      <c r="DA10" s="688"/>
      <c r="DB10" s="688"/>
      <c r="DC10" s="688"/>
      <c r="DD10" s="694" t="s">
        <v>178</v>
      </c>
      <c r="DE10" s="686"/>
      <c r="DF10" s="686"/>
      <c r="DG10" s="686"/>
      <c r="DH10" s="686"/>
      <c r="DI10" s="686"/>
      <c r="DJ10" s="686"/>
      <c r="DK10" s="686"/>
      <c r="DL10" s="686"/>
      <c r="DM10" s="686"/>
      <c r="DN10" s="686"/>
      <c r="DO10" s="686"/>
      <c r="DP10" s="687"/>
      <c r="DQ10" s="694">
        <v>100</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338592</v>
      </c>
      <c r="S11" s="686"/>
      <c r="T11" s="686"/>
      <c r="U11" s="686"/>
      <c r="V11" s="686"/>
      <c r="W11" s="686"/>
      <c r="X11" s="686"/>
      <c r="Y11" s="687"/>
      <c r="Z11" s="690">
        <v>3.3</v>
      </c>
      <c r="AA11" s="691"/>
      <c r="AB11" s="691"/>
      <c r="AC11" s="703"/>
      <c r="AD11" s="694">
        <v>338592</v>
      </c>
      <c r="AE11" s="686"/>
      <c r="AF11" s="686"/>
      <c r="AG11" s="686"/>
      <c r="AH11" s="686"/>
      <c r="AI11" s="686"/>
      <c r="AJ11" s="686"/>
      <c r="AK11" s="687"/>
      <c r="AL11" s="690">
        <v>6.8</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46760</v>
      </c>
      <c r="BH11" s="686"/>
      <c r="BI11" s="686"/>
      <c r="BJ11" s="686"/>
      <c r="BK11" s="686"/>
      <c r="BL11" s="686"/>
      <c r="BM11" s="686"/>
      <c r="BN11" s="687"/>
      <c r="BO11" s="688">
        <v>1.9</v>
      </c>
      <c r="BP11" s="688"/>
      <c r="BQ11" s="688"/>
      <c r="BR11" s="688"/>
      <c r="BS11" s="694" t="s">
        <v>236</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490706</v>
      </c>
      <c r="CS11" s="686"/>
      <c r="CT11" s="686"/>
      <c r="CU11" s="686"/>
      <c r="CV11" s="686"/>
      <c r="CW11" s="686"/>
      <c r="CX11" s="686"/>
      <c r="CY11" s="687"/>
      <c r="CZ11" s="688">
        <v>5.0999999999999996</v>
      </c>
      <c r="DA11" s="688"/>
      <c r="DB11" s="688"/>
      <c r="DC11" s="688"/>
      <c r="DD11" s="694">
        <v>72527</v>
      </c>
      <c r="DE11" s="686"/>
      <c r="DF11" s="686"/>
      <c r="DG11" s="686"/>
      <c r="DH11" s="686"/>
      <c r="DI11" s="686"/>
      <c r="DJ11" s="686"/>
      <c r="DK11" s="686"/>
      <c r="DL11" s="686"/>
      <c r="DM11" s="686"/>
      <c r="DN11" s="686"/>
      <c r="DO11" s="686"/>
      <c r="DP11" s="687"/>
      <c r="DQ11" s="694">
        <v>198464</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v>10156</v>
      </c>
      <c r="S12" s="686"/>
      <c r="T12" s="686"/>
      <c r="U12" s="686"/>
      <c r="V12" s="686"/>
      <c r="W12" s="686"/>
      <c r="X12" s="686"/>
      <c r="Y12" s="687"/>
      <c r="Z12" s="688">
        <v>0.1</v>
      </c>
      <c r="AA12" s="688"/>
      <c r="AB12" s="688"/>
      <c r="AC12" s="688"/>
      <c r="AD12" s="689">
        <v>10156</v>
      </c>
      <c r="AE12" s="689"/>
      <c r="AF12" s="689"/>
      <c r="AG12" s="689"/>
      <c r="AH12" s="689"/>
      <c r="AI12" s="689"/>
      <c r="AJ12" s="689"/>
      <c r="AK12" s="689"/>
      <c r="AL12" s="690">
        <v>0.2</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1522214</v>
      </c>
      <c r="BH12" s="686"/>
      <c r="BI12" s="686"/>
      <c r="BJ12" s="686"/>
      <c r="BK12" s="686"/>
      <c r="BL12" s="686"/>
      <c r="BM12" s="686"/>
      <c r="BN12" s="687"/>
      <c r="BO12" s="688">
        <v>62.2</v>
      </c>
      <c r="BP12" s="688"/>
      <c r="BQ12" s="688"/>
      <c r="BR12" s="688"/>
      <c r="BS12" s="694" t="s">
        <v>230</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810664</v>
      </c>
      <c r="CS12" s="686"/>
      <c r="CT12" s="686"/>
      <c r="CU12" s="686"/>
      <c r="CV12" s="686"/>
      <c r="CW12" s="686"/>
      <c r="CX12" s="686"/>
      <c r="CY12" s="687"/>
      <c r="CZ12" s="688">
        <v>8.4</v>
      </c>
      <c r="DA12" s="688"/>
      <c r="DB12" s="688"/>
      <c r="DC12" s="688"/>
      <c r="DD12" s="694">
        <v>2948</v>
      </c>
      <c r="DE12" s="686"/>
      <c r="DF12" s="686"/>
      <c r="DG12" s="686"/>
      <c r="DH12" s="686"/>
      <c r="DI12" s="686"/>
      <c r="DJ12" s="686"/>
      <c r="DK12" s="686"/>
      <c r="DL12" s="686"/>
      <c r="DM12" s="686"/>
      <c r="DN12" s="686"/>
      <c r="DO12" s="686"/>
      <c r="DP12" s="687"/>
      <c r="DQ12" s="694">
        <v>514134</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236</v>
      </c>
      <c r="S13" s="686"/>
      <c r="T13" s="686"/>
      <c r="U13" s="686"/>
      <c r="V13" s="686"/>
      <c r="W13" s="686"/>
      <c r="X13" s="686"/>
      <c r="Y13" s="687"/>
      <c r="Z13" s="688" t="s">
        <v>178</v>
      </c>
      <c r="AA13" s="688"/>
      <c r="AB13" s="688"/>
      <c r="AC13" s="688"/>
      <c r="AD13" s="689" t="s">
        <v>178</v>
      </c>
      <c r="AE13" s="689"/>
      <c r="AF13" s="689"/>
      <c r="AG13" s="689"/>
      <c r="AH13" s="689"/>
      <c r="AI13" s="689"/>
      <c r="AJ13" s="689"/>
      <c r="AK13" s="689"/>
      <c r="AL13" s="690" t="s">
        <v>230</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1509632</v>
      </c>
      <c r="BH13" s="686"/>
      <c r="BI13" s="686"/>
      <c r="BJ13" s="686"/>
      <c r="BK13" s="686"/>
      <c r="BL13" s="686"/>
      <c r="BM13" s="686"/>
      <c r="BN13" s="687"/>
      <c r="BO13" s="688">
        <v>61.7</v>
      </c>
      <c r="BP13" s="688"/>
      <c r="BQ13" s="688"/>
      <c r="BR13" s="688"/>
      <c r="BS13" s="694" t="s">
        <v>236</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1129188</v>
      </c>
      <c r="CS13" s="686"/>
      <c r="CT13" s="686"/>
      <c r="CU13" s="686"/>
      <c r="CV13" s="686"/>
      <c r="CW13" s="686"/>
      <c r="CX13" s="686"/>
      <c r="CY13" s="687"/>
      <c r="CZ13" s="688">
        <v>11.8</v>
      </c>
      <c r="DA13" s="688"/>
      <c r="DB13" s="688"/>
      <c r="DC13" s="688"/>
      <c r="DD13" s="694">
        <v>346587</v>
      </c>
      <c r="DE13" s="686"/>
      <c r="DF13" s="686"/>
      <c r="DG13" s="686"/>
      <c r="DH13" s="686"/>
      <c r="DI13" s="686"/>
      <c r="DJ13" s="686"/>
      <c r="DK13" s="686"/>
      <c r="DL13" s="686"/>
      <c r="DM13" s="686"/>
      <c r="DN13" s="686"/>
      <c r="DO13" s="686"/>
      <c r="DP13" s="687"/>
      <c r="DQ13" s="694">
        <v>890072</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236</v>
      </c>
      <c r="S14" s="686"/>
      <c r="T14" s="686"/>
      <c r="U14" s="686"/>
      <c r="V14" s="686"/>
      <c r="W14" s="686"/>
      <c r="X14" s="686"/>
      <c r="Y14" s="687"/>
      <c r="Z14" s="688" t="s">
        <v>236</v>
      </c>
      <c r="AA14" s="688"/>
      <c r="AB14" s="688"/>
      <c r="AC14" s="688"/>
      <c r="AD14" s="689" t="s">
        <v>236</v>
      </c>
      <c r="AE14" s="689"/>
      <c r="AF14" s="689"/>
      <c r="AG14" s="689"/>
      <c r="AH14" s="689"/>
      <c r="AI14" s="689"/>
      <c r="AJ14" s="689"/>
      <c r="AK14" s="689"/>
      <c r="AL14" s="690" t="s">
        <v>178</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60516</v>
      </c>
      <c r="BH14" s="686"/>
      <c r="BI14" s="686"/>
      <c r="BJ14" s="686"/>
      <c r="BK14" s="686"/>
      <c r="BL14" s="686"/>
      <c r="BM14" s="686"/>
      <c r="BN14" s="687"/>
      <c r="BO14" s="688">
        <v>2.5</v>
      </c>
      <c r="BP14" s="688"/>
      <c r="BQ14" s="688"/>
      <c r="BR14" s="688"/>
      <c r="BS14" s="694" t="s">
        <v>236</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286758</v>
      </c>
      <c r="CS14" s="686"/>
      <c r="CT14" s="686"/>
      <c r="CU14" s="686"/>
      <c r="CV14" s="686"/>
      <c r="CW14" s="686"/>
      <c r="CX14" s="686"/>
      <c r="CY14" s="687"/>
      <c r="CZ14" s="688">
        <v>3</v>
      </c>
      <c r="DA14" s="688"/>
      <c r="DB14" s="688"/>
      <c r="DC14" s="688"/>
      <c r="DD14" s="694">
        <v>6297</v>
      </c>
      <c r="DE14" s="686"/>
      <c r="DF14" s="686"/>
      <c r="DG14" s="686"/>
      <c r="DH14" s="686"/>
      <c r="DI14" s="686"/>
      <c r="DJ14" s="686"/>
      <c r="DK14" s="686"/>
      <c r="DL14" s="686"/>
      <c r="DM14" s="686"/>
      <c r="DN14" s="686"/>
      <c r="DO14" s="686"/>
      <c r="DP14" s="687"/>
      <c r="DQ14" s="694">
        <v>272217</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178</v>
      </c>
      <c r="S15" s="686"/>
      <c r="T15" s="686"/>
      <c r="U15" s="686"/>
      <c r="V15" s="686"/>
      <c r="W15" s="686"/>
      <c r="X15" s="686"/>
      <c r="Y15" s="687"/>
      <c r="Z15" s="688" t="s">
        <v>236</v>
      </c>
      <c r="AA15" s="688"/>
      <c r="AB15" s="688"/>
      <c r="AC15" s="688"/>
      <c r="AD15" s="689" t="s">
        <v>236</v>
      </c>
      <c r="AE15" s="689"/>
      <c r="AF15" s="689"/>
      <c r="AG15" s="689"/>
      <c r="AH15" s="689"/>
      <c r="AI15" s="689"/>
      <c r="AJ15" s="689"/>
      <c r="AK15" s="689"/>
      <c r="AL15" s="690" t="s">
        <v>178</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73862</v>
      </c>
      <c r="BH15" s="686"/>
      <c r="BI15" s="686"/>
      <c r="BJ15" s="686"/>
      <c r="BK15" s="686"/>
      <c r="BL15" s="686"/>
      <c r="BM15" s="686"/>
      <c r="BN15" s="687"/>
      <c r="BO15" s="688">
        <v>3</v>
      </c>
      <c r="BP15" s="688"/>
      <c r="BQ15" s="688"/>
      <c r="BR15" s="688"/>
      <c r="BS15" s="694" t="s">
        <v>178</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756846</v>
      </c>
      <c r="CS15" s="686"/>
      <c r="CT15" s="686"/>
      <c r="CU15" s="686"/>
      <c r="CV15" s="686"/>
      <c r="CW15" s="686"/>
      <c r="CX15" s="686"/>
      <c r="CY15" s="687"/>
      <c r="CZ15" s="688">
        <v>7.9</v>
      </c>
      <c r="DA15" s="688"/>
      <c r="DB15" s="688"/>
      <c r="DC15" s="688"/>
      <c r="DD15" s="694">
        <v>85360</v>
      </c>
      <c r="DE15" s="686"/>
      <c r="DF15" s="686"/>
      <c r="DG15" s="686"/>
      <c r="DH15" s="686"/>
      <c r="DI15" s="686"/>
      <c r="DJ15" s="686"/>
      <c r="DK15" s="686"/>
      <c r="DL15" s="686"/>
      <c r="DM15" s="686"/>
      <c r="DN15" s="686"/>
      <c r="DO15" s="686"/>
      <c r="DP15" s="687"/>
      <c r="DQ15" s="694">
        <v>624384</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9923</v>
      </c>
      <c r="S16" s="686"/>
      <c r="T16" s="686"/>
      <c r="U16" s="686"/>
      <c r="V16" s="686"/>
      <c r="W16" s="686"/>
      <c r="X16" s="686"/>
      <c r="Y16" s="687"/>
      <c r="Z16" s="688">
        <v>0.1</v>
      </c>
      <c r="AA16" s="688"/>
      <c r="AB16" s="688"/>
      <c r="AC16" s="688"/>
      <c r="AD16" s="689">
        <v>9923</v>
      </c>
      <c r="AE16" s="689"/>
      <c r="AF16" s="689"/>
      <c r="AG16" s="689"/>
      <c r="AH16" s="689"/>
      <c r="AI16" s="689"/>
      <c r="AJ16" s="689"/>
      <c r="AK16" s="689"/>
      <c r="AL16" s="690">
        <v>0.2</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v>61</v>
      </c>
      <c r="BH16" s="686"/>
      <c r="BI16" s="686"/>
      <c r="BJ16" s="686"/>
      <c r="BK16" s="686"/>
      <c r="BL16" s="686"/>
      <c r="BM16" s="686"/>
      <c r="BN16" s="687"/>
      <c r="BO16" s="688">
        <v>0</v>
      </c>
      <c r="BP16" s="688"/>
      <c r="BQ16" s="688"/>
      <c r="BR16" s="688"/>
      <c r="BS16" s="694" t="s">
        <v>178</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t="s">
        <v>236</v>
      </c>
      <c r="CS16" s="686"/>
      <c r="CT16" s="686"/>
      <c r="CU16" s="686"/>
      <c r="CV16" s="686"/>
      <c r="CW16" s="686"/>
      <c r="CX16" s="686"/>
      <c r="CY16" s="687"/>
      <c r="CZ16" s="688" t="s">
        <v>178</v>
      </c>
      <c r="DA16" s="688"/>
      <c r="DB16" s="688"/>
      <c r="DC16" s="688"/>
      <c r="DD16" s="694" t="s">
        <v>236</v>
      </c>
      <c r="DE16" s="686"/>
      <c r="DF16" s="686"/>
      <c r="DG16" s="686"/>
      <c r="DH16" s="686"/>
      <c r="DI16" s="686"/>
      <c r="DJ16" s="686"/>
      <c r="DK16" s="686"/>
      <c r="DL16" s="686"/>
      <c r="DM16" s="686"/>
      <c r="DN16" s="686"/>
      <c r="DO16" s="686"/>
      <c r="DP16" s="687"/>
      <c r="DQ16" s="694" t="s">
        <v>236</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13220</v>
      </c>
      <c r="S17" s="686"/>
      <c r="T17" s="686"/>
      <c r="U17" s="686"/>
      <c r="V17" s="686"/>
      <c r="W17" s="686"/>
      <c r="X17" s="686"/>
      <c r="Y17" s="687"/>
      <c r="Z17" s="688">
        <v>0.1</v>
      </c>
      <c r="AA17" s="688"/>
      <c r="AB17" s="688"/>
      <c r="AC17" s="688"/>
      <c r="AD17" s="689">
        <v>13220</v>
      </c>
      <c r="AE17" s="689"/>
      <c r="AF17" s="689"/>
      <c r="AG17" s="689"/>
      <c r="AH17" s="689"/>
      <c r="AI17" s="689"/>
      <c r="AJ17" s="689"/>
      <c r="AK17" s="689"/>
      <c r="AL17" s="690">
        <v>0.3</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178</v>
      </c>
      <c r="BH17" s="686"/>
      <c r="BI17" s="686"/>
      <c r="BJ17" s="686"/>
      <c r="BK17" s="686"/>
      <c r="BL17" s="686"/>
      <c r="BM17" s="686"/>
      <c r="BN17" s="687"/>
      <c r="BO17" s="688" t="s">
        <v>236</v>
      </c>
      <c r="BP17" s="688"/>
      <c r="BQ17" s="688"/>
      <c r="BR17" s="688"/>
      <c r="BS17" s="694" t="s">
        <v>178</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531277</v>
      </c>
      <c r="CS17" s="686"/>
      <c r="CT17" s="686"/>
      <c r="CU17" s="686"/>
      <c r="CV17" s="686"/>
      <c r="CW17" s="686"/>
      <c r="CX17" s="686"/>
      <c r="CY17" s="687"/>
      <c r="CZ17" s="688">
        <v>5.5</v>
      </c>
      <c r="DA17" s="688"/>
      <c r="DB17" s="688"/>
      <c r="DC17" s="688"/>
      <c r="DD17" s="694" t="s">
        <v>236</v>
      </c>
      <c r="DE17" s="686"/>
      <c r="DF17" s="686"/>
      <c r="DG17" s="686"/>
      <c r="DH17" s="686"/>
      <c r="DI17" s="686"/>
      <c r="DJ17" s="686"/>
      <c r="DK17" s="686"/>
      <c r="DL17" s="686"/>
      <c r="DM17" s="686"/>
      <c r="DN17" s="686"/>
      <c r="DO17" s="686"/>
      <c r="DP17" s="687"/>
      <c r="DQ17" s="694">
        <v>418025</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16947</v>
      </c>
      <c r="S18" s="686"/>
      <c r="T18" s="686"/>
      <c r="U18" s="686"/>
      <c r="V18" s="686"/>
      <c r="W18" s="686"/>
      <c r="X18" s="686"/>
      <c r="Y18" s="687"/>
      <c r="Z18" s="688">
        <v>0.2</v>
      </c>
      <c r="AA18" s="688"/>
      <c r="AB18" s="688"/>
      <c r="AC18" s="688"/>
      <c r="AD18" s="689">
        <v>16947</v>
      </c>
      <c r="AE18" s="689"/>
      <c r="AF18" s="689"/>
      <c r="AG18" s="689"/>
      <c r="AH18" s="689"/>
      <c r="AI18" s="689"/>
      <c r="AJ18" s="689"/>
      <c r="AK18" s="689"/>
      <c r="AL18" s="690">
        <v>0.3</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236</v>
      </c>
      <c r="BH18" s="686"/>
      <c r="BI18" s="686"/>
      <c r="BJ18" s="686"/>
      <c r="BK18" s="686"/>
      <c r="BL18" s="686"/>
      <c r="BM18" s="686"/>
      <c r="BN18" s="687"/>
      <c r="BO18" s="688" t="s">
        <v>236</v>
      </c>
      <c r="BP18" s="688"/>
      <c r="BQ18" s="688"/>
      <c r="BR18" s="688"/>
      <c r="BS18" s="694" t="s">
        <v>236</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236</v>
      </c>
      <c r="CS18" s="686"/>
      <c r="CT18" s="686"/>
      <c r="CU18" s="686"/>
      <c r="CV18" s="686"/>
      <c r="CW18" s="686"/>
      <c r="CX18" s="686"/>
      <c r="CY18" s="687"/>
      <c r="CZ18" s="688" t="s">
        <v>236</v>
      </c>
      <c r="DA18" s="688"/>
      <c r="DB18" s="688"/>
      <c r="DC18" s="688"/>
      <c r="DD18" s="694" t="s">
        <v>236</v>
      </c>
      <c r="DE18" s="686"/>
      <c r="DF18" s="686"/>
      <c r="DG18" s="686"/>
      <c r="DH18" s="686"/>
      <c r="DI18" s="686"/>
      <c r="DJ18" s="686"/>
      <c r="DK18" s="686"/>
      <c r="DL18" s="686"/>
      <c r="DM18" s="686"/>
      <c r="DN18" s="686"/>
      <c r="DO18" s="686"/>
      <c r="DP18" s="687"/>
      <c r="DQ18" s="694" t="s">
        <v>230</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10206</v>
      </c>
      <c r="S19" s="686"/>
      <c r="T19" s="686"/>
      <c r="U19" s="686"/>
      <c r="V19" s="686"/>
      <c r="W19" s="686"/>
      <c r="X19" s="686"/>
      <c r="Y19" s="687"/>
      <c r="Z19" s="688">
        <v>0.1</v>
      </c>
      <c r="AA19" s="688"/>
      <c r="AB19" s="688"/>
      <c r="AC19" s="688"/>
      <c r="AD19" s="689">
        <v>10206</v>
      </c>
      <c r="AE19" s="689"/>
      <c r="AF19" s="689"/>
      <c r="AG19" s="689"/>
      <c r="AH19" s="689"/>
      <c r="AI19" s="689"/>
      <c r="AJ19" s="689"/>
      <c r="AK19" s="689"/>
      <c r="AL19" s="690">
        <v>0.2</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587</v>
      </c>
      <c r="BH19" s="686"/>
      <c r="BI19" s="686"/>
      <c r="BJ19" s="686"/>
      <c r="BK19" s="686"/>
      <c r="BL19" s="686"/>
      <c r="BM19" s="686"/>
      <c r="BN19" s="687"/>
      <c r="BO19" s="688">
        <v>0</v>
      </c>
      <c r="BP19" s="688"/>
      <c r="BQ19" s="688"/>
      <c r="BR19" s="688"/>
      <c r="BS19" s="694" t="s">
        <v>236</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178</v>
      </c>
      <c r="CS19" s="686"/>
      <c r="CT19" s="686"/>
      <c r="CU19" s="686"/>
      <c r="CV19" s="686"/>
      <c r="CW19" s="686"/>
      <c r="CX19" s="686"/>
      <c r="CY19" s="687"/>
      <c r="CZ19" s="688" t="s">
        <v>236</v>
      </c>
      <c r="DA19" s="688"/>
      <c r="DB19" s="688"/>
      <c r="DC19" s="688"/>
      <c r="DD19" s="694" t="s">
        <v>236</v>
      </c>
      <c r="DE19" s="686"/>
      <c r="DF19" s="686"/>
      <c r="DG19" s="686"/>
      <c r="DH19" s="686"/>
      <c r="DI19" s="686"/>
      <c r="DJ19" s="686"/>
      <c r="DK19" s="686"/>
      <c r="DL19" s="686"/>
      <c r="DM19" s="686"/>
      <c r="DN19" s="686"/>
      <c r="DO19" s="686"/>
      <c r="DP19" s="687"/>
      <c r="DQ19" s="694" t="s">
        <v>236</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4892</v>
      </c>
      <c r="S20" s="686"/>
      <c r="T20" s="686"/>
      <c r="U20" s="686"/>
      <c r="V20" s="686"/>
      <c r="W20" s="686"/>
      <c r="X20" s="686"/>
      <c r="Y20" s="687"/>
      <c r="Z20" s="688">
        <v>0</v>
      </c>
      <c r="AA20" s="688"/>
      <c r="AB20" s="688"/>
      <c r="AC20" s="688"/>
      <c r="AD20" s="689">
        <v>4892</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587</v>
      </c>
      <c r="BH20" s="686"/>
      <c r="BI20" s="686"/>
      <c r="BJ20" s="686"/>
      <c r="BK20" s="686"/>
      <c r="BL20" s="686"/>
      <c r="BM20" s="686"/>
      <c r="BN20" s="687"/>
      <c r="BO20" s="688">
        <v>0</v>
      </c>
      <c r="BP20" s="688"/>
      <c r="BQ20" s="688"/>
      <c r="BR20" s="688"/>
      <c r="BS20" s="694" t="s">
        <v>236</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9597653</v>
      </c>
      <c r="CS20" s="686"/>
      <c r="CT20" s="686"/>
      <c r="CU20" s="686"/>
      <c r="CV20" s="686"/>
      <c r="CW20" s="686"/>
      <c r="CX20" s="686"/>
      <c r="CY20" s="687"/>
      <c r="CZ20" s="688">
        <v>100</v>
      </c>
      <c r="DA20" s="688"/>
      <c r="DB20" s="688"/>
      <c r="DC20" s="688"/>
      <c r="DD20" s="694">
        <v>756789</v>
      </c>
      <c r="DE20" s="686"/>
      <c r="DF20" s="686"/>
      <c r="DG20" s="686"/>
      <c r="DH20" s="686"/>
      <c r="DI20" s="686"/>
      <c r="DJ20" s="686"/>
      <c r="DK20" s="686"/>
      <c r="DL20" s="686"/>
      <c r="DM20" s="686"/>
      <c r="DN20" s="686"/>
      <c r="DO20" s="686"/>
      <c r="DP20" s="687"/>
      <c r="DQ20" s="694">
        <v>5796956</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1849</v>
      </c>
      <c r="S21" s="686"/>
      <c r="T21" s="686"/>
      <c r="U21" s="686"/>
      <c r="V21" s="686"/>
      <c r="W21" s="686"/>
      <c r="X21" s="686"/>
      <c r="Y21" s="687"/>
      <c r="Z21" s="688">
        <v>0</v>
      </c>
      <c r="AA21" s="688"/>
      <c r="AB21" s="688"/>
      <c r="AC21" s="688"/>
      <c r="AD21" s="689">
        <v>1849</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587</v>
      </c>
      <c r="BH21" s="686"/>
      <c r="BI21" s="686"/>
      <c r="BJ21" s="686"/>
      <c r="BK21" s="686"/>
      <c r="BL21" s="686"/>
      <c r="BM21" s="686"/>
      <c r="BN21" s="687"/>
      <c r="BO21" s="688">
        <v>0</v>
      </c>
      <c r="BP21" s="688"/>
      <c r="BQ21" s="688"/>
      <c r="BR21" s="688"/>
      <c r="BS21" s="694" t="s">
        <v>236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2218401</v>
      </c>
      <c r="S22" s="686"/>
      <c r="T22" s="686"/>
      <c r="U22" s="686"/>
      <c r="V22" s="686"/>
      <c r="W22" s="686"/>
      <c r="X22" s="686"/>
      <c r="Y22" s="687"/>
      <c r="Z22" s="688">
        <v>21.5</v>
      </c>
      <c r="AA22" s="688"/>
      <c r="AB22" s="688"/>
      <c r="AC22" s="688"/>
      <c r="AD22" s="689">
        <v>1946391</v>
      </c>
      <c r="AE22" s="689"/>
      <c r="AF22" s="689"/>
      <c r="AG22" s="689"/>
      <c r="AH22" s="689"/>
      <c r="AI22" s="689"/>
      <c r="AJ22" s="689"/>
      <c r="AK22" s="689"/>
      <c r="AL22" s="690">
        <v>39</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230</v>
      </c>
      <c r="BH22" s="686"/>
      <c r="BI22" s="686"/>
      <c r="BJ22" s="686"/>
      <c r="BK22" s="686"/>
      <c r="BL22" s="686"/>
      <c r="BM22" s="686"/>
      <c r="BN22" s="687"/>
      <c r="BO22" s="688" t="s">
        <v>230</v>
      </c>
      <c r="BP22" s="688"/>
      <c r="BQ22" s="688"/>
      <c r="BR22" s="688"/>
      <c r="BS22" s="694" t="s">
        <v>178</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1946391</v>
      </c>
      <c r="S23" s="686"/>
      <c r="T23" s="686"/>
      <c r="U23" s="686"/>
      <c r="V23" s="686"/>
      <c r="W23" s="686"/>
      <c r="X23" s="686"/>
      <c r="Y23" s="687"/>
      <c r="Z23" s="688">
        <v>18.899999999999999</v>
      </c>
      <c r="AA23" s="688"/>
      <c r="AB23" s="688"/>
      <c r="AC23" s="688"/>
      <c r="AD23" s="689">
        <v>1946391</v>
      </c>
      <c r="AE23" s="689"/>
      <c r="AF23" s="689"/>
      <c r="AG23" s="689"/>
      <c r="AH23" s="689"/>
      <c r="AI23" s="689"/>
      <c r="AJ23" s="689"/>
      <c r="AK23" s="689"/>
      <c r="AL23" s="690">
        <v>39</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236</v>
      </c>
      <c r="BH23" s="686"/>
      <c r="BI23" s="686"/>
      <c r="BJ23" s="686"/>
      <c r="BK23" s="686"/>
      <c r="BL23" s="686"/>
      <c r="BM23" s="686"/>
      <c r="BN23" s="687"/>
      <c r="BO23" s="688" t="s">
        <v>236</v>
      </c>
      <c r="BP23" s="688"/>
      <c r="BQ23" s="688"/>
      <c r="BR23" s="688"/>
      <c r="BS23" s="694" t="s">
        <v>236</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271936</v>
      </c>
      <c r="S24" s="686"/>
      <c r="T24" s="686"/>
      <c r="U24" s="686"/>
      <c r="V24" s="686"/>
      <c r="W24" s="686"/>
      <c r="X24" s="686"/>
      <c r="Y24" s="687"/>
      <c r="Z24" s="688">
        <v>2.6</v>
      </c>
      <c r="AA24" s="688"/>
      <c r="AB24" s="688"/>
      <c r="AC24" s="688"/>
      <c r="AD24" s="689" t="s">
        <v>236</v>
      </c>
      <c r="AE24" s="689"/>
      <c r="AF24" s="689"/>
      <c r="AG24" s="689"/>
      <c r="AH24" s="689"/>
      <c r="AI24" s="689"/>
      <c r="AJ24" s="689"/>
      <c r="AK24" s="689"/>
      <c r="AL24" s="690" t="s">
        <v>178</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236</v>
      </c>
      <c r="BH24" s="686"/>
      <c r="BI24" s="686"/>
      <c r="BJ24" s="686"/>
      <c r="BK24" s="686"/>
      <c r="BL24" s="686"/>
      <c r="BM24" s="686"/>
      <c r="BN24" s="687"/>
      <c r="BO24" s="688" t="s">
        <v>178</v>
      </c>
      <c r="BP24" s="688"/>
      <c r="BQ24" s="688"/>
      <c r="BR24" s="688"/>
      <c r="BS24" s="694" t="s">
        <v>236</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2571405</v>
      </c>
      <c r="CS24" s="675"/>
      <c r="CT24" s="675"/>
      <c r="CU24" s="675"/>
      <c r="CV24" s="675"/>
      <c r="CW24" s="675"/>
      <c r="CX24" s="675"/>
      <c r="CY24" s="676"/>
      <c r="CZ24" s="679">
        <v>26.8</v>
      </c>
      <c r="DA24" s="680"/>
      <c r="DB24" s="680"/>
      <c r="DC24" s="699"/>
      <c r="DD24" s="724">
        <v>1910608</v>
      </c>
      <c r="DE24" s="675"/>
      <c r="DF24" s="675"/>
      <c r="DG24" s="675"/>
      <c r="DH24" s="675"/>
      <c r="DI24" s="675"/>
      <c r="DJ24" s="675"/>
      <c r="DK24" s="676"/>
      <c r="DL24" s="724">
        <v>1872362</v>
      </c>
      <c r="DM24" s="675"/>
      <c r="DN24" s="675"/>
      <c r="DO24" s="675"/>
      <c r="DP24" s="675"/>
      <c r="DQ24" s="675"/>
      <c r="DR24" s="675"/>
      <c r="DS24" s="675"/>
      <c r="DT24" s="675"/>
      <c r="DU24" s="675"/>
      <c r="DV24" s="676"/>
      <c r="DW24" s="679">
        <v>35.6</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v>74</v>
      </c>
      <c r="S25" s="686"/>
      <c r="T25" s="686"/>
      <c r="U25" s="686"/>
      <c r="V25" s="686"/>
      <c r="W25" s="686"/>
      <c r="X25" s="686"/>
      <c r="Y25" s="687"/>
      <c r="Z25" s="688">
        <v>0</v>
      </c>
      <c r="AA25" s="688"/>
      <c r="AB25" s="688"/>
      <c r="AC25" s="688"/>
      <c r="AD25" s="689" t="s">
        <v>178</v>
      </c>
      <c r="AE25" s="689"/>
      <c r="AF25" s="689"/>
      <c r="AG25" s="689"/>
      <c r="AH25" s="689"/>
      <c r="AI25" s="689"/>
      <c r="AJ25" s="689"/>
      <c r="AK25" s="689"/>
      <c r="AL25" s="690" t="s">
        <v>236</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230</v>
      </c>
      <c r="BH25" s="686"/>
      <c r="BI25" s="686"/>
      <c r="BJ25" s="686"/>
      <c r="BK25" s="686"/>
      <c r="BL25" s="686"/>
      <c r="BM25" s="686"/>
      <c r="BN25" s="687"/>
      <c r="BO25" s="688" t="s">
        <v>236</v>
      </c>
      <c r="BP25" s="688"/>
      <c r="BQ25" s="688"/>
      <c r="BR25" s="688"/>
      <c r="BS25" s="694" t="s">
        <v>236</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1396553</v>
      </c>
      <c r="CS25" s="721"/>
      <c r="CT25" s="721"/>
      <c r="CU25" s="721"/>
      <c r="CV25" s="721"/>
      <c r="CW25" s="721"/>
      <c r="CX25" s="721"/>
      <c r="CY25" s="722"/>
      <c r="CZ25" s="690">
        <v>14.6</v>
      </c>
      <c r="DA25" s="719"/>
      <c r="DB25" s="719"/>
      <c r="DC25" s="723"/>
      <c r="DD25" s="694">
        <v>1291839</v>
      </c>
      <c r="DE25" s="721"/>
      <c r="DF25" s="721"/>
      <c r="DG25" s="721"/>
      <c r="DH25" s="721"/>
      <c r="DI25" s="721"/>
      <c r="DJ25" s="721"/>
      <c r="DK25" s="722"/>
      <c r="DL25" s="694">
        <v>1265005</v>
      </c>
      <c r="DM25" s="721"/>
      <c r="DN25" s="721"/>
      <c r="DO25" s="721"/>
      <c r="DP25" s="721"/>
      <c r="DQ25" s="721"/>
      <c r="DR25" s="721"/>
      <c r="DS25" s="721"/>
      <c r="DT25" s="721"/>
      <c r="DU25" s="721"/>
      <c r="DV25" s="722"/>
      <c r="DW25" s="690">
        <v>24</v>
      </c>
      <c r="DX25" s="719"/>
      <c r="DY25" s="719"/>
      <c r="DZ25" s="719"/>
      <c r="EA25" s="719"/>
      <c r="EB25" s="719"/>
      <c r="EC25" s="720"/>
    </row>
    <row r="26" spans="2:133" ht="11.25" customHeight="1" x14ac:dyDescent="0.15">
      <c r="B26" s="682" t="s">
        <v>298</v>
      </c>
      <c r="C26" s="683"/>
      <c r="D26" s="683"/>
      <c r="E26" s="683"/>
      <c r="F26" s="683"/>
      <c r="G26" s="683"/>
      <c r="H26" s="683"/>
      <c r="I26" s="683"/>
      <c r="J26" s="683"/>
      <c r="K26" s="683"/>
      <c r="L26" s="683"/>
      <c r="M26" s="683"/>
      <c r="N26" s="683"/>
      <c r="O26" s="683"/>
      <c r="P26" s="683"/>
      <c r="Q26" s="684"/>
      <c r="R26" s="685">
        <v>5220322</v>
      </c>
      <c r="S26" s="686"/>
      <c r="T26" s="686"/>
      <c r="U26" s="686"/>
      <c r="V26" s="686"/>
      <c r="W26" s="686"/>
      <c r="X26" s="686"/>
      <c r="Y26" s="687"/>
      <c r="Z26" s="688">
        <v>50.6</v>
      </c>
      <c r="AA26" s="688"/>
      <c r="AB26" s="688"/>
      <c r="AC26" s="688"/>
      <c r="AD26" s="689">
        <v>4948312</v>
      </c>
      <c r="AE26" s="689"/>
      <c r="AF26" s="689"/>
      <c r="AG26" s="689"/>
      <c r="AH26" s="689"/>
      <c r="AI26" s="689"/>
      <c r="AJ26" s="689"/>
      <c r="AK26" s="689"/>
      <c r="AL26" s="690">
        <v>99.1</v>
      </c>
      <c r="AM26" s="691"/>
      <c r="AN26" s="691"/>
      <c r="AO26" s="692"/>
      <c r="AP26" s="704" t="s">
        <v>299</v>
      </c>
      <c r="AQ26" s="734"/>
      <c r="AR26" s="734"/>
      <c r="AS26" s="734"/>
      <c r="AT26" s="734"/>
      <c r="AU26" s="734"/>
      <c r="AV26" s="734"/>
      <c r="AW26" s="734"/>
      <c r="AX26" s="734"/>
      <c r="AY26" s="734"/>
      <c r="AZ26" s="734"/>
      <c r="BA26" s="734"/>
      <c r="BB26" s="734"/>
      <c r="BC26" s="734"/>
      <c r="BD26" s="734"/>
      <c r="BE26" s="734"/>
      <c r="BF26" s="706"/>
      <c r="BG26" s="685" t="s">
        <v>236</v>
      </c>
      <c r="BH26" s="686"/>
      <c r="BI26" s="686"/>
      <c r="BJ26" s="686"/>
      <c r="BK26" s="686"/>
      <c r="BL26" s="686"/>
      <c r="BM26" s="686"/>
      <c r="BN26" s="687"/>
      <c r="BO26" s="688" t="s">
        <v>178</v>
      </c>
      <c r="BP26" s="688"/>
      <c r="BQ26" s="688"/>
      <c r="BR26" s="688"/>
      <c r="BS26" s="694" t="s">
        <v>236</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855649</v>
      </c>
      <c r="CS26" s="686"/>
      <c r="CT26" s="686"/>
      <c r="CU26" s="686"/>
      <c r="CV26" s="686"/>
      <c r="CW26" s="686"/>
      <c r="CX26" s="686"/>
      <c r="CY26" s="687"/>
      <c r="CZ26" s="690">
        <v>8.9</v>
      </c>
      <c r="DA26" s="719"/>
      <c r="DB26" s="719"/>
      <c r="DC26" s="723"/>
      <c r="DD26" s="694">
        <v>778812</v>
      </c>
      <c r="DE26" s="686"/>
      <c r="DF26" s="686"/>
      <c r="DG26" s="686"/>
      <c r="DH26" s="686"/>
      <c r="DI26" s="686"/>
      <c r="DJ26" s="686"/>
      <c r="DK26" s="687"/>
      <c r="DL26" s="694" t="s">
        <v>236</v>
      </c>
      <c r="DM26" s="686"/>
      <c r="DN26" s="686"/>
      <c r="DO26" s="686"/>
      <c r="DP26" s="686"/>
      <c r="DQ26" s="686"/>
      <c r="DR26" s="686"/>
      <c r="DS26" s="686"/>
      <c r="DT26" s="686"/>
      <c r="DU26" s="686"/>
      <c r="DV26" s="687"/>
      <c r="DW26" s="690" t="s">
        <v>178</v>
      </c>
      <c r="DX26" s="719"/>
      <c r="DY26" s="719"/>
      <c r="DZ26" s="719"/>
      <c r="EA26" s="719"/>
      <c r="EB26" s="719"/>
      <c r="EC26" s="720"/>
    </row>
    <row r="27" spans="2:133" ht="11.25" customHeight="1" x14ac:dyDescent="0.15">
      <c r="B27" s="682" t="s">
        <v>301</v>
      </c>
      <c r="C27" s="683"/>
      <c r="D27" s="683"/>
      <c r="E27" s="683"/>
      <c r="F27" s="683"/>
      <c r="G27" s="683"/>
      <c r="H27" s="683"/>
      <c r="I27" s="683"/>
      <c r="J27" s="683"/>
      <c r="K27" s="683"/>
      <c r="L27" s="683"/>
      <c r="M27" s="683"/>
      <c r="N27" s="683"/>
      <c r="O27" s="683"/>
      <c r="P27" s="683"/>
      <c r="Q27" s="684"/>
      <c r="R27" s="685">
        <v>2149</v>
      </c>
      <c r="S27" s="686"/>
      <c r="T27" s="686"/>
      <c r="U27" s="686"/>
      <c r="V27" s="686"/>
      <c r="W27" s="686"/>
      <c r="X27" s="686"/>
      <c r="Y27" s="687"/>
      <c r="Z27" s="688">
        <v>0</v>
      </c>
      <c r="AA27" s="688"/>
      <c r="AB27" s="688"/>
      <c r="AC27" s="688"/>
      <c r="AD27" s="689">
        <v>2149</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2445750</v>
      </c>
      <c r="BH27" s="686"/>
      <c r="BI27" s="686"/>
      <c r="BJ27" s="686"/>
      <c r="BK27" s="686"/>
      <c r="BL27" s="686"/>
      <c r="BM27" s="686"/>
      <c r="BN27" s="687"/>
      <c r="BO27" s="688">
        <v>100</v>
      </c>
      <c r="BP27" s="688"/>
      <c r="BQ27" s="688"/>
      <c r="BR27" s="688"/>
      <c r="BS27" s="694" t="s">
        <v>236</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643575</v>
      </c>
      <c r="CS27" s="721"/>
      <c r="CT27" s="721"/>
      <c r="CU27" s="721"/>
      <c r="CV27" s="721"/>
      <c r="CW27" s="721"/>
      <c r="CX27" s="721"/>
      <c r="CY27" s="722"/>
      <c r="CZ27" s="690">
        <v>6.7</v>
      </c>
      <c r="DA27" s="719"/>
      <c r="DB27" s="719"/>
      <c r="DC27" s="723"/>
      <c r="DD27" s="694">
        <v>200744</v>
      </c>
      <c r="DE27" s="721"/>
      <c r="DF27" s="721"/>
      <c r="DG27" s="721"/>
      <c r="DH27" s="721"/>
      <c r="DI27" s="721"/>
      <c r="DJ27" s="721"/>
      <c r="DK27" s="722"/>
      <c r="DL27" s="694">
        <v>189332</v>
      </c>
      <c r="DM27" s="721"/>
      <c r="DN27" s="721"/>
      <c r="DO27" s="721"/>
      <c r="DP27" s="721"/>
      <c r="DQ27" s="721"/>
      <c r="DR27" s="721"/>
      <c r="DS27" s="721"/>
      <c r="DT27" s="721"/>
      <c r="DU27" s="721"/>
      <c r="DV27" s="722"/>
      <c r="DW27" s="690">
        <v>3.6</v>
      </c>
      <c r="DX27" s="719"/>
      <c r="DY27" s="719"/>
      <c r="DZ27" s="719"/>
      <c r="EA27" s="719"/>
      <c r="EB27" s="719"/>
      <c r="EC27" s="720"/>
    </row>
    <row r="28" spans="2:133" ht="11.25" customHeight="1" x14ac:dyDescent="0.15">
      <c r="B28" s="682" t="s">
        <v>304</v>
      </c>
      <c r="C28" s="683"/>
      <c r="D28" s="683"/>
      <c r="E28" s="683"/>
      <c r="F28" s="683"/>
      <c r="G28" s="683"/>
      <c r="H28" s="683"/>
      <c r="I28" s="683"/>
      <c r="J28" s="683"/>
      <c r="K28" s="683"/>
      <c r="L28" s="683"/>
      <c r="M28" s="683"/>
      <c r="N28" s="683"/>
      <c r="O28" s="683"/>
      <c r="P28" s="683"/>
      <c r="Q28" s="684"/>
      <c r="R28" s="685">
        <v>23722</v>
      </c>
      <c r="S28" s="686"/>
      <c r="T28" s="686"/>
      <c r="U28" s="686"/>
      <c r="V28" s="686"/>
      <c r="W28" s="686"/>
      <c r="X28" s="686"/>
      <c r="Y28" s="687"/>
      <c r="Z28" s="688">
        <v>0.2</v>
      </c>
      <c r="AA28" s="688"/>
      <c r="AB28" s="688"/>
      <c r="AC28" s="688"/>
      <c r="AD28" s="689" t="s">
        <v>236</v>
      </c>
      <c r="AE28" s="689"/>
      <c r="AF28" s="689"/>
      <c r="AG28" s="689"/>
      <c r="AH28" s="689"/>
      <c r="AI28" s="689"/>
      <c r="AJ28" s="689"/>
      <c r="AK28" s="689"/>
      <c r="AL28" s="690" t="s">
        <v>236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531277</v>
      </c>
      <c r="CS28" s="686"/>
      <c r="CT28" s="686"/>
      <c r="CU28" s="686"/>
      <c r="CV28" s="686"/>
      <c r="CW28" s="686"/>
      <c r="CX28" s="686"/>
      <c r="CY28" s="687"/>
      <c r="CZ28" s="690">
        <v>5.5</v>
      </c>
      <c r="DA28" s="719"/>
      <c r="DB28" s="719"/>
      <c r="DC28" s="723"/>
      <c r="DD28" s="694">
        <v>418025</v>
      </c>
      <c r="DE28" s="686"/>
      <c r="DF28" s="686"/>
      <c r="DG28" s="686"/>
      <c r="DH28" s="686"/>
      <c r="DI28" s="686"/>
      <c r="DJ28" s="686"/>
      <c r="DK28" s="687"/>
      <c r="DL28" s="694">
        <v>418025</v>
      </c>
      <c r="DM28" s="686"/>
      <c r="DN28" s="686"/>
      <c r="DO28" s="686"/>
      <c r="DP28" s="686"/>
      <c r="DQ28" s="686"/>
      <c r="DR28" s="686"/>
      <c r="DS28" s="686"/>
      <c r="DT28" s="686"/>
      <c r="DU28" s="686"/>
      <c r="DV28" s="687"/>
      <c r="DW28" s="690">
        <v>7.9</v>
      </c>
      <c r="DX28" s="719"/>
      <c r="DY28" s="719"/>
      <c r="DZ28" s="719"/>
      <c r="EA28" s="719"/>
      <c r="EB28" s="719"/>
      <c r="EC28" s="720"/>
    </row>
    <row r="29" spans="2:133" ht="11.25" customHeight="1" x14ac:dyDescent="0.15">
      <c r="B29" s="682" t="s">
        <v>306</v>
      </c>
      <c r="C29" s="683"/>
      <c r="D29" s="683"/>
      <c r="E29" s="683"/>
      <c r="F29" s="683"/>
      <c r="G29" s="683"/>
      <c r="H29" s="683"/>
      <c r="I29" s="683"/>
      <c r="J29" s="683"/>
      <c r="K29" s="683"/>
      <c r="L29" s="683"/>
      <c r="M29" s="683"/>
      <c r="N29" s="683"/>
      <c r="O29" s="683"/>
      <c r="P29" s="683"/>
      <c r="Q29" s="684"/>
      <c r="R29" s="685">
        <v>110291</v>
      </c>
      <c r="S29" s="686"/>
      <c r="T29" s="686"/>
      <c r="U29" s="686"/>
      <c r="V29" s="686"/>
      <c r="W29" s="686"/>
      <c r="X29" s="686"/>
      <c r="Y29" s="687"/>
      <c r="Z29" s="688">
        <v>1.1000000000000001</v>
      </c>
      <c r="AA29" s="688"/>
      <c r="AB29" s="688"/>
      <c r="AC29" s="688"/>
      <c r="AD29" s="689">
        <v>19281</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308</v>
      </c>
      <c r="CG29" s="701"/>
      <c r="CH29" s="701"/>
      <c r="CI29" s="701"/>
      <c r="CJ29" s="701"/>
      <c r="CK29" s="701"/>
      <c r="CL29" s="701"/>
      <c r="CM29" s="701"/>
      <c r="CN29" s="701"/>
      <c r="CO29" s="701"/>
      <c r="CP29" s="701"/>
      <c r="CQ29" s="702"/>
      <c r="CR29" s="685">
        <v>531276</v>
      </c>
      <c r="CS29" s="721"/>
      <c r="CT29" s="721"/>
      <c r="CU29" s="721"/>
      <c r="CV29" s="721"/>
      <c r="CW29" s="721"/>
      <c r="CX29" s="721"/>
      <c r="CY29" s="722"/>
      <c r="CZ29" s="690">
        <v>5.5</v>
      </c>
      <c r="DA29" s="719"/>
      <c r="DB29" s="719"/>
      <c r="DC29" s="723"/>
      <c r="DD29" s="694">
        <v>418024</v>
      </c>
      <c r="DE29" s="721"/>
      <c r="DF29" s="721"/>
      <c r="DG29" s="721"/>
      <c r="DH29" s="721"/>
      <c r="DI29" s="721"/>
      <c r="DJ29" s="721"/>
      <c r="DK29" s="722"/>
      <c r="DL29" s="694">
        <v>418024</v>
      </c>
      <c r="DM29" s="721"/>
      <c r="DN29" s="721"/>
      <c r="DO29" s="721"/>
      <c r="DP29" s="721"/>
      <c r="DQ29" s="721"/>
      <c r="DR29" s="721"/>
      <c r="DS29" s="721"/>
      <c r="DT29" s="721"/>
      <c r="DU29" s="721"/>
      <c r="DV29" s="722"/>
      <c r="DW29" s="690">
        <v>7.9</v>
      </c>
      <c r="DX29" s="719"/>
      <c r="DY29" s="719"/>
      <c r="DZ29" s="719"/>
      <c r="EA29" s="719"/>
      <c r="EB29" s="719"/>
      <c r="EC29" s="720"/>
    </row>
    <row r="30" spans="2:133" ht="11.25" customHeight="1" x14ac:dyDescent="0.15">
      <c r="B30" s="682" t="s">
        <v>309</v>
      </c>
      <c r="C30" s="683"/>
      <c r="D30" s="683"/>
      <c r="E30" s="683"/>
      <c r="F30" s="683"/>
      <c r="G30" s="683"/>
      <c r="H30" s="683"/>
      <c r="I30" s="683"/>
      <c r="J30" s="683"/>
      <c r="K30" s="683"/>
      <c r="L30" s="683"/>
      <c r="M30" s="683"/>
      <c r="N30" s="683"/>
      <c r="O30" s="683"/>
      <c r="P30" s="683"/>
      <c r="Q30" s="684"/>
      <c r="R30" s="685">
        <v>9444</v>
      </c>
      <c r="S30" s="686"/>
      <c r="T30" s="686"/>
      <c r="U30" s="686"/>
      <c r="V30" s="686"/>
      <c r="W30" s="686"/>
      <c r="X30" s="686"/>
      <c r="Y30" s="687"/>
      <c r="Z30" s="688">
        <v>0.1</v>
      </c>
      <c r="AA30" s="688"/>
      <c r="AB30" s="688"/>
      <c r="AC30" s="688"/>
      <c r="AD30" s="689" t="s">
        <v>178</v>
      </c>
      <c r="AE30" s="689"/>
      <c r="AF30" s="689"/>
      <c r="AG30" s="689"/>
      <c r="AH30" s="689"/>
      <c r="AI30" s="689"/>
      <c r="AJ30" s="689"/>
      <c r="AK30" s="689"/>
      <c r="AL30" s="690" t="s">
        <v>236</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310</v>
      </c>
      <c r="BH30" s="738"/>
      <c r="BI30" s="738"/>
      <c r="BJ30" s="738"/>
      <c r="BK30" s="738"/>
      <c r="BL30" s="738"/>
      <c r="BM30" s="738"/>
      <c r="BN30" s="738"/>
      <c r="BO30" s="738"/>
      <c r="BP30" s="738"/>
      <c r="BQ30" s="739"/>
      <c r="BR30" s="664" t="s">
        <v>311</v>
      </c>
      <c r="BS30" s="738"/>
      <c r="BT30" s="738"/>
      <c r="BU30" s="738"/>
      <c r="BV30" s="738"/>
      <c r="BW30" s="738"/>
      <c r="BX30" s="738"/>
      <c r="BY30" s="738"/>
      <c r="BZ30" s="738"/>
      <c r="CA30" s="738"/>
      <c r="CB30" s="739"/>
      <c r="CD30" s="727"/>
      <c r="CE30" s="728"/>
      <c r="CF30" s="700" t="s">
        <v>312</v>
      </c>
      <c r="CG30" s="701"/>
      <c r="CH30" s="701"/>
      <c r="CI30" s="701"/>
      <c r="CJ30" s="701"/>
      <c r="CK30" s="701"/>
      <c r="CL30" s="701"/>
      <c r="CM30" s="701"/>
      <c r="CN30" s="701"/>
      <c r="CO30" s="701"/>
      <c r="CP30" s="701"/>
      <c r="CQ30" s="702"/>
      <c r="CR30" s="685">
        <v>508115</v>
      </c>
      <c r="CS30" s="686"/>
      <c r="CT30" s="686"/>
      <c r="CU30" s="686"/>
      <c r="CV30" s="686"/>
      <c r="CW30" s="686"/>
      <c r="CX30" s="686"/>
      <c r="CY30" s="687"/>
      <c r="CZ30" s="690">
        <v>5.3</v>
      </c>
      <c r="DA30" s="719"/>
      <c r="DB30" s="719"/>
      <c r="DC30" s="723"/>
      <c r="DD30" s="694">
        <v>395640</v>
      </c>
      <c r="DE30" s="686"/>
      <c r="DF30" s="686"/>
      <c r="DG30" s="686"/>
      <c r="DH30" s="686"/>
      <c r="DI30" s="686"/>
      <c r="DJ30" s="686"/>
      <c r="DK30" s="687"/>
      <c r="DL30" s="694">
        <v>395640</v>
      </c>
      <c r="DM30" s="686"/>
      <c r="DN30" s="686"/>
      <c r="DO30" s="686"/>
      <c r="DP30" s="686"/>
      <c r="DQ30" s="686"/>
      <c r="DR30" s="686"/>
      <c r="DS30" s="686"/>
      <c r="DT30" s="686"/>
      <c r="DU30" s="686"/>
      <c r="DV30" s="687"/>
      <c r="DW30" s="690">
        <v>7.5</v>
      </c>
      <c r="DX30" s="719"/>
      <c r="DY30" s="719"/>
      <c r="DZ30" s="719"/>
      <c r="EA30" s="719"/>
      <c r="EB30" s="719"/>
      <c r="EC30" s="720"/>
    </row>
    <row r="31" spans="2:133" ht="11.25" customHeight="1" x14ac:dyDescent="0.15">
      <c r="B31" s="682" t="s">
        <v>313</v>
      </c>
      <c r="C31" s="683"/>
      <c r="D31" s="683"/>
      <c r="E31" s="683"/>
      <c r="F31" s="683"/>
      <c r="G31" s="683"/>
      <c r="H31" s="683"/>
      <c r="I31" s="683"/>
      <c r="J31" s="683"/>
      <c r="K31" s="683"/>
      <c r="L31" s="683"/>
      <c r="M31" s="683"/>
      <c r="N31" s="683"/>
      <c r="O31" s="683"/>
      <c r="P31" s="683"/>
      <c r="Q31" s="684"/>
      <c r="R31" s="685">
        <v>2388962</v>
      </c>
      <c r="S31" s="686"/>
      <c r="T31" s="686"/>
      <c r="U31" s="686"/>
      <c r="V31" s="686"/>
      <c r="W31" s="686"/>
      <c r="X31" s="686"/>
      <c r="Y31" s="687"/>
      <c r="Z31" s="688">
        <v>23.2</v>
      </c>
      <c r="AA31" s="688"/>
      <c r="AB31" s="688"/>
      <c r="AC31" s="688"/>
      <c r="AD31" s="689" t="s">
        <v>236</v>
      </c>
      <c r="AE31" s="689"/>
      <c r="AF31" s="689"/>
      <c r="AG31" s="689"/>
      <c r="AH31" s="689"/>
      <c r="AI31" s="689"/>
      <c r="AJ31" s="689"/>
      <c r="AK31" s="689"/>
      <c r="AL31" s="690" t="s">
        <v>178</v>
      </c>
      <c r="AM31" s="691"/>
      <c r="AN31" s="691"/>
      <c r="AO31" s="692"/>
      <c r="AP31" s="742" t="s">
        <v>314</v>
      </c>
      <c r="AQ31" s="743"/>
      <c r="AR31" s="743"/>
      <c r="AS31" s="743"/>
      <c r="AT31" s="748" t="s">
        <v>315</v>
      </c>
      <c r="AU31" s="231"/>
      <c r="AV31" s="231"/>
      <c r="AW31" s="231"/>
      <c r="AX31" s="671" t="s">
        <v>190</v>
      </c>
      <c r="AY31" s="672"/>
      <c r="AZ31" s="672"/>
      <c r="BA31" s="672"/>
      <c r="BB31" s="672"/>
      <c r="BC31" s="672"/>
      <c r="BD31" s="672"/>
      <c r="BE31" s="672"/>
      <c r="BF31" s="673"/>
      <c r="BG31" s="753">
        <v>98.9</v>
      </c>
      <c r="BH31" s="740"/>
      <c r="BI31" s="740"/>
      <c r="BJ31" s="740"/>
      <c r="BK31" s="740"/>
      <c r="BL31" s="740"/>
      <c r="BM31" s="680">
        <v>98.7</v>
      </c>
      <c r="BN31" s="740"/>
      <c r="BO31" s="740"/>
      <c r="BP31" s="740"/>
      <c r="BQ31" s="741"/>
      <c r="BR31" s="753">
        <v>99.8</v>
      </c>
      <c r="BS31" s="740"/>
      <c r="BT31" s="740"/>
      <c r="BU31" s="740"/>
      <c r="BV31" s="740"/>
      <c r="BW31" s="740"/>
      <c r="BX31" s="680">
        <v>99.6</v>
      </c>
      <c r="BY31" s="740"/>
      <c r="BZ31" s="740"/>
      <c r="CA31" s="740"/>
      <c r="CB31" s="741"/>
      <c r="CD31" s="727"/>
      <c r="CE31" s="728"/>
      <c r="CF31" s="700" t="s">
        <v>316</v>
      </c>
      <c r="CG31" s="701"/>
      <c r="CH31" s="701"/>
      <c r="CI31" s="701"/>
      <c r="CJ31" s="701"/>
      <c r="CK31" s="701"/>
      <c r="CL31" s="701"/>
      <c r="CM31" s="701"/>
      <c r="CN31" s="701"/>
      <c r="CO31" s="701"/>
      <c r="CP31" s="701"/>
      <c r="CQ31" s="702"/>
      <c r="CR31" s="685">
        <v>23161</v>
      </c>
      <c r="CS31" s="721"/>
      <c r="CT31" s="721"/>
      <c r="CU31" s="721"/>
      <c r="CV31" s="721"/>
      <c r="CW31" s="721"/>
      <c r="CX31" s="721"/>
      <c r="CY31" s="722"/>
      <c r="CZ31" s="690">
        <v>0.2</v>
      </c>
      <c r="DA31" s="719"/>
      <c r="DB31" s="719"/>
      <c r="DC31" s="723"/>
      <c r="DD31" s="694">
        <v>22384</v>
      </c>
      <c r="DE31" s="721"/>
      <c r="DF31" s="721"/>
      <c r="DG31" s="721"/>
      <c r="DH31" s="721"/>
      <c r="DI31" s="721"/>
      <c r="DJ31" s="721"/>
      <c r="DK31" s="722"/>
      <c r="DL31" s="694">
        <v>22384</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15">
      <c r="B32" s="731" t="s">
        <v>317</v>
      </c>
      <c r="C32" s="732"/>
      <c r="D32" s="732"/>
      <c r="E32" s="732"/>
      <c r="F32" s="732"/>
      <c r="G32" s="732"/>
      <c r="H32" s="732"/>
      <c r="I32" s="732"/>
      <c r="J32" s="732"/>
      <c r="K32" s="732"/>
      <c r="L32" s="732"/>
      <c r="M32" s="732"/>
      <c r="N32" s="732"/>
      <c r="O32" s="732"/>
      <c r="P32" s="732"/>
      <c r="Q32" s="733"/>
      <c r="R32" s="685" t="s">
        <v>236</v>
      </c>
      <c r="S32" s="686"/>
      <c r="T32" s="686"/>
      <c r="U32" s="686"/>
      <c r="V32" s="686"/>
      <c r="W32" s="686"/>
      <c r="X32" s="686"/>
      <c r="Y32" s="687"/>
      <c r="Z32" s="688" t="s">
        <v>236</v>
      </c>
      <c r="AA32" s="688"/>
      <c r="AB32" s="688"/>
      <c r="AC32" s="688"/>
      <c r="AD32" s="689" t="s">
        <v>236</v>
      </c>
      <c r="AE32" s="689"/>
      <c r="AF32" s="689"/>
      <c r="AG32" s="689"/>
      <c r="AH32" s="689"/>
      <c r="AI32" s="689"/>
      <c r="AJ32" s="689"/>
      <c r="AK32" s="689"/>
      <c r="AL32" s="690" t="s">
        <v>178</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4">
        <v>99.5</v>
      </c>
      <c r="BH32" s="721"/>
      <c r="BI32" s="721"/>
      <c r="BJ32" s="721"/>
      <c r="BK32" s="721"/>
      <c r="BL32" s="721"/>
      <c r="BM32" s="691">
        <v>99.4</v>
      </c>
      <c r="BN32" s="751"/>
      <c r="BO32" s="751"/>
      <c r="BP32" s="751"/>
      <c r="BQ32" s="752"/>
      <c r="BR32" s="754">
        <v>99.7</v>
      </c>
      <c r="BS32" s="721"/>
      <c r="BT32" s="721"/>
      <c r="BU32" s="721"/>
      <c r="BV32" s="721"/>
      <c r="BW32" s="721"/>
      <c r="BX32" s="691">
        <v>99.6</v>
      </c>
      <c r="BY32" s="751"/>
      <c r="BZ32" s="751"/>
      <c r="CA32" s="751"/>
      <c r="CB32" s="752"/>
      <c r="CD32" s="729"/>
      <c r="CE32" s="730"/>
      <c r="CF32" s="700" t="s">
        <v>320</v>
      </c>
      <c r="CG32" s="701"/>
      <c r="CH32" s="701"/>
      <c r="CI32" s="701"/>
      <c r="CJ32" s="701"/>
      <c r="CK32" s="701"/>
      <c r="CL32" s="701"/>
      <c r="CM32" s="701"/>
      <c r="CN32" s="701"/>
      <c r="CO32" s="701"/>
      <c r="CP32" s="701"/>
      <c r="CQ32" s="702"/>
      <c r="CR32" s="685">
        <v>1</v>
      </c>
      <c r="CS32" s="686"/>
      <c r="CT32" s="686"/>
      <c r="CU32" s="686"/>
      <c r="CV32" s="686"/>
      <c r="CW32" s="686"/>
      <c r="CX32" s="686"/>
      <c r="CY32" s="687"/>
      <c r="CZ32" s="690">
        <v>0</v>
      </c>
      <c r="DA32" s="719"/>
      <c r="DB32" s="719"/>
      <c r="DC32" s="723"/>
      <c r="DD32" s="694">
        <v>1</v>
      </c>
      <c r="DE32" s="686"/>
      <c r="DF32" s="686"/>
      <c r="DG32" s="686"/>
      <c r="DH32" s="686"/>
      <c r="DI32" s="686"/>
      <c r="DJ32" s="686"/>
      <c r="DK32" s="687"/>
      <c r="DL32" s="694">
        <v>1</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321</v>
      </c>
      <c r="C33" s="683"/>
      <c r="D33" s="683"/>
      <c r="E33" s="683"/>
      <c r="F33" s="683"/>
      <c r="G33" s="683"/>
      <c r="H33" s="683"/>
      <c r="I33" s="683"/>
      <c r="J33" s="683"/>
      <c r="K33" s="683"/>
      <c r="L33" s="683"/>
      <c r="M33" s="683"/>
      <c r="N33" s="683"/>
      <c r="O33" s="683"/>
      <c r="P33" s="683"/>
      <c r="Q33" s="684"/>
      <c r="R33" s="685">
        <v>482354</v>
      </c>
      <c r="S33" s="686"/>
      <c r="T33" s="686"/>
      <c r="U33" s="686"/>
      <c r="V33" s="686"/>
      <c r="W33" s="686"/>
      <c r="X33" s="686"/>
      <c r="Y33" s="687"/>
      <c r="Z33" s="688">
        <v>4.7</v>
      </c>
      <c r="AA33" s="688"/>
      <c r="AB33" s="688"/>
      <c r="AC33" s="688"/>
      <c r="AD33" s="689" t="s">
        <v>230</v>
      </c>
      <c r="AE33" s="689"/>
      <c r="AF33" s="689"/>
      <c r="AG33" s="689"/>
      <c r="AH33" s="689"/>
      <c r="AI33" s="689"/>
      <c r="AJ33" s="689"/>
      <c r="AK33" s="689"/>
      <c r="AL33" s="690" t="s">
        <v>236</v>
      </c>
      <c r="AM33" s="691"/>
      <c r="AN33" s="691"/>
      <c r="AO33" s="692"/>
      <c r="AP33" s="746"/>
      <c r="AQ33" s="747"/>
      <c r="AR33" s="747"/>
      <c r="AS33" s="747"/>
      <c r="AT33" s="750"/>
      <c r="AU33" s="232"/>
      <c r="AV33" s="232"/>
      <c r="AW33" s="232"/>
      <c r="AX33" s="735" t="s">
        <v>322</v>
      </c>
      <c r="AY33" s="736"/>
      <c r="AZ33" s="736"/>
      <c r="BA33" s="736"/>
      <c r="BB33" s="736"/>
      <c r="BC33" s="736"/>
      <c r="BD33" s="736"/>
      <c r="BE33" s="736"/>
      <c r="BF33" s="737"/>
      <c r="BG33" s="755">
        <v>98.6</v>
      </c>
      <c r="BH33" s="756"/>
      <c r="BI33" s="756"/>
      <c r="BJ33" s="756"/>
      <c r="BK33" s="756"/>
      <c r="BL33" s="756"/>
      <c r="BM33" s="757">
        <v>98.3</v>
      </c>
      <c r="BN33" s="756"/>
      <c r="BO33" s="756"/>
      <c r="BP33" s="756"/>
      <c r="BQ33" s="758"/>
      <c r="BR33" s="755">
        <v>99.8</v>
      </c>
      <c r="BS33" s="756"/>
      <c r="BT33" s="756"/>
      <c r="BU33" s="756"/>
      <c r="BV33" s="756"/>
      <c r="BW33" s="756"/>
      <c r="BX33" s="757">
        <v>99.5</v>
      </c>
      <c r="BY33" s="756"/>
      <c r="BZ33" s="756"/>
      <c r="CA33" s="756"/>
      <c r="CB33" s="758"/>
      <c r="CD33" s="700" t="s">
        <v>323</v>
      </c>
      <c r="CE33" s="701"/>
      <c r="CF33" s="701"/>
      <c r="CG33" s="701"/>
      <c r="CH33" s="701"/>
      <c r="CI33" s="701"/>
      <c r="CJ33" s="701"/>
      <c r="CK33" s="701"/>
      <c r="CL33" s="701"/>
      <c r="CM33" s="701"/>
      <c r="CN33" s="701"/>
      <c r="CO33" s="701"/>
      <c r="CP33" s="701"/>
      <c r="CQ33" s="702"/>
      <c r="CR33" s="685">
        <v>6269459</v>
      </c>
      <c r="CS33" s="721"/>
      <c r="CT33" s="721"/>
      <c r="CU33" s="721"/>
      <c r="CV33" s="721"/>
      <c r="CW33" s="721"/>
      <c r="CX33" s="721"/>
      <c r="CY33" s="722"/>
      <c r="CZ33" s="690">
        <v>65.3</v>
      </c>
      <c r="DA33" s="719"/>
      <c r="DB33" s="719"/>
      <c r="DC33" s="723"/>
      <c r="DD33" s="694">
        <v>3598827</v>
      </c>
      <c r="DE33" s="721"/>
      <c r="DF33" s="721"/>
      <c r="DG33" s="721"/>
      <c r="DH33" s="721"/>
      <c r="DI33" s="721"/>
      <c r="DJ33" s="721"/>
      <c r="DK33" s="722"/>
      <c r="DL33" s="694">
        <v>2574654</v>
      </c>
      <c r="DM33" s="721"/>
      <c r="DN33" s="721"/>
      <c r="DO33" s="721"/>
      <c r="DP33" s="721"/>
      <c r="DQ33" s="721"/>
      <c r="DR33" s="721"/>
      <c r="DS33" s="721"/>
      <c r="DT33" s="721"/>
      <c r="DU33" s="721"/>
      <c r="DV33" s="722"/>
      <c r="DW33" s="690">
        <v>48.9</v>
      </c>
      <c r="DX33" s="719"/>
      <c r="DY33" s="719"/>
      <c r="DZ33" s="719"/>
      <c r="EA33" s="719"/>
      <c r="EB33" s="719"/>
      <c r="EC33" s="720"/>
    </row>
    <row r="34" spans="2:133" ht="11.25" customHeight="1" x14ac:dyDescent="0.15">
      <c r="B34" s="682" t="s">
        <v>324</v>
      </c>
      <c r="C34" s="683"/>
      <c r="D34" s="683"/>
      <c r="E34" s="683"/>
      <c r="F34" s="683"/>
      <c r="G34" s="683"/>
      <c r="H34" s="683"/>
      <c r="I34" s="683"/>
      <c r="J34" s="683"/>
      <c r="K34" s="683"/>
      <c r="L34" s="683"/>
      <c r="M34" s="683"/>
      <c r="N34" s="683"/>
      <c r="O34" s="683"/>
      <c r="P34" s="683"/>
      <c r="Q34" s="684"/>
      <c r="R34" s="685">
        <v>100895</v>
      </c>
      <c r="S34" s="686"/>
      <c r="T34" s="686"/>
      <c r="U34" s="686"/>
      <c r="V34" s="686"/>
      <c r="W34" s="686"/>
      <c r="X34" s="686"/>
      <c r="Y34" s="687"/>
      <c r="Z34" s="688">
        <v>1</v>
      </c>
      <c r="AA34" s="688"/>
      <c r="AB34" s="688"/>
      <c r="AC34" s="688"/>
      <c r="AD34" s="689">
        <v>13993</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1530521</v>
      </c>
      <c r="CS34" s="686"/>
      <c r="CT34" s="686"/>
      <c r="CU34" s="686"/>
      <c r="CV34" s="686"/>
      <c r="CW34" s="686"/>
      <c r="CX34" s="686"/>
      <c r="CY34" s="687"/>
      <c r="CZ34" s="690">
        <v>15.9</v>
      </c>
      <c r="DA34" s="719"/>
      <c r="DB34" s="719"/>
      <c r="DC34" s="723"/>
      <c r="DD34" s="694">
        <v>1196485</v>
      </c>
      <c r="DE34" s="686"/>
      <c r="DF34" s="686"/>
      <c r="DG34" s="686"/>
      <c r="DH34" s="686"/>
      <c r="DI34" s="686"/>
      <c r="DJ34" s="686"/>
      <c r="DK34" s="687"/>
      <c r="DL34" s="694">
        <v>809860</v>
      </c>
      <c r="DM34" s="686"/>
      <c r="DN34" s="686"/>
      <c r="DO34" s="686"/>
      <c r="DP34" s="686"/>
      <c r="DQ34" s="686"/>
      <c r="DR34" s="686"/>
      <c r="DS34" s="686"/>
      <c r="DT34" s="686"/>
      <c r="DU34" s="686"/>
      <c r="DV34" s="687"/>
      <c r="DW34" s="690">
        <v>15.4</v>
      </c>
      <c r="DX34" s="719"/>
      <c r="DY34" s="719"/>
      <c r="DZ34" s="719"/>
      <c r="EA34" s="719"/>
      <c r="EB34" s="719"/>
      <c r="EC34" s="720"/>
    </row>
    <row r="35" spans="2:133" ht="11.25" customHeight="1" x14ac:dyDescent="0.15">
      <c r="B35" s="682" t="s">
        <v>326</v>
      </c>
      <c r="C35" s="683"/>
      <c r="D35" s="683"/>
      <c r="E35" s="683"/>
      <c r="F35" s="683"/>
      <c r="G35" s="683"/>
      <c r="H35" s="683"/>
      <c r="I35" s="683"/>
      <c r="J35" s="683"/>
      <c r="K35" s="683"/>
      <c r="L35" s="683"/>
      <c r="M35" s="683"/>
      <c r="N35" s="683"/>
      <c r="O35" s="683"/>
      <c r="P35" s="683"/>
      <c r="Q35" s="684"/>
      <c r="R35" s="685">
        <v>238184</v>
      </c>
      <c r="S35" s="686"/>
      <c r="T35" s="686"/>
      <c r="U35" s="686"/>
      <c r="V35" s="686"/>
      <c r="W35" s="686"/>
      <c r="X35" s="686"/>
      <c r="Y35" s="687"/>
      <c r="Z35" s="688">
        <v>2.2999999999999998</v>
      </c>
      <c r="AA35" s="688"/>
      <c r="AB35" s="688"/>
      <c r="AC35" s="688"/>
      <c r="AD35" s="689" t="s">
        <v>236</v>
      </c>
      <c r="AE35" s="689"/>
      <c r="AF35" s="689"/>
      <c r="AG35" s="689"/>
      <c r="AH35" s="689"/>
      <c r="AI35" s="689"/>
      <c r="AJ35" s="689"/>
      <c r="AK35" s="689"/>
      <c r="AL35" s="690" t="s">
        <v>178</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131407</v>
      </c>
      <c r="CS35" s="721"/>
      <c r="CT35" s="721"/>
      <c r="CU35" s="721"/>
      <c r="CV35" s="721"/>
      <c r="CW35" s="721"/>
      <c r="CX35" s="721"/>
      <c r="CY35" s="722"/>
      <c r="CZ35" s="690">
        <v>1.4</v>
      </c>
      <c r="DA35" s="719"/>
      <c r="DB35" s="719"/>
      <c r="DC35" s="723"/>
      <c r="DD35" s="694">
        <v>99830</v>
      </c>
      <c r="DE35" s="721"/>
      <c r="DF35" s="721"/>
      <c r="DG35" s="721"/>
      <c r="DH35" s="721"/>
      <c r="DI35" s="721"/>
      <c r="DJ35" s="721"/>
      <c r="DK35" s="722"/>
      <c r="DL35" s="694">
        <v>99830</v>
      </c>
      <c r="DM35" s="721"/>
      <c r="DN35" s="721"/>
      <c r="DO35" s="721"/>
      <c r="DP35" s="721"/>
      <c r="DQ35" s="721"/>
      <c r="DR35" s="721"/>
      <c r="DS35" s="721"/>
      <c r="DT35" s="721"/>
      <c r="DU35" s="721"/>
      <c r="DV35" s="722"/>
      <c r="DW35" s="690">
        <v>1.9</v>
      </c>
      <c r="DX35" s="719"/>
      <c r="DY35" s="719"/>
      <c r="DZ35" s="719"/>
      <c r="EA35" s="719"/>
      <c r="EB35" s="719"/>
      <c r="EC35" s="720"/>
    </row>
    <row r="36" spans="2:133" ht="11.25" customHeight="1" x14ac:dyDescent="0.15">
      <c r="B36" s="682" t="s">
        <v>330</v>
      </c>
      <c r="C36" s="683"/>
      <c r="D36" s="683"/>
      <c r="E36" s="683"/>
      <c r="F36" s="683"/>
      <c r="G36" s="683"/>
      <c r="H36" s="683"/>
      <c r="I36" s="683"/>
      <c r="J36" s="683"/>
      <c r="K36" s="683"/>
      <c r="L36" s="683"/>
      <c r="M36" s="683"/>
      <c r="N36" s="683"/>
      <c r="O36" s="683"/>
      <c r="P36" s="683"/>
      <c r="Q36" s="684"/>
      <c r="R36" s="685">
        <v>350035</v>
      </c>
      <c r="S36" s="686"/>
      <c r="T36" s="686"/>
      <c r="U36" s="686"/>
      <c r="V36" s="686"/>
      <c r="W36" s="686"/>
      <c r="X36" s="686"/>
      <c r="Y36" s="687"/>
      <c r="Z36" s="688">
        <v>3.4</v>
      </c>
      <c r="AA36" s="688"/>
      <c r="AB36" s="688"/>
      <c r="AC36" s="688"/>
      <c r="AD36" s="689" t="s">
        <v>236</v>
      </c>
      <c r="AE36" s="689"/>
      <c r="AF36" s="689"/>
      <c r="AG36" s="689"/>
      <c r="AH36" s="689"/>
      <c r="AI36" s="689"/>
      <c r="AJ36" s="689"/>
      <c r="AK36" s="689"/>
      <c r="AL36" s="690" t="s">
        <v>178</v>
      </c>
      <c r="AM36" s="691"/>
      <c r="AN36" s="691"/>
      <c r="AO36" s="692"/>
      <c r="AP36" s="235"/>
      <c r="AQ36" s="759" t="s">
        <v>331</v>
      </c>
      <c r="AR36" s="760"/>
      <c r="AS36" s="760"/>
      <c r="AT36" s="760"/>
      <c r="AU36" s="760"/>
      <c r="AV36" s="760"/>
      <c r="AW36" s="760"/>
      <c r="AX36" s="760"/>
      <c r="AY36" s="761"/>
      <c r="AZ36" s="674">
        <v>1120223</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349647</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3469352</v>
      </c>
      <c r="CS36" s="686"/>
      <c r="CT36" s="686"/>
      <c r="CU36" s="686"/>
      <c r="CV36" s="686"/>
      <c r="CW36" s="686"/>
      <c r="CX36" s="686"/>
      <c r="CY36" s="687"/>
      <c r="CZ36" s="690">
        <v>36.1</v>
      </c>
      <c r="DA36" s="719"/>
      <c r="DB36" s="719"/>
      <c r="DC36" s="723"/>
      <c r="DD36" s="694">
        <v>1695329</v>
      </c>
      <c r="DE36" s="686"/>
      <c r="DF36" s="686"/>
      <c r="DG36" s="686"/>
      <c r="DH36" s="686"/>
      <c r="DI36" s="686"/>
      <c r="DJ36" s="686"/>
      <c r="DK36" s="687"/>
      <c r="DL36" s="694">
        <v>1205881</v>
      </c>
      <c r="DM36" s="686"/>
      <c r="DN36" s="686"/>
      <c r="DO36" s="686"/>
      <c r="DP36" s="686"/>
      <c r="DQ36" s="686"/>
      <c r="DR36" s="686"/>
      <c r="DS36" s="686"/>
      <c r="DT36" s="686"/>
      <c r="DU36" s="686"/>
      <c r="DV36" s="687"/>
      <c r="DW36" s="690">
        <v>22.9</v>
      </c>
      <c r="DX36" s="719"/>
      <c r="DY36" s="719"/>
      <c r="DZ36" s="719"/>
      <c r="EA36" s="719"/>
      <c r="EB36" s="719"/>
      <c r="EC36" s="720"/>
    </row>
    <row r="37" spans="2:133" ht="11.25" customHeight="1" x14ac:dyDescent="0.15">
      <c r="B37" s="682" t="s">
        <v>334</v>
      </c>
      <c r="C37" s="683"/>
      <c r="D37" s="683"/>
      <c r="E37" s="683"/>
      <c r="F37" s="683"/>
      <c r="G37" s="683"/>
      <c r="H37" s="683"/>
      <c r="I37" s="683"/>
      <c r="J37" s="683"/>
      <c r="K37" s="683"/>
      <c r="L37" s="683"/>
      <c r="M37" s="683"/>
      <c r="N37" s="683"/>
      <c r="O37" s="683"/>
      <c r="P37" s="683"/>
      <c r="Q37" s="684"/>
      <c r="R37" s="685">
        <v>374342</v>
      </c>
      <c r="S37" s="686"/>
      <c r="T37" s="686"/>
      <c r="U37" s="686"/>
      <c r="V37" s="686"/>
      <c r="W37" s="686"/>
      <c r="X37" s="686"/>
      <c r="Y37" s="687"/>
      <c r="Z37" s="688">
        <v>3.6</v>
      </c>
      <c r="AA37" s="688"/>
      <c r="AB37" s="688"/>
      <c r="AC37" s="688"/>
      <c r="AD37" s="689" t="s">
        <v>236</v>
      </c>
      <c r="AE37" s="689"/>
      <c r="AF37" s="689"/>
      <c r="AG37" s="689"/>
      <c r="AH37" s="689"/>
      <c r="AI37" s="689"/>
      <c r="AJ37" s="689"/>
      <c r="AK37" s="689"/>
      <c r="AL37" s="690" t="s">
        <v>236</v>
      </c>
      <c r="AM37" s="691"/>
      <c r="AN37" s="691"/>
      <c r="AO37" s="692"/>
      <c r="AQ37" s="763" t="s">
        <v>335</v>
      </c>
      <c r="AR37" s="764"/>
      <c r="AS37" s="764"/>
      <c r="AT37" s="764"/>
      <c r="AU37" s="764"/>
      <c r="AV37" s="764"/>
      <c r="AW37" s="764"/>
      <c r="AX37" s="764"/>
      <c r="AY37" s="765"/>
      <c r="AZ37" s="685">
        <v>510000</v>
      </c>
      <c r="BA37" s="686"/>
      <c r="BB37" s="686"/>
      <c r="BC37" s="686"/>
      <c r="BD37" s="721"/>
      <c r="BE37" s="721"/>
      <c r="BF37" s="752"/>
      <c r="BG37" s="700" t="s">
        <v>336</v>
      </c>
      <c r="BH37" s="701"/>
      <c r="BI37" s="701"/>
      <c r="BJ37" s="701"/>
      <c r="BK37" s="701"/>
      <c r="BL37" s="701"/>
      <c r="BM37" s="701"/>
      <c r="BN37" s="701"/>
      <c r="BO37" s="701"/>
      <c r="BP37" s="701"/>
      <c r="BQ37" s="701"/>
      <c r="BR37" s="701"/>
      <c r="BS37" s="701"/>
      <c r="BT37" s="701"/>
      <c r="BU37" s="702"/>
      <c r="BV37" s="685">
        <v>345352</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504665</v>
      </c>
      <c r="CS37" s="721"/>
      <c r="CT37" s="721"/>
      <c r="CU37" s="721"/>
      <c r="CV37" s="721"/>
      <c r="CW37" s="721"/>
      <c r="CX37" s="721"/>
      <c r="CY37" s="722"/>
      <c r="CZ37" s="690">
        <v>5.3</v>
      </c>
      <c r="DA37" s="719"/>
      <c r="DB37" s="719"/>
      <c r="DC37" s="723"/>
      <c r="DD37" s="694">
        <v>500196</v>
      </c>
      <c r="DE37" s="721"/>
      <c r="DF37" s="721"/>
      <c r="DG37" s="721"/>
      <c r="DH37" s="721"/>
      <c r="DI37" s="721"/>
      <c r="DJ37" s="721"/>
      <c r="DK37" s="722"/>
      <c r="DL37" s="694">
        <v>440661</v>
      </c>
      <c r="DM37" s="721"/>
      <c r="DN37" s="721"/>
      <c r="DO37" s="721"/>
      <c r="DP37" s="721"/>
      <c r="DQ37" s="721"/>
      <c r="DR37" s="721"/>
      <c r="DS37" s="721"/>
      <c r="DT37" s="721"/>
      <c r="DU37" s="721"/>
      <c r="DV37" s="722"/>
      <c r="DW37" s="690">
        <v>8.4</v>
      </c>
      <c r="DX37" s="719"/>
      <c r="DY37" s="719"/>
      <c r="DZ37" s="719"/>
      <c r="EA37" s="719"/>
      <c r="EB37" s="719"/>
      <c r="EC37" s="720"/>
    </row>
    <row r="38" spans="2:133" ht="11.25" customHeight="1" x14ac:dyDescent="0.15">
      <c r="B38" s="682" t="s">
        <v>338</v>
      </c>
      <c r="C38" s="683"/>
      <c r="D38" s="683"/>
      <c r="E38" s="683"/>
      <c r="F38" s="683"/>
      <c r="G38" s="683"/>
      <c r="H38" s="683"/>
      <c r="I38" s="683"/>
      <c r="J38" s="683"/>
      <c r="K38" s="683"/>
      <c r="L38" s="683"/>
      <c r="M38" s="683"/>
      <c r="N38" s="683"/>
      <c r="O38" s="683"/>
      <c r="P38" s="683"/>
      <c r="Q38" s="684"/>
      <c r="R38" s="685">
        <v>379040</v>
      </c>
      <c r="S38" s="686"/>
      <c r="T38" s="686"/>
      <c r="U38" s="686"/>
      <c r="V38" s="686"/>
      <c r="W38" s="686"/>
      <c r="X38" s="686"/>
      <c r="Y38" s="687"/>
      <c r="Z38" s="688">
        <v>3.7</v>
      </c>
      <c r="AA38" s="688"/>
      <c r="AB38" s="688"/>
      <c r="AC38" s="688"/>
      <c r="AD38" s="689">
        <v>11083</v>
      </c>
      <c r="AE38" s="689"/>
      <c r="AF38" s="689"/>
      <c r="AG38" s="689"/>
      <c r="AH38" s="689"/>
      <c r="AI38" s="689"/>
      <c r="AJ38" s="689"/>
      <c r="AK38" s="689"/>
      <c r="AL38" s="690">
        <v>0.2</v>
      </c>
      <c r="AM38" s="691"/>
      <c r="AN38" s="691"/>
      <c r="AO38" s="692"/>
      <c r="AQ38" s="763" t="s">
        <v>339</v>
      </c>
      <c r="AR38" s="764"/>
      <c r="AS38" s="764"/>
      <c r="AT38" s="764"/>
      <c r="AU38" s="764"/>
      <c r="AV38" s="764"/>
      <c r="AW38" s="764"/>
      <c r="AX38" s="764"/>
      <c r="AY38" s="765"/>
      <c r="AZ38" s="685">
        <v>50000</v>
      </c>
      <c r="BA38" s="686"/>
      <c r="BB38" s="686"/>
      <c r="BC38" s="686"/>
      <c r="BD38" s="721"/>
      <c r="BE38" s="721"/>
      <c r="BF38" s="752"/>
      <c r="BG38" s="700" t="s">
        <v>340</v>
      </c>
      <c r="BH38" s="701"/>
      <c r="BI38" s="701"/>
      <c r="BJ38" s="701"/>
      <c r="BK38" s="701"/>
      <c r="BL38" s="701"/>
      <c r="BM38" s="701"/>
      <c r="BN38" s="701"/>
      <c r="BO38" s="701"/>
      <c r="BP38" s="701"/>
      <c r="BQ38" s="701"/>
      <c r="BR38" s="701"/>
      <c r="BS38" s="701"/>
      <c r="BT38" s="701"/>
      <c r="BU38" s="702"/>
      <c r="BV38" s="685">
        <v>2066</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598953</v>
      </c>
      <c r="CS38" s="686"/>
      <c r="CT38" s="686"/>
      <c r="CU38" s="686"/>
      <c r="CV38" s="686"/>
      <c r="CW38" s="686"/>
      <c r="CX38" s="686"/>
      <c r="CY38" s="687"/>
      <c r="CZ38" s="690">
        <v>6.2</v>
      </c>
      <c r="DA38" s="719"/>
      <c r="DB38" s="719"/>
      <c r="DC38" s="723"/>
      <c r="DD38" s="694">
        <v>516735</v>
      </c>
      <c r="DE38" s="686"/>
      <c r="DF38" s="686"/>
      <c r="DG38" s="686"/>
      <c r="DH38" s="686"/>
      <c r="DI38" s="686"/>
      <c r="DJ38" s="686"/>
      <c r="DK38" s="687"/>
      <c r="DL38" s="694">
        <v>459083</v>
      </c>
      <c r="DM38" s="686"/>
      <c r="DN38" s="686"/>
      <c r="DO38" s="686"/>
      <c r="DP38" s="686"/>
      <c r="DQ38" s="686"/>
      <c r="DR38" s="686"/>
      <c r="DS38" s="686"/>
      <c r="DT38" s="686"/>
      <c r="DU38" s="686"/>
      <c r="DV38" s="687"/>
      <c r="DW38" s="690">
        <v>8.6999999999999993</v>
      </c>
      <c r="DX38" s="719"/>
      <c r="DY38" s="719"/>
      <c r="DZ38" s="719"/>
      <c r="EA38" s="719"/>
      <c r="EB38" s="719"/>
      <c r="EC38" s="720"/>
    </row>
    <row r="39" spans="2:133" ht="11.25" customHeight="1" x14ac:dyDescent="0.15">
      <c r="B39" s="682" t="s">
        <v>342</v>
      </c>
      <c r="C39" s="683"/>
      <c r="D39" s="683"/>
      <c r="E39" s="683"/>
      <c r="F39" s="683"/>
      <c r="G39" s="683"/>
      <c r="H39" s="683"/>
      <c r="I39" s="683"/>
      <c r="J39" s="683"/>
      <c r="K39" s="683"/>
      <c r="L39" s="683"/>
      <c r="M39" s="683"/>
      <c r="N39" s="683"/>
      <c r="O39" s="683"/>
      <c r="P39" s="683"/>
      <c r="Q39" s="684"/>
      <c r="R39" s="685">
        <v>632686</v>
      </c>
      <c r="S39" s="686"/>
      <c r="T39" s="686"/>
      <c r="U39" s="686"/>
      <c r="V39" s="686"/>
      <c r="W39" s="686"/>
      <c r="X39" s="686"/>
      <c r="Y39" s="687"/>
      <c r="Z39" s="688">
        <v>6.1</v>
      </c>
      <c r="AA39" s="688"/>
      <c r="AB39" s="688"/>
      <c r="AC39" s="688"/>
      <c r="AD39" s="689" t="s">
        <v>178</v>
      </c>
      <c r="AE39" s="689"/>
      <c r="AF39" s="689"/>
      <c r="AG39" s="689"/>
      <c r="AH39" s="689"/>
      <c r="AI39" s="689"/>
      <c r="AJ39" s="689"/>
      <c r="AK39" s="689"/>
      <c r="AL39" s="690" t="s">
        <v>178</v>
      </c>
      <c r="AM39" s="691"/>
      <c r="AN39" s="691"/>
      <c r="AO39" s="692"/>
      <c r="AQ39" s="763" t="s">
        <v>343</v>
      </c>
      <c r="AR39" s="764"/>
      <c r="AS39" s="764"/>
      <c r="AT39" s="764"/>
      <c r="AU39" s="764"/>
      <c r="AV39" s="764"/>
      <c r="AW39" s="764"/>
      <c r="AX39" s="764"/>
      <c r="AY39" s="765"/>
      <c r="AZ39" s="685">
        <v>11533</v>
      </c>
      <c r="BA39" s="686"/>
      <c r="BB39" s="686"/>
      <c r="BC39" s="686"/>
      <c r="BD39" s="721"/>
      <c r="BE39" s="721"/>
      <c r="BF39" s="752"/>
      <c r="BG39" s="700" t="s">
        <v>344</v>
      </c>
      <c r="BH39" s="701"/>
      <c r="BI39" s="701"/>
      <c r="BJ39" s="701"/>
      <c r="BK39" s="701"/>
      <c r="BL39" s="701"/>
      <c r="BM39" s="701"/>
      <c r="BN39" s="701"/>
      <c r="BO39" s="701"/>
      <c r="BP39" s="701"/>
      <c r="BQ39" s="701"/>
      <c r="BR39" s="701"/>
      <c r="BS39" s="701"/>
      <c r="BT39" s="701"/>
      <c r="BU39" s="702"/>
      <c r="BV39" s="685">
        <v>3240</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329226</v>
      </c>
      <c r="CS39" s="721"/>
      <c r="CT39" s="721"/>
      <c r="CU39" s="721"/>
      <c r="CV39" s="721"/>
      <c r="CW39" s="721"/>
      <c r="CX39" s="721"/>
      <c r="CY39" s="722"/>
      <c r="CZ39" s="690">
        <v>3.4</v>
      </c>
      <c r="DA39" s="719"/>
      <c r="DB39" s="719"/>
      <c r="DC39" s="723"/>
      <c r="DD39" s="694">
        <v>90448</v>
      </c>
      <c r="DE39" s="721"/>
      <c r="DF39" s="721"/>
      <c r="DG39" s="721"/>
      <c r="DH39" s="721"/>
      <c r="DI39" s="721"/>
      <c r="DJ39" s="721"/>
      <c r="DK39" s="722"/>
      <c r="DL39" s="694" t="s">
        <v>178</v>
      </c>
      <c r="DM39" s="721"/>
      <c r="DN39" s="721"/>
      <c r="DO39" s="721"/>
      <c r="DP39" s="721"/>
      <c r="DQ39" s="721"/>
      <c r="DR39" s="721"/>
      <c r="DS39" s="721"/>
      <c r="DT39" s="721"/>
      <c r="DU39" s="721"/>
      <c r="DV39" s="722"/>
      <c r="DW39" s="690" t="s">
        <v>236</v>
      </c>
      <c r="DX39" s="719"/>
      <c r="DY39" s="719"/>
      <c r="DZ39" s="719"/>
      <c r="EA39" s="719"/>
      <c r="EB39" s="719"/>
      <c r="EC39" s="720"/>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178</v>
      </c>
      <c r="S40" s="686"/>
      <c r="T40" s="686"/>
      <c r="U40" s="686"/>
      <c r="V40" s="686"/>
      <c r="W40" s="686"/>
      <c r="X40" s="686"/>
      <c r="Y40" s="687"/>
      <c r="Z40" s="688" t="s">
        <v>236</v>
      </c>
      <c r="AA40" s="688"/>
      <c r="AB40" s="688"/>
      <c r="AC40" s="688"/>
      <c r="AD40" s="689" t="s">
        <v>178</v>
      </c>
      <c r="AE40" s="689"/>
      <c r="AF40" s="689"/>
      <c r="AG40" s="689"/>
      <c r="AH40" s="689"/>
      <c r="AI40" s="689"/>
      <c r="AJ40" s="689"/>
      <c r="AK40" s="689"/>
      <c r="AL40" s="690" t="s">
        <v>236</v>
      </c>
      <c r="AM40" s="691"/>
      <c r="AN40" s="691"/>
      <c r="AO40" s="692"/>
      <c r="AQ40" s="763" t="s">
        <v>347</v>
      </c>
      <c r="AR40" s="764"/>
      <c r="AS40" s="764"/>
      <c r="AT40" s="764"/>
      <c r="AU40" s="764"/>
      <c r="AV40" s="764"/>
      <c r="AW40" s="764"/>
      <c r="AX40" s="764"/>
      <c r="AY40" s="765"/>
      <c r="AZ40" s="685">
        <v>11270</v>
      </c>
      <c r="BA40" s="686"/>
      <c r="BB40" s="686"/>
      <c r="BC40" s="686"/>
      <c r="BD40" s="721"/>
      <c r="BE40" s="721"/>
      <c r="BF40" s="752"/>
      <c r="BG40" s="772" t="s">
        <v>348</v>
      </c>
      <c r="BH40" s="773"/>
      <c r="BI40" s="773"/>
      <c r="BJ40" s="773"/>
      <c r="BK40" s="773"/>
      <c r="BL40" s="236"/>
      <c r="BM40" s="701" t="s">
        <v>349</v>
      </c>
      <c r="BN40" s="701"/>
      <c r="BO40" s="701"/>
      <c r="BP40" s="701"/>
      <c r="BQ40" s="701"/>
      <c r="BR40" s="701"/>
      <c r="BS40" s="701"/>
      <c r="BT40" s="701"/>
      <c r="BU40" s="702"/>
      <c r="BV40" s="685">
        <v>101</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210000</v>
      </c>
      <c r="CS40" s="686"/>
      <c r="CT40" s="686"/>
      <c r="CU40" s="686"/>
      <c r="CV40" s="686"/>
      <c r="CW40" s="686"/>
      <c r="CX40" s="686"/>
      <c r="CY40" s="687"/>
      <c r="CZ40" s="690">
        <v>2.2000000000000002</v>
      </c>
      <c r="DA40" s="719"/>
      <c r="DB40" s="719"/>
      <c r="DC40" s="723"/>
      <c r="DD40" s="694" t="s">
        <v>236</v>
      </c>
      <c r="DE40" s="686"/>
      <c r="DF40" s="686"/>
      <c r="DG40" s="686"/>
      <c r="DH40" s="686"/>
      <c r="DI40" s="686"/>
      <c r="DJ40" s="686"/>
      <c r="DK40" s="687"/>
      <c r="DL40" s="694" t="s">
        <v>236</v>
      </c>
      <c r="DM40" s="686"/>
      <c r="DN40" s="686"/>
      <c r="DO40" s="686"/>
      <c r="DP40" s="686"/>
      <c r="DQ40" s="686"/>
      <c r="DR40" s="686"/>
      <c r="DS40" s="686"/>
      <c r="DT40" s="686"/>
      <c r="DU40" s="686"/>
      <c r="DV40" s="687"/>
      <c r="DW40" s="690" t="s">
        <v>230</v>
      </c>
      <c r="DX40" s="719"/>
      <c r="DY40" s="719"/>
      <c r="DZ40" s="719"/>
      <c r="EA40" s="719"/>
      <c r="EB40" s="719"/>
      <c r="EC40" s="720"/>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178</v>
      </c>
      <c r="S41" s="686"/>
      <c r="T41" s="686"/>
      <c r="U41" s="686"/>
      <c r="V41" s="686"/>
      <c r="W41" s="686"/>
      <c r="X41" s="686"/>
      <c r="Y41" s="687"/>
      <c r="Z41" s="688" t="s">
        <v>236</v>
      </c>
      <c r="AA41" s="688"/>
      <c r="AB41" s="688"/>
      <c r="AC41" s="688"/>
      <c r="AD41" s="689" t="s">
        <v>178</v>
      </c>
      <c r="AE41" s="689"/>
      <c r="AF41" s="689"/>
      <c r="AG41" s="689"/>
      <c r="AH41" s="689"/>
      <c r="AI41" s="689"/>
      <c r="AJ41" s="689"/>
      <c r="AK41" s="689"/>
      <c r="AL41" s="690" t="s">
        <v>236</v>
      </c>
      <c r="AM41" s="691"/>
      <c r="AN41" s="691"/>
      <c r="AO41" s="692"/>
      <c r="AQ41" s="763" t="s">
        <v>352</v>
      </c>
      <c r="AR41" s="764"/>
      <c r="AS41" s="764"/>
      <c r="AT41" s="764"/>
      <c r="AU41" s="764"/>
      <c r="AV41" s="764"/>
      <c r="AW41" s="764"/>
      <c r="AX41" s="764"/>
      <c r="AY41" s="765"/>
      <c r="AZ41" s="685">
        <v>110438</v>
      </c>
      <c r="BA41" s="686"/>
      <c r="BB41" s="686"/>
      <c r="BC41" s="686"/>
      <c r="BD41" s="721"/>
      <c r="BE41" s="721"/>
      <c r="BF41" s="752"/>
      <c r="BG41" s="772"/>
      <c r="BH41" s="773"/>
      <c r="BI41" s="773"/>
      <c r="BJ41" s="773"/>
      <c r="BK41" s="773"/>
      <c r="BL41" s="236"/>
      <c r="BM41" s="701" t="s">
        <v>353</v>
      </c>
      <c r="BN41" s="701"/>
      <c r="BO41" s="701"/>
      <c r="BP41" s="701"/>
      <c r="BQ41" s="701"/>
      <c r="BR41" s="701"/>
      <c r="BS41" s="701"/>
      <c r="BT41" s="701"/>
      <c r="BU41" s="702"/>
      <c r="BV41" s="685" t="s">
        <v>236</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236</v>
      </c>
      <c r="CS41" s="721"/>
      <c r="CT41" s="721"/>
      <c r="CU41" s="721"/>
      <c r="CV41" s="721"/>
      <c r="CW41" s="721"/>
      <c r="CX41" s="721"/>
      <c r="CY41" s="722"/>
      <c r="CZ41" s="690" t="s">
        <v>178</v>
      </c>
      <c r="DA41" s="719"/>
      <c r="DB41" s="719"/>
      <c r="DC41" s="723"/>
      <c r="DD41" s="694" t="s">
        <v>178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270741</v>
      </c>
      <c r="S42" s="686"/>
      <c r="T42" s="686"/>
      <c r="U42" s="686"/>
      <c r="V42" s="686"/>
      <c r="W42" s="686"/>
      <c r="X42" s="686"/>
      <c r="Y42" s="687"/>
      <c r="Z42" s="688">
        <v>2.6</v>
      </c>
      <c r="AA42" s="688"/>
      <c r="AB42" s="688"/>
      <c r="AC42" s="688"/>
      <c r="AD42" s="689" t="s">
        <v>236</v>
      </c>
      <c r="AE42" s="689"/>
      <c r="AF42" s="689"/>
      <c r="AG42" s="689"/>
      <c r="AH42" s="689"/>
      <c r="AI42" s="689"/>
      <c r="AJ42" s="689"/>
      <c r="AK42" s="689"/>
      <c r="AL42" s="690" t="s">
        <v>236</v>
      </c>
      <c r="AM42" s="691"/>
      <c r="AN42" s="691"/>
      <c r="AO42" s="692"/>
      <c r="AQ42" s="784" t="s">
        <v>356</v>
      </c>
      <c r="AR42" s="785"/>
      <c r="AS42" s="785"/>
      <c r="AT42" s="785"/>
      <c r="AU42" s="785"/>
      <c r="AV42" s="785"/>
      <c r="AW42" s="785"/>
      <c r="AX42" s="785"/>
      <c r="AY42" s="786"/>
      <c r="AZ42" s="776">
        <v>426982</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318</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756789</v>
      </c>
      <c r="CS42" s="686"/>
      <c r="CT42" s="686"/>
      <c r="CU42" s="686"/>
      <c r="CV42" s="686"/>
      <c r="CW42" s="686"/>
      <c r="CX42" s="686"/>
      <c r="CY42" s="687"/>
      <c r="CZ42" s="690">
        <v>7.9</v>
      </c>
      <c r="DA42" s="691"/>
      <c r="DB42" s="691"/>
      <c r="DC42" s="703"/>
      <c r="DD42" s="694">
        <v>287521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359</v>
      </c>
      <c r="C43" s="736"/>
      <c r="D43" s="736"/>
      <c r="E43" s="736"/>
      <c r="F43" s="736"/>
      <c r="G43" s="736"/>
      <c r="H43" s="736"/>
      <c r="I43" s="736"/>
      <c r="J43" s="736"/>
      <c r="K43" s="736"/>
      <c r="L43" s="736"/>
      <c r="M43" s="736"/>
      <c r="N43" s="736"/>
      <c r="O43" s="736"/>
      <c r="P43" s="736"/>
      <c r="Q43" s="737"/>
      <c r="R43" s="776">
        <v>10312426</v>
      </c>
      <c r="S43" s="777"/>
      <c r="T43" s="777"/>
      <c r="U43" s="777"/>
      <c r="V43" s="777"/>
      <c r="W43" s="777"/>
      <c r="X43" s="777"/>
      <c r="Y43" s="778"/>
      <c r="Z43" s="779">
        <v>100</v>
      </c>
      <c r="AA43" s="779"/>
      <c r="AB43" s="779"/>
      <c r="AC43" s="779"/>
      <c r="AD43" s="780">
        <v>4994818</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t="s">
        <v>230</v>
      </c>
      <c r="CS43" s="721"/>
      <c r="CT43" s="721"/>
      <c r="CU43" s="721"/>
      <c r="CV43" s="721"/>
      <c r="CW43" s="721"/>
      <c r="CX43" s="721"/>
      <c r="CY43" s="722"/>
      <c r="CZ43" s="690" t="s">
        <v>230</v>
      </c>
      <c r="DA43" s="719"/>
      <c r="DB43" s="719"/>
      <c r="DC43" s="723"/>
      <c r="DD43" s="694" t="s">
        <v>230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361</v>
      </c>
      <c r="CG44" s="683"/>
      <c r="CH44" s="683"/>
      <c r="CI44" s="683"/>
      <c r="CJ44" s="683"/>
      <c r="CK44" s="683"/>
      <c r="CL44" s="683"/>
      <c r="CM44" s="683"/>
      <c r="CN44" s="683"/>
      <c r="CO44" s="683"/>
      <c r="CP44" s="683"/>
      <c r="CQ44" s="684"/>
      <c r="CR44" s="685">
        <v>756789</v>
      </c>
      <c r="CS44" s="686"/>
      <c r="CT44" s="686"/>
      <c r="CU44" s="686"/>
      <c r="CV44" s="686"/>
      <c r="CW44" s="686"/>
      <c r="CX44" s="686"/>
      <c r="CY44" s="687"/>
      <c r="CZ44" s="690">
        <v>7.9</v>
      </c>
      <c r="DA44" s="691"/>
      <c r="DB44" s="691"/>
      <c r="DC44" s="703"/>
      <c r="DD44" s="694">
        <v>287521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118575</v>
      </c>
      <c r="CS45" s="721"/>
      <c r="CT45" s="721"/>
      <c r="CU45" s="721"/>
      <c r="CV45" s="721"/>
      <c r="CW45" s="721"/>
      <c r="CX45" s="721"/>
      <c r="CY45" s="722"/>
      <c r="CZ45" s="690">
        <v>1.2</v>
      </c>
      <c r="DA45" s="719"/>
      <c r="DB45" s="719"/>
      <c r="DC45" s="723"/>
      <c r="DD45" s="694">
        <v>6402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623526</v>
      </c>
      <c r="CS46" s="686"/>
      <c r="CT46" s="686"/>
      <c r="CU46" s="686"/>
      <c r="CV46" s="686"/>
      <c r="CW46" s="686"/>
      <c r="CX46" s="686"/>
      <c r="CY46" s="687"/>
      <c r="CZ46" s="690">
        <v>6.5</v>
      </c>
      <c r="DA46" s="691"/>
      <c r="DB46" s="691"/>
      <c r="DC46" s="703"/>
      <c r="DD46" s="694">
        <v>280538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t="s">
        <v>230</v>
      </c>
      <c r="CS47" s="721"/>
      <c r="CT47" s="721"/>
      <c r="CU47" s="721"/>
      <c r="CV47" s="721"/>
      <c r="CW47" s="721"/>
      <c r="CX47" s="721"/>
      <c r="CY47" s="722"/>
      <c r="CZ47" s="690" t="s">
        <v>236</v>
      </c>
      <c r="DA47" s="719"/>
      <c r="DB47" s="719"/>
      <c r="DC47" s="723"/>
      <c r="DD47" s="694" t="s">
        <v>230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230</v>
      </c>
      <c r="CS48" s="686"/>
      <c r="CT48" s="686"/>
      <c r="CU48" s="686"/>
      <c r="CV48" s="686"/>
      <c r="CW48" s="686"/>
      <c r="CX48" s="686"/>
      <c r="CY48" s="687"/>
      <c r="CZ48" s="690" t="s">
        <v>230</v>
      </c>
      <c r="DA48" s="691"/>
      <c r="DB48" s="691"/>
      <c r="DC48" s="703"/>
      <c r="DD48" s="694" t="s">
        <v>230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369</v>
      </c>
      <c r="CE49" s="736"/>
      <c r="CF49" s="736"/>
      <c r="CG49" s="736"/>
      <c r="CH49" s="736"/>
      <c r="CI49" s="736"/>
      <c r="CJ49" s="736"/>
      <c r="CK49" s="736"/>
      <c r="CL49" s="736"/>
      <c r="CM49" s="736"/>
      <c r="CN49" s="736"/>
      <c r="CO49" s="736"/>
      <c r="CP49" s="736"/>
      <c r="CQ49" s="737"/>
      <c r="CR49" s="776">
        <v>9597653</v>
      </c>
      <c r="CS49" s="756"/>
      <c r="CT49" s="756"/>
      <c r="CU49" s="756"/>
      <c r="CV49" s="756"/>
      <c r="CW49" s="756"/>
      <c r="CX49" s="756"/>
      <c r="CY49" s="787"/>
      <c r="CZ49" s="781">
        <v>100</v>
      </c>
      <c r="DA49" s="788"/>
      <c r="DB49" s="788"/>
      <c r="DC49" s="789"/>
      <c r="DD49" s="790">
        <v>5796956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iGNeCrAcYJwTlINQVHmcLcQpCLcuK8Ggk5amC1E/vvJI09wBqNh12GJwGInb3wDTaM+3ATSW7cfq+OIJlwmFzg==" saltValue="fKw2roPvoxhI11hNQVOT9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10315</v>
      </c>
      <c r="R7" s="821"/>
      <c r="S7" s="821"/>
      <c r="T7" s="821"/>
      <c r="U7" s="821"/>
      <c r="V7" s="821">
        <v>9600</v>
      </c>
      <c r="W7" s="821"/>
      <c r="X7" s="821"/>
      <c r="Y7" s="821"/>
      <c r="Z7" s="821"/>
      <c r="AA7" s="821">
        <v>715</v>
      </c>
      <c r="AB7" s="821"/>
      <c r="AC7" s="821"/>
      <c r="AD7" s="821"/>
      <c r="AE7" s="822"/>
      <c r="AF7" s="823">
        <v>580</v>
      </c>
      <c r="AG7" s="824"/>
      <c r="AH7" s="824"/>
      <c r="AI7" s="824"/>
      <c r="AJ7" s="825"/>
      <c r="AK7" s="860">
        <v>350</v>
      </c>
      <c r="AL7" s="861"/>
      <c r="AM7" s="861"/>
      <c r="AN7" s="861"/>
      <c r="AO7" s="861"/>
      <c r="AP7" s="861">
        <v>5603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602</v>
      </c>
      <c r="BT7" s="865"/>
      <c r="BU7" s="865"/>
      <c r="BV7" s="865"/>
      <c r="BW7" s="865"/>
      <c r="BX7" s="865"/>
      <c r="BY7" s="865"/>
      <c r="BZ7" s="865"/>
      <c r="CA7" s="865"/>
      <c r="CB7" s="865"/>
      <c r="CC7" s="865"/>
      <c r="CD7" s="865"/>
      <c r="CE7" s="865"/>
      <c r="CF7" s="865"/>
      <c r="CG7" s="866"/>
      <c r="CH7" s="857">
        <v>59</v>
      </c>
      <c r="CI7" s="858"/>
      <c r="CJ7" s="858"/>
      <c r="CK7" s="858"/>
      <c r="CL7" s="859"/>
      <c r="CM7" s="857">
        <v>-752</v>
      </c>
      <c r="CN7" s="858"/>
      <c r="CO7" s="858"/>
      <c r="CP7" s="858"/>
      <c r="CQ7" s="859"/>
      <c r="CR7" s="857">
        <v>2</v>
      </c>
      <c r="CS7" s="858"/>
      <c r="CT7" s="858"/>
      <c r="CU7" s="858"/>
      <c r="CV7" s="859"/>
      <c r="CW7" s="857" t="s">
        <v>521</v>
      </c>
      <c r="CX7" s="858"/>
      <c r="CY7" s="858"/>
      <c r="CZ7" s="858"/>
      <c r="DA7" s="859"/>
      <c r="DB7" s="857">
        <v>1410</v>
      </c>
      <c r="DC7" s="858"/>
      <c r="DD7" s="858"/>
      <c r="DE7" s="858"/>
      <c r="DF7" s="859"/>
      <c r="DG7" s="857" t="s">
        <v>521</v>
      </c>
      <c r="DH7" s="858"/>
      <c r="DI7" s="858"/>
      <c r="DJ7" s="858"/>
      <c r="DK7" s="859"/>
      <c r="DL7" s="857">
        <v>200</v>
      </c>
      <c r="DM7" s="858"/>
      <c r="DN7" s="858"/>
      <c r="DO7" s="858"/>
      <c r="DP7" s="859"/>
      <c r="DQ7" s="857">
        <v>200</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601</v>
      </c>
      <c r="BT8" s="855"/>
      <c r="BU8" s="855"/>
      <c r="BV8" s="855"/>
      <c r="BW8" s="855"/>
      <c r="BX8" s="855"/>
      <c r="BY8" s="855"/>
      <c r="BZ8" s="855"/>
      <c r="CA8" s="855"/>
      <c r="CB8" s="855"/>
      <c r="CC8" s="855"/>
      <c r="CD8" s="855"/>
      <c r="CE8" s="855"/>
      <c r="CF8" s="855"/>
      <c r="CG8" s="856"/>
      <c r="CH8" s="867">
        <v>52</v>
      </c>
      <c r="CI8" s="868"/>
      <c r="CJ8" s="868"/>
      <c r="CK8" s="868"/>
      <c r="CL8" s="869"/>
      <c r="CM8" s="867">
        <v>10</v>
      </c>
      <c r="CN8" s="868"/>
      <c r="CO8" s="868"/>
      <c r="CP8" s="868"/>
      <c r="CQ8" s="869"/>
      <c r="CR8" s="867">
        <v>10</v>
      </c>
      <c r="CS8" s="868"/>
      <c r="CT8" s="868"/>
      <c r="CU8" s="868"/>
      <c r="CV8" s="869"/>
      <c r="CW8" s="867" t="s">
        <v>521</v>
      </c>
      <c r="CX8" s="868"/>
      <c r="CY8" s="868"/>
      <c r="CZ8" s="868"/>
      <c r="DA8" s="869"/>
      <c r="DB8" s="867" t="s">
        <v>521</v>
      </c>
      <c r="DC8" s="868"/>
      <c r="DD8" s="868"/>
      <c r="DE8" s="868"/>
      <c r="DF8" s="869"/>
      <c r="DG8" s="867" t="s">
        <v>521</v>
      </c>
      <c r="DH8" s="868"/>
      <c r="DI8" s="868"/>
      <c r="DJ8" s="868"/>
      <c r="DK8" s="869"/>
      <c r="DL8" s="867" t="s">
        <v>521</v>
      </c>
      <c r="DM8" s="868"/>
      <c r="DN8" s="868"/>
      <c r="DO8" s="868"/>
      <c r="DP8" s="869"/>
      <c r="DQ8" s="867" t="s">
        <v>521</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10315</v>
      </c>
      <c r="R23" s="880"/>
      <c r="S23" s="880"/>
      <c r="T23" s="880"/>
      <c r="U23" s="880"/>
      <c r="V23" s="880">
        <v>9600</v>
      </c>
      <c r="W23" s="880"/>
      <c r="X23" s="880"/>
      <c r="Y23" s="880"/>
      <c r="Z23" s="880"/>
      <c r="AA23" s="880">
        <v>715</v>
      </c>
      <c r="AB23" s="880"/>
      <c r="AC23" s="880"/>
      <c r="AD23" s="880"/>
      <c r="AE23" s="881"/>
      <c r="AF23" s="882">
        <v>580</v>
      </c>
      <c r="AG23" s="880"/>
      <c r="AH23" s="880"/>
      <c r="AI23" s="880"/>
      <c r="AJ23" s="883"/>
      <c r="AK23" s="884"/>
      <c r="AL23" s="885"/>
      <c r="AM23" s="885"/>
      <c r="AN23" s="885"/>
      <c r="AO23" s="885"/>
      <c r="AP23" s="880">
        <v>5603</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1808</v>
      </c>
      <c r="R28" s="909"/>
      <c r="S28" s="909"/>
      <c r="T28" s="909"/>
      <c r="U28" s="909"/>
      <c r="V28" s="909">
        <v>1458</v>
      </c>
      <c r="W28" s="909"/>
      <c r="X28" s="909"/>
      <c r="Y28" s="909"/>
      <c r="Z28" s="909"/>
      <c r="AA28" s="909">
        <v>350</v>
      </c>
      <c r="AB28" s="909"/>
      <c r="AC28" s="909"/>
      <c r="AD28" s="909"/>
      <c r="AE28" s="910"/>
      <c r="AF28" s="911">
        <v>350</v>
      </c>
      <c r="AG28" s="909"/>
      <c r="AH28" s="909"/>
      <c r="AI28" s="909"/>
      <c r="AJ28" s="912"/>
      <c r="AK28" s="913">
        <v>110</v>
      </c>
      <c r="AL28" s="904"/>
      <c r="AM28" s="904"/>
      <c r="AN28" s="904"/>
      <c r="AO28" s="904"/>
      <c r="AP28" s="904" t="s">
        <v>521</v>
      </c>
      <c r="AQ28" s="904"/>
      <c r="AR28" s="904"/>
      <c r="AS28" s="904"/>
      <c r="AT28" s="904"/>
      <c r="AU28" s="904" t="s">
        <v>521</v>
      </c>
      <c r="AV28" s="904"/>
      <c r="AW28" s="904"/>
      <c r="AX28" s="904"/>
      <c r="AY28" s="904"/>
      <c r="AZ28" s="905" t="s">
        <v>521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215</v>
      </c>
      <c r="R29" s="845"/>
      <c r="S29" s="845"/>
      <c r="T29" s="845"/>
      <c r="U29" s="845"/>
      <c r="V29" s="845">
        <v>211</v>
      </c>
      <c r="W29" s="845"/>
      <c r="X29" s="845"/>
      <c r="Y29" s="845"/>
      <c r="Z29" s="845"/>
      <c r="AA29" s="845">
        <v>4</v>
      </c>
      <c r="AB29" s="845"/>
      <c r="AC29" s="845"/>
      <c r="AD29" s="845"/>
      <c r="AE29" s="846"/>
      <c r="AF29" s="847">
        <v>4</v>
      </c>
      <c r="AG29" s="848"/>
      <c r="AH29" s="848"/>
      <c r="AI29" s="848"/>
      <c r="AJ29" s="849"/>
      <c r="AK29" s="916">
        <v>45</v>
      </c>
      <c r="AL29" s="917"/>
      <c r="AM29" s="917"/>
      <c r="AN29" s="917"/>
      <c r="AO29" s="917"/>
      <c r="AP29" s="917" t="s">
        <v>521</v>
      </c>
      <c r="AQ29" s="917"/>
      <c r="AR29" s="917"/>
      <c r="AS29" s="917"/>
      <c r="AT29" s="917"/>
      <c r="AU29" s="917" t="s">
        <v>521</v>
      </c>
      <c r="AV29" s="917"/>
      <c r="AW29" s="917"/>
      <c r="AX29" s="917"/>
      <c r="AY29" s="917"/>
      <c r="AZ29" s="918" t="s">
        <v>521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604</v>
      </c>
      <c r="R30" s="845"/>
      <c r="S30" s="845"/>
      <c r="T30" s="845"/>
      <c r="U30" s="845"/>
      <c r="V30" s="845">
        <v>511</v>
      </c>
      <c r="W30" s="845"/>
      <c r="X30" s="845"/>
      <c r="Y30" s="845"/>
      <c r="Z30" s="845"/>
      <c r="AA30" s="845">
        <v>93</v>
      </c>
      <c r="AB30" s="845"/>
      <c r="AC30" s="845"/>
      <c r="AD30" s="845"/>
      <c r="AE30" s="846"/>
      <c r="AF30" s="847">
        <v>1788</v>
      </c>
      <c r="AG30" s="848"/>
      <c r="AH30" s="848"/>
      <c r="AI30" s="848"/>
      <c r="AJ30" s="849"/>
      <c r="AK30" s="916">
        <v>11</v>
      </c>
      <c r="AL30" s="917"/>
      <c r="AM30" s="917"/>
      <c r="AN30" s="917"/>
      <c r="AO30" s="917"/>
      <c r="AP30" s="917">
        <v>342</v>
      </c>
      <c r="AQ30" s="917"/>
      <c r="AR30" s="917"/>
      <c r="AS30" s="917"/>
      <c r="AT30" s="917"/>
      <c r="AU30" s="917">
        <v>15</v>
      </c>
      <c r="AV30" s="917"/>
      <c r="AW30" s="917"/>
      <c r="AX30" s="917"/>
      <c r="AY30" s="917"/>
      <c r="AZ30" s="918" t="s">
        <v>521</v>
      </c>
      <c r="BA30" s="918"/>
      <c r="BB30" s="918"/>
      <c r="BC30" s="918"/>
      <c r="BD30" s="918"/>
      <c r="BE30" s="914" t="s">
        <v>410</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1224</v>
      </c>
      <c r="R31" s="845"/>
      <c r="S31" s="845"/>
      <c r="T31" s="845"/>
      <c r="U31" s="845"/>
      <c r="V31" s="845">
        <v>873</v>
      </c>
      <c r="W31" s="845"/>
      <c r="X31" s="845"/>
      <c r="Y31" s="845"/>
      <c r="Z31" s="845"/>
      <c r="AA31" s="845">
        <v>351</v>
      </c>
      <c r="AB31" s="845"/>
      <c r="AC31" s="845"/>
      <c r="AD31" s="845"/>
      <c r="AE31" s="846"/>
      <c r="AF31" s="847">
        <v>736</v>
      </c>
      <c r="AG31" s="848"/>
      <c r="AH31" s="848"/>
      <c r="AI31" s="848"/>
      <c r="AJ31" s="849"/>
      <c r="AK31" s="916">
        <v>610</v>
      </c>
      <c r="AL31" s="917"/>
      <c r="AM31" s="917"/>
      <c r="AN31" s="917"/>
      <c r="AO31" s="917"/>
      <c r="AP31" s="917">
        <v>4219</v>
      </c>
      <c r="AQ31" s="917"/>
      <c r="AR31" s="917"/>
      <c r="AS31" s="917"/>
      <c r="AT31" s="917"/>
      <c r="AU31" s="917">
        <v>2481</v>
      </c>
      <c r="AV31" s="917"/>
      <c r="AW31" s="917"/>
      <c r="AX31" s="917"/>
      <c r="AY31" s="917"/>
      <c r="AZ31" s="918" t="s">
        <v>521</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345</v>
      </c>
      <c r="R32" s="845"/>
      <c r="S32" s="845"/>
      <c r="T32" s="845"/>
      <c r="U32" s="845"/>
      <c r="V32" s="845">
        <v>329</v>
      </c>
      <c r="W32" s="845"/>
      <c r="X32" s="845"/>
      <c r="Y32" s="845"/>
      <c r="Z32" s="845"/>
      <c r="AA32" s="845">
        <v>16</v>
      </c>
      <c r="AB32" s="845"/>
      <c r="AC32" s="845"/>
      <c r="AD32" s="845"/>
      <c r="AE32" s="846"/>
      <c r="AF32" s="847">
        <v>16</v>
      </c>
      <c r="AG32" s="848"/>
      <c r="AH32" s="848"/>
      <c r="AI32" s="848"/>
      <c r="AJ32" s="849"/>
      <c r="AK32" s="916">
        <v>50</v>
      </c>
      <c r="AL32" s="917"/>
      <c r="AM32" s="917"/>
      <c r="AN32" s="917"/>
      <c r="AO32" s="917"/>
      <c r="AP32" s="917" t="s">
        <v>521</v>
      </c>
      <c r="AQ32" s="917"/>
      <c r="AR32" s="917"/>
      <c r="AS32" s="917"/>
      <c r="AT32" s="917"/>
      <c r="AU32" s="917" t="s">
        <v>521</v>
      </c>
      <c r="AV32" s="917"/>
      <c r="AW32" s="917"/>
      <c r="AX32" s="917"/>
      <c r="AY32" s="917"/>
      <c r="AZ32" s="918" t="s">
        <v>521</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2893</v>
      </c>
      <c r="AG63" s="928"/>
      <c r="AH63" s="928"/>
      <c r="AI63" s="928"/>
      <c r="AJ63" s="929"/>
      <c r="AK63" s="930"/>
      <c r="AL63" s="925"/>
      <c r="AM63" s="925"/>
      <c r="AN63" s="925"/>
      <c r="AO63" s="925"/>
      <c r="AP63" s="928">
        <v>4561</v>
      </c>
      <c r="AQ63" s="928"/>
      <c r="AR63" s="928"/>
      <c r="AS63" s="928"/>
      <c r="AT63" s="928"/>
      <c r="AU63" s="928">
        <v>2496</v>
      </c>
      <c r="AV63" s="928"/>
      <c r="AW63" s="928"/>
      <c r="AX63" s="928"/>
      <c r="AY63" s="928"/>
      <c r="AZ63" s="932"/>
      <c r="BA63" s="932"/>
      <c r="BB63" s="932"/>
      <c r="BC63" s="932"/>
      <c r="BD63" s="932"/>
      <c r="BE63" s="933"/>
      <c r="BF63" s="933"/>
      <c r="BG63" s="933"/>
      <c r="BH63" s="933"/>
      <c r="BI63" s="934"/>
      <c r="BJ63" s="935" t="s">
        <v>416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421</v>
      </c>
      <c r="AB66" s="804"/>
      <c r="AC66" s="804"/>
      <c r="AD66" s="804"/>
      <c r="AE66" s="805"/>
      <c r="AF66" s="938" t="s">
        <v>422</v>
      </c>
      <c r="AG66" s="899"/>
      <c r="AH66" s="899"/>
      <c r="AI66" s="899"/>
      <c r="AJ66" s="939"/>
      <c r="AK66" s="803" t="s">
        <v>423</v>
      </c>
      <c r="AL66" s="827"/>
      <c r="AM66" s="827"/>
      <c r="AN66" s="827"/>
      <c r="AO66" s="828"/>
      <c r="AP66" s="803" t="s">
        <v>404</v>
      </c>
      <c r="AQ66" s="804"/>
      <c r="AR66" s="804"/>
      <c r="AS66" s="804"/>
      <c r="AT66" s="805"/>
      <c r="AU66" s="803" t="s">
        <v>424</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583</v>
      </c>
      <c r="C68" s="956"/>
      <c r="D68" s="956"/>
      <c r="E68" s="956"/>
      <c r="F68" s="956"/>
      <c r="G68" s="956"/>
      <c r="H68" s="956"/>
      <c r="I68" s="956"/>
      <c r="J68" s="956"/>
      <c r="K68" s="956"/>
      <c r="L68" s="956"/>
      <c r="M68" s="956"/>
      <c r="N68" s="956"/>
      <c r="O68" s="956"/>
      <c r="P68" s="957"/>
      <c r="Q68" s="958"/>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584</v>
      </c>
      <c r="C69" s="960"/>
      <c r="D69" s="960"/>
      <c r="E69" s="960"/>
      <c r="F69" s="960"/>
      <c r="G69" s="960"/>
      <c r="H69" s="960"/>
      <c r="I69" s="960"/>
      <c r="J69" s="960"/>
      <c r="K69" s="960"/>
      <c r="L69" s="960"/>
      <c r="M69" s="960"/>
      <c r="N69" s="960"/>
      <c r="O69" s="960"/>
      <c r="P69" s="961"/>
      <c r="Q69" s="962">
        <v>322</v>
      </c>
      <c r="R69" s="917"/>
      <c r="S69" s="917"/>
      <c r="T69" s="917"/>
      <c r="U69" s="917"/>
      <c r="V69" s="917">
        <v>281</v>
      </c>
      <c r="W69" s="917"/>
      <c r="X69" s="917"/>
      <c r="Y69" s="917"/>
      <c r="Z69" s="917"/>
      <c r="AA69" s="917">
        <v>41</v>
      </c>
      <c r="AB69" s="917"/>
      <c r="AC69" s="917"/>
      <c r="AD69" s="917"/>
      <c r="AE69" s="917"/>
      <c r="AF69" s="917">
        <v>41</v>
      </c>
      <c r="AG69" s="917"/>
      <c r="AH69" s="917"/>
      <c r="AI69" s="917"/>
      <c r="AJ69" s="917"/>
      <c r="AK69" s="917" t="s">
        <v>609</v>
      </c>
      <c r="AL69" s="917"/>
      <c r="AM69" s="917"/>
      <c r="AN69" s="917"/>
      <c r="AO69" s="917"/>
      <c r="AP69" s="917" t="s">
        <v>611</v>
      </c>
      <c r="AQ69" s="917"/>
      <c r="AR69" s="917"/>
      <c r="AS69" s="917"/>
      <c r="AT69" s="917"/>
      <c r="AU69" s="917" t="s">
        <v>611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585</v>
      </c>
      <c r="C70" s="960"/>
      <c r="D70" s="960"/>
      <c r="E70" s="960"/>
      <c r="F70" s="960"/>
      <c r="G70" s="960"/>
      <c r="H70" s="960"/>
      <c r="I70" s="960"/>
      <c r="J70" s="960"/>
      <c r="K70" s="960"/>
      <c r="L70" s="960"/>
      <c r="M70" s="960"/>
      <c r="N70" s="960"/>
      <c r="O70" s="960"/>
      <c r="P70" s="961"/>
      <c r="Q70" s="962">
        <v>419</v>
      </c>
      <c r="R70" s="917"/>
      <c r="S70" s="917"/>
      <c r="T70" s="917"/>
      <c r="U70" s="917"/>
      <c r="V70" s="917">
        <v>389</v>
      </c>
      <c r="W70" s="917"/>
      <c r="X70" s="917"/>
      <c r="Y70" s="917"/>
      <c r="Z70" s="917"/>
      <c r="AA70" s="917">
        <v>30</v>
      </c>
      <c r="AB70" s="917"/>
      <c r="AC70" s="917"/>
      <c r="AD70" s="917"/>
      <c r="AE70" s="917"/>
      <c r="AF70" s="917">
        <v>30</v>
      </c>
      <c r="AG70" s="917"/>
      <c r="AH70" s="917"/>
      <c r="AI70" s="917"/>
      <c r="AJ70" s="917"/>
      <c r="AK70" s="917">
        <v>16</v>
      </c>
      <c r="AL70" s="917"/>
      <c r="AM70" s="917"/>
      <c r="AN70" s="917"/>
      <c r="AO70" s="917"/>
      <c r="AP70" s="917">
        <v>49</v>
      </c>
      <c r="AQ70" s="917"/>
      <c r="AR70" s="917"/>
      <c r="AS70" s="917"/>
      <c r="AT70" s="917"/>
      <c r="AU70" s="917">
        <v>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586</v>
      </c>
      <c r="C71" s="960"/>
      <c r="D71" s="960"/>
      <c r="E71" s="960"/>
      <c r="F71" s="960"/>
      <c r="G71" s="960"/>
      <c r="H71" s="960"/>
      <c r="I71" s="960"/>
      <c r="J71" s="960"/>
      <c r="K71" s="960"/>
      <c r="L71" s="960"/>
      <c r="M71" s="960"/>
      <c r="N71" s="960"/>
      <c r="O71" s="960"/>
      <c r="P71" s="961"/>
      <c r="Q71" s="962">
        <v>20460</v>
      </c>
      <c r="R71" s="917"/>
      <c r="S71" s="917"/>
      <c r="T71" s="917"/>
      <c r="U71" s="917"/>
      <c r="V71" s="917">
        <v>19765</v>
      </c>
      <c r="W71" s="917"/>
      <c r="X71" s="917"/>
      <c r="Y71" s="917"/>
      <c r="Z71" s="917"/>
      <c r="AA71" s="917">
        <v>695</v>
      </c>
      <c r="AB71" s="917"/>
      <c r="AC71" s="917"/>
      <c r="AD71" s="917"/>
      <c r="AE71" s="917"/>
      <c r="AF71" s="917">
        <v>645</v>
      </c>
      <c r="AG71" s="917"/>
      <c r="AH71" s="917"/>
      <c r="AI71" s="917"/>
      <c r="AJ71" s="917"/>
      <c r="AK71" s="917">
        <v>401</v>
      </c>
      <c r="AL71" s="917"/>
      <c r="AM71" s="917"/>
      <c r="AN71" s="917"/>
      <c r="AO71" s="917"/>
      <c r="AP71" s="917" t="s">
        <v>611</v>
      </c>
      <c r="AQ71" s="917"/>
      <c r="AR71" s="917"/>
      <c r="AS71" s="917"/>
      <c r="AT71" s="917"/>
      <c r="AU71" s="917" t="s">
        <v>611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587</v>
      </c>
      <c r="C72" s="960"/>
      <c r="D72" s="960"/>
      <c r="E72" s="960"/>
      <c r="F72" s="960"/>
      <c r="G72" s="960"/>
      <c r="H72" s="960"/>
      <c r="I72" s="960"/>
      <c r="J72" s="960"/>
      <c r="K72" s="960"/>
      <c r="L72" s="960"/>
      <c r="M72" s="960"/>
      <c r="N72" s="960"/>
      <c r="O72" s="960"/>
      <c r="P72" s="961"/>
      <c r="Q72" s="962">
        <v>2795</v>
      </c>
      <c r="R72" s="917"/>
      <c r="S72" s="917"/>
      <c r="T72" s="917"/>
      <c r="U72" s="917"/>
      <c r="V72" s="917">
        <v>2659</v>
      </c>
      <c r="W72" s="917"/>
      <c r="X72" s="917"/>
      <c r="Y72" s="917"/>
      <c r="Z72" s="917"/>
      <c r="AA72" s="917">
        <v>136</v>
      </c>
      <c r="AB72" s="917"/>
      <c r="AC72" s="917"/>
      <c r="AD72" s="917"/>
      <c r="AE72" s="917"/>
      <c r="AF72" s="917">
        <v>135</v>
      </c>
      <c r="AG72" s="917"/>
      <c r="AH72" s="917"/>
      <c r="AI72" s="917"/>
      <c r="AJ72" s="917"/>
      <c r="AK72" s="917" t="s">
        <v>610</v>
      </c>
      <c r="AL72" s="917"/>
      <c r="AM72" s="917"/>
      <c r="AN72" s="917"/>
      <c r="AO72" s="917"/>
      <c r="AP72" s="917">
        <v>715</v>
      </c>
      <c r="AQ72" s="917"/>
      <c r="AR72" s="917"/>
      <c r="AS72" s="917"/>
      <c r="AT72" s="917"/>
      <c r="AU72" s="917">
        <v>65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588</v>
      </c>
      <c r="C73" s="960"/>
      <c r="D73" s="960"/>
      <c r="E73" s="960"/>
      <c r="F73" s="960"/>
      <c r="G73" s="960"/>
      <c r="H73" s="960"/>
      <c r="I73" s="960"/>
      <c r="J73" s="960"/>
      <c r="K73" s="960"/>
      <c r="L73" s="960"/>
      <c r="M73" s="960"/>
      <c r="N73" s="960"/>
      <c r="O73" s="960"/>
      <c r="P73" s="961"/>
      <c r="Q73" s="962">
        <v>26</v>
      </c>
      <c r="R73" s="917"/>
      <c r="S73" s="917"/>
      <c r="T73" s="917"/>
      <c r="U73" s="917"/>
      <c r="V73" s="917">
        <v>14</v>
      </c>
      <c r="W73" s="917"/>
      <c r="X73" s="917"/>
      <c r="Y73" s="917"/>
      <c r="Z73" s="917"/>
      <c r="AA73" s="917">
        <v>12</v>
      </c>
      <c r="AB73" s="917"/>
      <c r="AC73" s="917"/>
      <c r="AD73" s="917"/>
      <c r="AE73" s="917"/>
      <c r="AF73" s="917">
        <v>12</v>
      </c>
      <c r="AG73" s="917"/>
      <c r="AH73" s="917"/>
      <c r="AI73" s="917"/>
      <c r="AJ73" s="917"/>
      <c r="AK73" s="917" t="s">
        <v>611</v>
      </c>
      <c r="AL73" s="917"/>
      <c r="AM73" s="917"/>
      <c r="AN73" s="917"/>
      <c r="AO73" s="917"/>
      <c r="AP73" s="917" t="s">
        <v>614</v>
      </c>
      <c r="AQ73" s="917"/>
      <c r="AR73" s="917"/>
      <c r="AS73" s="917"/>
      <c r="AT73" s="917"/>
      <c r="AU73" s="917" t="s">
        <v>611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589</v>
      </c>
      <c r="C74" s="960"/>
      <c r="D74" s="960"/>
      <c r="E74" s="960"/>
      <c r="F74" s="960"/>
      <c r="G74" s="960"/>
      <c r="H74" s="960"/>
      <c r="I74" s="960"/>
      <c r="J74" s="960"/>
      <c r="K74" s="960"/>
      <c r="L74" s="960"/>
      <c r="M74" s="960"/>
      <c r="N74" s="960"/>
      <c r="O74" s="960"/>
      <c r="P74" s="961"/>
      <c r="Q74" s="962">
        <v>231</v>
      </c>
      <c r="R74" s="917"/>
      <c r="S74" s="917"/>
      <c r="T74" s="917"/>
      <c r="U74" s="917"/>
      <c r="V74" s="917">
        <v>202</v>
      </c>
      <c r="W74" s="917"/>
      <c r="X74" s="917"/>
      <c r="Y74" s="917"/>
      <c r="Z74" s="917"/>
      <c r="AA74" s="917">
        <v>29</v>
      </c>
      <c r="AB74" s="917"/>
      <c r="AC74" s="917"/>
      <c r="AD74" s="917"/>
      <c r="AE74" s="917"/>
      <c r="AF74" s="917">
        <v>29</v>
      </c>
      <c r="AG74" s="917"/>
      <c r="AH74" s="917"/>
      <c r="AI74" s="917"/>
      <c r="AJ74" s="917"/>
      <c r="AK74" s="917" t="s">
        <v>612</v>
      </c>
      <c r="AL74" s="917"/>
      <c r="AM74" s="917"/>
      <c r="AN74" s="917"/>
      <c r="AO74" s="917"/>
      <c r="AP74" s="917" t="s">
        <v>611</v>
      </c>
      <c r="AQ74" s="917"/>
      <c r="AR74" s="917"/>
      <c r="AS74" s="917"/>
      <c r="AT74" s="917"/>
      <c r="AU74" s="917" t="s">
        <v>613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590</v>
      </c>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591</v>
      </c>
      <c r="C76" s="960"/>
      <c r="D76" s="960"/>
      <c r="E76" s="960"/>
      <c r="F76" s="960"/>
      <c r="G76" s="960"/>
      <c r="H76" s="960"/>
      <c r="I76" s="960"/>
      <c r="J76" s="960"/>
      <c r="K76" s="960"/>
      <c r="L76" s="960"/>
      <c r="M76" s="960"/>
      <c r="N76" s="960"/>
      <c r="O76" s="960"/>
      <c r="P76" s="961"/>
      <c r="Q76" s="965">
        <v>77</v>
      </c>
      <c r="R76" s="966"/>
      <c r="S76" s="966"/>
      <c r="T76" s="966"/>
      <c r="U76" s="916"/>
      <c r="V76" s="967">
        <v>71</v>
      </c>
      <c r="W76" s="966"/>
      <c r="X76" s="966"/>
      <c r="Y76" s="966"/>
      <c r="Z76" s="916"/>
      <c r="AA76" s="967">
        <v>5</v>
      </c>
      <c r="AB76" s="966"/>
      <c r="AC76" s="966"/>
      <c r="AD76" s="966"/>
      <c r="AE76" s="916"/>
      <c r="AF76" s="967">
        <v>5</v>
      </c>
      <c r="AG76" s="966"/>
      <c r="AH76" s="966"/>
      <c r="AI76" s="966"/>
      <c r="AJ76" s="916"/>
      <c r="AK76" s="967" t="s">
        <v>611</v>
      </c>
      <c r="AL76" s="966"/>
      <c r="AM76" s="966"/>
      <c r="AN76" s="966"/>
      <c r="AO76" s="916"/>
      <c r="AP76" s="967">
        <v>23</v>
      </c>
      <c r="AQ76" s="966"/>
      <c r="AR76" s="966"/>
      <c r="AS76" s="966"/>
      <c r="AT76" s="916"/>
      <c r="AU76" s="967">
        <v>3</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592</v>
      </c>
      <c r="C77" s="960"/>
      <c r="D77" s="960"/>
      <c r="E77" s="960"/>
      <c r="F77" s="960"/>
      <c r="G77" s="960"/>
      <c r="H77" s="960"/>
      <c r="I77" s="960"/>
      <c r="J77" s="960"/>
      <c r="K77" s="960"/>
      <c r="L77" s="960"/>
      <c r="M77" s="960"/>
      <c r="N77" s="960"/>
      <c r="O77" s="960"/>
      <c r="P77" s="961"/>
      <c r="Q77" s="965">
        <v>2407</v>
      </c>
      <c r="R77" s="966"/>
      <c r="S77" s="966"/>
      <c r="T77" s="966"/>
      <c r="U77" s="916"/>
      <c r="V77" s="967">
        <v>2070</v>
      </c>
      <c r="W77" s="966"/>
      <c r="X77" s="966"/>
      <c r="Y77" s="966"/>
      <c r="Z77" s="916"/>
      <c r="AA77" s="967">
        <v>337</v>
      </c>
      <c r="AB77" s="966"/>
      <c r="AC77" s="966"/>
      <c r="AD77" s="966"/>
      <c r="AE77" s="916"/>
      <c r="AF77" s="967">
        <v>81</v>
      </c>
      <c r="AG77" s="966"/>
      <c r="AH77" s="966"/>
      <c r="AI77" s="966"/>
      <c r="AJ77" s="916"/>
      <c r="AK77" s="967" t="s">
        <v>611</v>
      </c>
      <c r="AL77" s="966"/>
      <c r="AM77" s="966"/>
      <c r="AN77" s="966"/>
      <c r="AO77" s="916"/>
      <c r="AP77" s="967">
        <v>664</v>
      </c>
      <c r="AQ77" s="966"/>
      <c r="AR77" s="966"/>
      <c r="AS77" s="966"/>
      <c r="AT77" s="916"/>
      <c r="AU77" s="967">
        <v>140</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593</v>
      </c>
      <c r="C78" s="960"/>
      <c r="D78" s="960"/>
      <c r="E78" s="960"/>
      <c r="F78" s="960"/>
      <c r="G78" s="960"/>
      <c r="H78" s="960"/>
      <c r="I78" s="960"/>
      <c r="J78" s="960"/>
      <c r="K78" s="960"/>
      <c r="L78" s="960"/>
      <c r="M78" s="960"/>
      <c r="N78" s="960"/>
      <c r="O78" s="960"/>
      <c r="P78" s="961"/>
      <c r="Q78" s="962">
        <v>1291</v>
      </c>
      <c r="R78" s="917"/>
      <c r="S78" s="917"/>
      <c r="T78" s="917"/>
      <c r="U78" s="917"/>
      <c r="V78" s="917">
        <v>1258</v>
      </c>
      <c r="W78" s="917"/>
      <c r="X78" s="917"/>
      <c r="Y78" s="917"/>
      <c r="Z78" s="917"/>
      <c r="AA78" s="917">
        <v>33</v>
      </c>
      <c r="AB78" s="917"/>
      <c r="AC78" s="917"/>
      <c r="AD78" s="917"/>
      <c r="AE78" s="917"/>
      <c r="AF78" s="917">
        <v>33</v>
      </c>
      <c r="AG78" s="917"/>
      <c r="AH78" s="917"/>
      <c r="AI78" s="917"/>
      <c r="AJ78" s="917"/>
      <c r="AK78" s="917">
        <v>95</v>
      </c>
      <c r="AL78" s="917"/>
      <c r="AM78" s="917"/>
      <c r="AN78" s="917"/>
      <c r="AO78" s="917"/>
      <c r="AP78" s="917" t="s">
        <v>615</v>
      </c>
      <c r="AQ78" s="917"/>
      <c r="AR78" s="917"/>
      <c r="AS78" s="917"/>
      <c r="AT78" s="917"/>
      <c r="AU78" s="917" t="s">
        <v>611</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594</v>
      </c>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584</v>
      </c>
      <c r="C80" s="960"/>
      <c r="D80" s="960"/>
      <c r="E80" s="960"/>
      <c r="F80" s="960"/>
      <c r="G80" s="960"/>
      <c r="H80" s="960"/>
      <c r="I80" s="960"/>
      <c r="J80" s="960"/>
      <c r="K80" s="960"/>
      <c r="L80" s="960"/>
      <c r="M80" s="960"/>
      <c r="N80" s="960"/>
      <c r="O80" s="960"/>
      <c r="P80" s="961"/>
      <c r="Q80" s="962">
        <v>600</v>
      </c>
      <c r="R80" s="917"/>
      <c r="S80" s="917"/>
      <c r="T80" s="917"/>
      <c r="U80" s="917"/>
      <c r="V80" s="917">
        <v>537</v>
      </c>
      <c r="W80" s="917"/>
      <c r="X80" s="917"/>
      <c r="Y80" s="917"/>
      <c r="Z80" s="917"/>
      <c r="AA80" s="917">
        <v>63</v>
      </c>
      <c r="AB80" s="917"/>
      <c r="AC80" s="917"/>
      <c r="AD80" s="917"/>
      <c r="AE80" s="917"/>
      <c r="AF80" s="917">
        <v>63</v>
      </c>
      <c r="AG80" s="917"/>
      <c r="AH80" s="917"/>
      <c r="AI80" s="917"/>
      <c r="AJ80" s="917"/>
      <c r="AK80" s="917">
        <v>127</v>
      </c>
      <c r="AL80" s="917"/>
      <c r="AM80" s="917"/>
      <c r="AN80" s="917"/>
      <c r="AO80" s="917"/>
      <c r="AP80" s="917" t="s">
        <v>611</v>
      </c>
      <c r="AQ80" s="917"/>
      <c r="AR80" s="917"/>
      <c r="AS80" s="917"/>
      <c r="AT80" s="917"/>
      <c r="AU80" s="917" t="s">
        <v>611</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595</v>
      </c>
      <c r="C81" s="960"/>
      <c r="D81" s="960"/>
      <c r="E81" s="960"/>
      <c r="F81" s="960"/>
      <c r="G81" s="960"/>
      <c r="H81" s="960"/>
      <c r="I81" s="960"/>
      <c r="J81" s="960"/>
      <c r="K81" s="960"/>
      <c r="L81" s="960"/>
      <c r="M81" s="960"/>
      <c r="N81" s="960"/>
      <c r="O81" s="960"/>
      <c r="P81" s="961"/>
      <c r="Q81" s="962">
        <v>296986</v>
      </c>
      <c r="R81" s="917"/>
      <c r="S81" s="917"/>
      <c r="T81" s="917"/>
      <c r="U81" s="917"/>
      <c r="V81" s="917">
        <v>274820</v>
      </c>
      <c r="W81" s="917"/>
      <c r="X81" s="917"/>
      <c r="Y81" s="917"/>
      <c r="Z81" s="917"/>
      <c r="AA81" s="917">
        <v>22166</v>
      </c>
      <c r="AB81" s="917"/>
      <c r="AC81" s="917"/>
      <c r="AD81" s="917"/>
      <c r="AE81" s="917"/>
      <c r="AF81" s="917">
        <v>22166</v>
      </c>
      <c r="AG81" s="917"/>
      <c r="AH81" s="917"/>
      <c r="AI81" s="917"/>
      <c r="AJ81" s="917"/>
      <c r="AK81" s="917">
        <v>255</v>
      </c>
      <c r="AL81" s="917"/>
      <c r="AM81" s="917"/>
      <c r="AN81" s="917"/>
      <c r="AO81" s="917"/>
      <c r="AP81" s="917" t="s">
        <v>611</v>
      </c>
      <c r="AQ81" s="917"/>
      <c r="AR81" s="917"/>
      <c r="AS81" s="917"/>
      <c r="AT81" s="917"/>
      <c r="AU81" s="917" t="s">
        <v>611</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596</v>
      </c>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t="s">
        <v>591</v>
      </c>
      <c r="C83" s="960"/>
      <c r="D83" s="960"/>
      <c r="E83" s="960"/>
      <c r="F83" s="960"/>
      <c r="G83" s="960"/>
      <c r="H83" s="960"/>
      <c r="I83" s="960"/>
      <c r="J83" s="960"/>
      <c r="K83" s="960"/>
      <c r="L83" s="960"/>
      <c r="M83" s="960"/>
      <c r="N83" s="960"/>
      <c r="O83" s="960"/>
      <c r="P83" s="961"/>
      <c r="Q83" s="962">
        <v>6467</v>
      </c>
      <c r="R83" s="917"/>
      <c r="S83" s="917"/>
      <c r="T83" s="917"/>
      <c r="U83" s="917"/>
      <c r="V83" s="917">
        <v>5925</v>
      </c>
      <c r="W83" s="917"/>
      <c r="X83" s="917"/>
      <c r="Y83" s="917"/>
      <c r="Z83" s="917"/>
      <c r="AA83" s="917">
        <v>542</v>
      </c>
      <c r="AB83" s="917"/>
      <c r="AC83" s="917"/>
      <c r="AD83" s="917"/>
      <c r="AE83" s="917"/>
      <c r="AF83" s="917">
        <v>550</v>
      </c>
      <c r="AG83" s="917"/>
      <c r="AH83" s="917"/>
      <c r="AI83" s="917"/>
      <c r="AJ83" s="917"/>
      <c r="AK83" s="917" t="s">
        <v>610</v>
      </c>
      <c r="AL83" s="917"/>
      <c r="AM83" s="917"/>
      <c r="AN83" s="917"/>
      <c r="AO83" s="917"/>
      <c r="AP83" s="917" t="s">
        <v>616</v>
      </c>
      <c r="AQ83" s="917"/>
      <c r="AR83" s="917"/>
      <c r="AS83" s="917"/>
      <c r="AT83" s="917"/>
      <c r="AU83" s="917" t="s">
        <v>616</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t="s">
        <v>597</v>
      </c>
      <c r="C84" s="960"/>
      <c r="D84" s="960"/>
      <c r="E84" s="960"/>
      <c r="F84" s="960"/>
      <c r="G84" s="960"/>
      <c r="H84" s="960"/>
      <c r="I84" s="960"/>
      <c r="J84" s="960"/>
      <c r="K84" s="960"/>
      <c r="L84" s="960"/>
      <c r="M84" s="960"/>
      <c r="N84" s="960"/>
      <c r="O84" s="960"/>
      <c r="P84" s="961"/>
      <c r="Q84" s="962">
        <v>15</v>
      </c>
      <c r="R84" s="917"/>
      <c r="S84" s="917"/>
      <c r="T84" s="917"/>
      <c r="U84" s="917"/>
      <c r="V84" s="917">
        <v>6</v>
      </c>
      <c r="W84" s="917"/>
      <c r="X84" s="917"/>
      <c r="Y84" s="917"/>
      <c r="Z84" s="917"/>
      <c r="AA84" s="917">
        <v>9</v>
      </c>
      <c r="AB84" s="917"/>
      <c r="AC84" s="917"/>
      <c r="AD84" s="917"/>
      <c r="AE84" s="917"/>
      <c r="AF84" s="917">
        <v>1</v>
      </c>
      <c r="AG84" s="917"/>
      <c r="AH84" s="917"/>
      <c r="AI84" s="917"/>
      <c r="AJ84" s="917"/>
      <c r="AK84" s="917">
        <v>10</v>
      </c>
      <c r="AL84" s="917"/>
      <c r="AM84" s="917"/>
      <c r="AN84" s="917"/>
      <c r="AO84" s="917"/>
      <c r="AP84" s="917" t="s">
        <v>611</v>
      </c>
      <c r="AQ84" s="917"/>
      <c r="AR84" s="917"/>
      <c r="AS84" s="917"/>
      <c r="AT84" s="917"/>
      <c r="AU84" s="917" t="s">
        <v>611</v>
      </c>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t="s">
        <v>598</v>
      </c>
      <c r="C85" s="960"/>
      <c r="D85" s="960"/>
      <c r="E85" s="960"/>
      <c r="F85" s="960"/>
      <c r="G85" s="960"/>
      <c r="H85" s="960"/>
      <c r="I85" s="960"/>
      <c r="J85" s="960"/>
      <c r="K85" s="960"/>
      <c r="L85" s="960"/>
      <c r="M85" s="960"/>
      <c r="N85" s="960"/>
      <c r="O85" s="960"/>
      <c r="P85" s="961"/>
      <c r="Q85" s="962">
        <v>37</v>
      </c>
      <c r="R85" s="917"/>
      <c r="S85" s="917"/>
      <c r="T85" s="917"/>
      <c r="U85" s="917"/>
      <c r="V85" s="917">
        <v>29</v>
      </c>
      <c r="W85" s="917"/>
      <c r="X85" s="917"/>
      <c r="Y85" s="917"/>
      <c r="Z85" s="917"/>
      <c r="AA85" s="917">
        <v>8</v>
      </c>
      <c r="AB85" s="917"/>
      <c r="AC85" s="917"/>
      <c r="AD85" s="917"/>
      <c r="AE85" s="917"/>
      <c r="AF85" s="917">
        <v>4</v>
      </c>
      <c r="AG85" s="917"/>
      <c r="AH85" s="917"/>
      <c r="AI85" s="917"/>
      <c r="AJ85" s="917"/>
      <c r="AK85" s="917" t="s">
        <v>611</v>
      </c>
      <c r="AL85" s="917"/>
      <c r="AM85" s="917"/>
      <c r="AN85" s="917"/>
      <c r="AO85" s="917"/>
      <c r="AP85" s="917" t="s">
        <v>611</v>
      </c>
      <c r="AQ85" s="917"/>
      <c r="AR85" s="917"/>
      <c r="AS85" s="917"/>
      <c r="AT85" s="917"/>
      <c r="AU85" s="917" t="s">
        <v>614</v>
      </c>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t="s">
        <v>599</v>
      </c>
      <c r="C86" s="960"/>
      <c r="D86" s="960"/>
      <c r="E86" s="960"/>
      <c r="F86" s="960"/>
      <c r="G86" s="960"/>
      <c r="H86" s="960"/>
      <c r="I86" s="960"/>
      <c r="J86" s="960"/>
      <c r="K86" s="960"/>
      <c r="L86" s="960"/>
      <c r="M86" s="960"/>
      <c r="N86" s="960"/>
      <c r="O86" s="960"/>
      <c r="P86" s="961"/>
      <c r="Q86" s="962">
        <v>195</v>
      </c>
      <c r="R86" s="917"/>
      <c r="S86" s="917"/>
      <c r="T86" s="917"/>
      <c r="U86" s="917"/>
      <c r="V86" s="917">
        <v>186</v>
      </c>
      <c r="W86" s="917"/>
      <c r="X86" s="917"/>
      <c r="Y86" s="917"/>
      <c r="Z86" s="917"/>
      <c r="AA86" s="917">
        <v>9</v>
      </c>
      <c r="AB86" s="917"/>
      <c r="AC86" s="917"/>
      <c r="AD86" s="917"/>
      <c r="AE86" s="917"/>
      <c r="AF86" s="917">
        <v>9</v>
      </c>
      <c r="AG86" s="917"/>
      <c r="AH86" s="917"/>
      <c r="AI86" s="917"/>
      <c r="AJ86" s="917"/>
      <c r="AK86" s="917" t="s">
        <v>613</v>
      </c>
      <c r="AL86" s="917"/>
      <c r="AM86" s="917"/>
      <c r="AN86" s="917"/>
      <c r="AO86" s="917"/>
      <c r="AP86" s="917" t="s">
        <v>611</v>
      </c>
      <c r="AQ86" s="917"/>
      <c r="AR86" s="917"/>
      <c r="AS86" s="917"/>
      <c r="AT86" s="917"/>
      <c r="AU86" s="917" t="s">
        <v>611</v>
      </c>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t="s">
        <v>600</v>
      </c>
      <c r="C87" s="969"/>
      <c r="D87" s="969"/>
      <c r="E87" s="969"/>
      <c r="F87" s="969"/>
      <c r="G87" s="969"/>
      <c r="H87" s="969"/>
      <c r="I87" s="969"/>
      <c r="J87" s="969"/>
      <c r="K87" s="969"/>
      <c r="L87" s="969"/>
      <c r="M87" s="969"/>
      <c r="N87" s="969"/>
      <c r="O87" s="969"/>
      <c r="P87" s="970"/>
      <c r="Q87" s="971">
        <v>2162</v>
      </c>
      <c r="R87" s="972"/>
      <c r="S87" s="972"/>
      <c r="T87" s="972"/>
      <c r="U87" s="972"/>
      <c r="V87" s="972">
        <v>2061</v>
      </c>
      <c r="W87" s="972"/>
      <c r="X87" s="972"/>
      <c r="Y87" s="972"/>
      <c r="Z87" s="972"/>
      <c r="AA87" s="972">
        <v>101</v>
      </c>
      <c r="AB87" s="972"/>
      <c r="AC87" s="972"/>
      <c r="AD87" s="972"/>
      <c r="AE87" s="972"/>
      <c r="AF87" s="972">
        <v>101</v>
      </c>
      <c r="AG87" s="972"/>
      <c r="AH87" s="972"/>
      <c r="AI87" s="972"/>
      <c r="AJ87" s="972"/>
      <c r="AK87" s="972" t="s">
        <v>611</v>
      </c>
      <c r="AL87" s="972"/>
      <c r="AM87" s="972"/>
      <c r="AN87" s="972"/>
      <c r="AO87" s="972"/>
      <c r="AP87" s="972" t="s">
        <v>611</v>
      </c>
      <c r="AQ87" s="972"/>
      <c r="AR87" s="972"/>
      <c r="AS87" s="972"/>
      <c r="AT87" s="972"/>
      <c r="AU87" s="972" t="s">
        <v>611</v>
      </c>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23905</v>
      </c>
      <c r="AG88" s="928"/>
      <c r="AH88" s="928"/>
      <c r="AI88" s="928"/>
      <c r="AJ88" s="928"/>
      <c r="AK88" s="925"/>
      <c r="AL88" s="925"/>
      <c r="AM88" s="925"/>
      <c r="AN88" s="925"/>
      <c r="AO88" s="925"/>
      <c r="AP88" s="928">
        <v>1451</v>
      </c>
      <c r="AQ88" s="928"/>
      <c r="AR88" s="928"/>
      <c r="AS88" s="928"/>
      <c r="AT88" s="928"/>
      <c r="AU88" s="928">
        <v>212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12</v>
      </c>
      <c r="CS102" s="936"/>
      <c r="CT102" s="936"/>
      <c r="CU102" s="936"/>
      <c r="CV102" s="979"/>
      <c r="CW102" s="978" t="s">
        <v>603</v>
      </c>
      <c r="CX102" s="936"/>
      <c r="CY102" s="936"/>
      <c r="CZ102" s="936"/>
      <c r="DA102" s="979"/>
      <c r="DB102" s="978">
        <v>1410</v>
      </c>
      <c r="DC102" s="936"/>
      <c r="DD102" s="936"/>
      <c r="DE102" s="936"/>
      <c r="DF102" s="979"/>
      <c r="DG102" s="978" t="s">
        <v>603</v>
      </c>
      <c r="DH102" s="936"/>
      <c r="DI102" s="936"/>
      <c r="DJ102" s="936"/>
      <c r="DK102" s="979"/>
      <c r="DL102" s="978">
        <v>200</v>
      </c>
      <c r="DM102" s="936"/>
      <c r="DN102" s="936"/>
      <c r="DO102" s="936"/>
      <c r="DP102" s="979"/>
      <c r="DQ102" s="978">
        <v>200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310</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310</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310</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571120</v>
      </c>
      <c r="AB110" s="988"/>
      <c r="AC110" s="988"/>
      <c r="AD110" s="988"/>
      <c r="AE110" s="989"/>
      <c r="AF110" s="990">
        <v>537328</v>
      </c>
      <c r="AG110" s="988"/>
      <c r="AH110" s="988"/>
      <c r="AI110" s="988"/>
      <c r="AJ110" s="989"/>
      <c r="AK110" s="990">
        <v>542809</v>
      </c>
      <c r="AL110" s="988"/>
      <c r="AM110" s="988"/>
      <c r="AN110" s="988"/>
      <c r="AO110" s="989"/>
      <c r="AP110" s="991">
        <v>12.3</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5585589</v>
      </c>
      <c r="BR110" s="1023"/>
      <c r="BS110" s="1023"/>
      <c r="BT110" s="1023"/>
      <c r="BU110" s="1023"/>
      <c r="BV110" s="1023">
        <v>5488834</v>
      </c>
      <c r="BW110" s="1023"/>
      <c r="BX110" s="1023"/>
      <c r="BY110" s="1023"/>
      <c r="BZ110" s="1023"/>
      <c r="CA110" s="1023">
        <v>5602662</v>
      </c>
      <c r="CB110" s="1023"/>
      <c r="CC110" s="1023"/>
      <c r="CD110" s="1023"/>
      <c r="CE110" s="1023"/>
      <c r="CF110" s="1037">
        <v>127.3</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442</v>
      </c>
      <c r="DM110" s="1023"/>
      <c r="DN110" s="1023"/>
      <c r="DO110" s="1023"/>
      <c r="DP110" s="1023"/>
      <c r="DQ110" s="1023" t="s">
        <v>442</v>
      </c>
      <c r="DR110" s="1023"/>
      <c r="DS110" s="1023"/>
      <c r="DT110" s="1023"/>
      <c r="DU110" s="1023"/>
      <c r="DV110" s="1024" t="s">
        <v>442</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442</v>
      </c>
      <c r="AG111" s="1030"/>
      <c r="AH111" s="1030"/>
      <c r="AI111" s="1030"/>
      <c r="AJ111" s="1031"/>
      <c r="AK111" s="1032" t="s">
        <v>442</v>
      </c>
      <c r="AL111" s="1030"/>
      <c r="AM111" s="1030"/>
      <c r="AN111" s="1030"/>
      <c r="AO111" s="1031"/>
      <c r="AP111" s="1033" t="s">
        <v>444</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v>182304</v>
      </c>
      <c r="BR111" s="1016"/>
      <c r="BS111" s="1016"/>
      <c r="BT111" s="1016"/>
      <c r="BU111" s="1016"/>
      <c r="BV111" s="1016">
        <v>128379</v>
      </c>
      <c r="BW111" s="1016"/>
      <c r="BX111" s="1016"/>
      <c r="BY111" s="1016"/>
      <c r="BZ111" s="1016"/>
      <c r="CA111" s="1016">
        <v>75016</v>
      </c>
      <c r="CB111" s="1016"/>
      <c r="CC111" s="1016"/>
      <c r="CD111" s="1016"/>
      <c r="CE111" s="1016"/>
      <c r="CF111" s="1010">
        <v>1.7</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442</v>
      </c>
      <c r="DH111" s="1016"/>
      <c r="DI111" s="1016"/>
      <c r="DJ111" s="1016"/>
      <c r="DK111" s="1016"/>
      <c r="DL111" s="1016" t="s">
        <v>444</v>
      </c>
      <c r="DM111" s="1016"/>
      <c r="DN111" s="1016"/>
      <c r="DO111" s="1016"/>
      <c r="DP111" s="1016"/>
      <c r="DQ111" s="1016" t="s">
        <v>442</v>
      </c>
      <c r="DR111" s="1016"/>
      <c r="DS111" s="1016"/>
      <c r="DT111" s="1016"/>
      <c r="DU111" s="1016"/>
      <c r="DV111" s="1017" t="s">
        <v>444</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442</v>
      </c>
      <c r="AB112" s="1055"/>
      <c r="AC112" s="1055"/>
      <c r="AD112" s="1055"/>
      <c r="AE112" s="1056"/>
      <c r="AF112" s="1057" t="s">
        <v>444</v>
      </c>
      <c r="AG112" s="1055"/>
      <c r="AH112" s="1055"/>
      <c r="AI112" s="1055"/>
      <c r="AJ112" s="1056"/>
      <c r="AK112" s="1057" t="s">
        <v>444</v>
      </c>
      <c r="AL112" s="1055"/>
      <c r="AM112" s="1055"/>
      <c r="AN112" s="1055"/>
      <c r="AO112" s="1056"/>
      <c r="AP112" s="1058" t="s">
        <v>444</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3442776</v>
      </c>
      <c r="BR112" s="1016"/>
      <c r="BS112" s="1016"/>
      <c r="BT112" s="1016"/>
      <c r="BU112" s="1016"/>
      <c r="BV112" s="1016">
        <v>2995763</v>
      </c>
      <c r="BW112" s="1016"/>
      <c r="BX112" s="1016"/>
      <c r="BY112" s="1016"/>
      <c r="BZ112" s="1016"/>
      <c r="CA112" s="1016">
        <v>2496340</v>
      </c>
      <c r="CB112" s="1016"/>
      <c r="CC112" s="1016"/>
      <c r="CD112" s="1016"/>
      <c r="CE112" s="1016"/>
      <c r="CF112" s="1010">
        <v>56.7</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444</v>
      </c>
      <c r="DH112" s="1016"/>
      <c r="DI112" s="1016"/>
      <c r="DJ112" s="1016"/>
      <c r="DK112" s="1016"/>
      <c r="DL112" s="1016" t="s">
        <v>444</v>
      </c>
      <c r="DM112" s="1016"/>
      <c r="DN112" s="1016"/>
      <c r="DO112" s="1016"/>
      <c r="DP112" s="1016"/>
      <c r="DQ112" s="1016" t="s">
        <v>444</v>
      </c>
      <c r="DR112" s="1016"/>
      <c r="DS112" s="1016"/>
      <c r="DT112" s="1016"/>
      <c r="DU112" s="1016"/>
      <c r="DV112" s="1017" t="s">
        <v>451</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496666</v>
      </c>
      <c r="AB113" s="1030"/>
      <c r="AC113" s="1030"/>
      <c r="AD113" s="1030"/>
      <c r="AE113" s="1031"/>
      <c r="AF113" s="1032">
        <v>505257</v>
      </c>
      <c r="AG113" s="1030"/>
      <c r="AH113" s="1030"/>
      <c r="AI113" s="1030"/>
      <c r="AJ113" s="1031"/>
      <c r="AK113" s="1032">
        <v>444628</v>
      </c>
      <c r="AL113" s="1030"/>
      <c r="AM113" s="1030"/>
      <c r="AN113" s="1030"/>
      <c r="AO113" s="1031"/>
      <c r="AP113" s="1033">
        <v>10.1</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113700</v>
      </c>
      <c r="BR113" s="1016"/>
      <c r="BS113" s="1016"/>
      <c r="BT113" s="1016"/>
      <c r="BU113" s="1016"/>
      <c r="BV113" s="1016">
        <v>141467</v>
      </c>
      <c r="BW113" s="1016"/>
      <c r="BX113" s="1016"/>
      <c r="BY113" s="1016"/>
      <c r="BZ113" s="1016"/>
      <c r="CA113" s="1016">
        <v>212121</v>
      </c>
      <c r="CB113" s="1016"/>
      <c r="CC113" s="1016"/>
      <c r="CD113" s="1016"/>
      <c r="CE113" s="1016"/>
      <c r="CF113" s="1010">
        <v>4.8</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442</v>
      </c>
      <c r="DH113" s="1055"/>
      <c r="DI113" s="1055"/>
      <c r="DJ113" s="1055"/>
      <c r="DK113" s="1056"/>
      <c r="DL113" s="1057" t="s">
        <v>442</v>
      </c>
      <c r="DM113" s="1055"/>
      <c r="DN113" s="1055"/>
      <c r="DO113" s="1055"/>
      <c r="DP113" s="1056"/>
      <c r="DQ113" s="1057" t="s">
        <v>444</v>
      </c>
      <c r="DR113" s="1055"/>
      <c r="DS113" s="1055"/>
      <c r="DT113" s="1055"/>
      <c r="DU113" s="1056"/>
      <c r="DV113" s="1058" t="s">
        <v>442</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19586</v>
      </c>
      <c r="AB114" s="1055"/>
      <c r="AC114" s="1055"/>
      <c r="AD114" s="1055"/>
      <c r="AE114" s="1056"/>
      <c r="AF114" s="1057">
        <v>22033</v>
      </c>
      <c r="AG114" s="1055"/>
      <c r="AH114" s="1055"/>
      <c r="AI114" s="1055"/>
      <c r="AJ114" s="1056"/>
      <c r="AK114" s="1057">
        <v>24439</v>
      </c>
      <c r="AL114" s="1055"/>
      <c r="AM114" s="1055"/>
      <c r="AN114" s="1055"/>
      <c r="AO114" s="1056"/>
      <c r="AP114" s="1058">
        <v>0.6</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1354100</v>
      </c>
      <c r="BR114" s="1016"/>
      <c r="BS114" s="1016"/>
      <c r="BT114" s="1016"/>
      <c r="BU114" s="1016"/>
      <c r="BV114" s="1016">
        <v>1241879</v>
      </c>
      <c r="BW114" s="1016"/>
      <c r="BX114" s="1016"/>
      <c r="BY114" s="1016"/>
      <c r="BZ114" s="1016"/>
      <c r="CA114" s="1016">
        <v>1221779</v>
      </c>
      <c r="CB114" s="1016"/>
      <c r="CC114" s="1016"/>
      <c r="CD114" s="1016"/>
      <c r="CE114" s="1016"/>
      <c r="CF114" s="1010">
        <v>27.8</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444</v>
      </c>
      <c r="DH114" s="1055"/>
      <c r="DI114" s="1055"/>
      <c r="DJ114" s="1055"/>
      <c r="DK114" s="1056"/>
      <c r="DL114" s="1057" t="s">
        <v>444</v>
      </c>
      <c r="DM114" s="1055"/>
      <c r="DN114" s="1055"/>
      <c r="DO114" s="1055"/>
      <c r="DP114" s="1056"/>
      <c r="DQ114" s="1057" t="s">
        <v>444</v>
      </c>
      <c r="DR114" s="1055"/>
      <c r="DS114" s="1055"/>
      <c r="DT114" s="1055"/>
      <c r="DU114" s="1056"/>
      <c r="DV114" s="1058" t="s">
        <v>442</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54492</v>
      </c>
      <c r="AB115" s="1030"/>
      <c r="AC115" s="1030"/>
      <c r="AD115" s="1030"/>
      <c r="AE115" s="1031"/>
      <c r="AF115" s="1032">
        <v>53925</v>
      </c>
      <c r="AG115" s="1030"/>
      <c r="AH115" s="1030"/>
      <c r="AI115" s="1030"/>
      <c r="AJ115" s="1031"/>
      <c r="AK115" s="1032">
        <v>53363</v>
      </c>
      <c r="AL115" s="1030"/>
      <c r="AM115" s="1030"/>
      <c r="AN115" s="1030"/>
      <c r="AO115" s="1031"/>
      <c r="AP115" s="1033">
        <v>1.2</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451</v>
      </c>
      <c r="BR115" s="1016"/>
      <c r="BS115" s="1016"/>
      <c r="BT115" s="1016"/>
      <c r="BU115" s="1016"/>
      <c r="BV115" s="1016" t="s">
        <v>444</v>
      </c>
      <c r="BW115" s="1016"/>
      <c r="BX115" s="1016"/>
      <c r="BY115" s="1016"/>
      <c r="BZ115" s="1016"/>
      <c r="CA115" s="1016">
        <v>200000</v>
      </c>
      <c r="CB115" s="1016"/>
      <c r="CC115" s="1016"/>
      <c r="CD115" s="1016"/>
      <c r="CE115" s="1016"/>
      <c r="CF115" s="1010">
        <v>4.5</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442</v>
      </c>
      <c r="DH115" s="1055"/>
      <c r="DI115" s="1055"/>
      <c r="DJ115" s="1055"/>
      <c r="DK115" s="1056"/>
      <c r="DL115" s="1057" t="s">
        <v>442</v>
      </c>
      <c r="DM115" s="1055"/>
      <c r="DN115" s="1055"/>
      <c r="DO115" s="1055"/>
      <c r="DP115" s="1056"/>
      <c r="DQ115" s="1057" t="s">
        <v>442</v>
      </c>
      <c r="DR115" s="1055"/>
      <c r="DS115" s="1055"/>
      <c r="DT115" s="1055"/>
      <c r="DU115" s="1056"/>
      <c r="DV115" s="1058" t="s">
        <v>444</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442</v>
      </c>
      <c r="AB116" s="1055"/>
      <c r="AC116" s="1055"/>
      <c r="AD116" s="1055"/>
      <c r="AE116" s="1056"/>
      <c r="AF116" s="1057" t="s">
        <v>444</v>
      </c>
      <c r="AG116" s="1055"/>
      <c r="AH116" s="1055"/>
      <c r="AI116" s="1055"/>
      <c r="AJ116" s="1056"/>
      <c r="AK116" s="1057" t="s">
        <v>444</v>
      </c>
      <c r="AL116" s="1055"/>
      <c r="AM116" s="1055"/>
      <c r="AN116" s="1055"/>
      <c r="AO116" s="1056"/>
      <c r="AP116" s="1058" t="s">
        <v>444</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444</v>
      </c>
      <c r="BR116" s="1016"/>
      <c r="BS116" s="1016"/>
      <c r="BT116" s="1016"/>
      <c r="BU116" s="1016"/>
      <c r="BV116" s="1016" t="s">
        <v>444</v>
      </c>
      <c r="BW116" s="1016"/>
      <c r="BX116" s="1016"/>
      <c r="BY116" s="1016"/>
      <c r="BZ116" s="1016"/>
      <c r="CA116" s="1016" t="s">
        <v>442</v>
      </c>
      <c r="CB116" s="1016"/>
      <c r="CC116" s="1016"/>
      <c r="CD116" s="1016"/>
      <c r="CE116" s="1016"/>
      <c r="CF116" s="1010" t="s">
        <v>444</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444</v>
      </c>
      <c r="DH116" s="1055"/>
      <c r="DI116" s="1055"/>
      <c r="DJ116" s="1055"/>
      <c r="DK116" s="1056"/>
      <c r="DL116" s="1057" t="s">
        <v>444</v>
      </c>
      <c r="DM116" s="1055"/>
      <c r="DN116" s="1055"/>
      <c r="DO116" s="1055"/>
      <c r="DP116" s="1056"/>
      <c r="DQ116" s="1057" t="s">
        <v>444</v>
      </c>
      <c r="DR116" s="1055"/>
      <c r="DS116" s="1055"/>
      <c r="DT116" s="1055"/>
      <c r="DU116" s="1056"/>
      <c r="DV116" s="1058" t="s">
        <v>442</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1141864</v>
      </c>
      <c r="AB117" s="1073"/>
      <c r="AC117" s="1073"/>
      <c r="AD117" s="1073"/>
      <c r="AE117" s="1074"/>
      <c r="AF117" s="1075">
        <v>1118543</v>
      </c>
      <c r="AG117" s="1073"/>
      <c r="AH117" s="1073"/>
      <c r="AI117" s="1073"/>
      <c r="AJ117" s="1074"/>
      <c r="AK117" s="1075">
        <v>1065239</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466</v>
      </c>
      <c r="BR117" s="1016"/>
      <c r="BS117" s="1016"/>
      <c r="BT117" s="1016"/>
      <c r="BU117" s="1016"/>
      <c r="BV117" s="1016" t="s">
        <v>396</v>
      </c>
      <c r="BW117" s="1016"/>
      <c r="BX117" s="1016"/>
      <c r="BY117" s="1016"/>
      <c r="BZ117" s="1016"/>
      <c r="CA117" s="1016" t="s">
        <v>466</v>
      </c>
      <c r="CB117" s="1016"/>
      <c r="CC117" s="1016"/>
      <c r="CD117" s="1016"/>
      <c r="CE117" s="1016"/>
      <c r="CF117" s="1010" t="s">
        <v>396</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396</v>
      </c>
      <c r="DH117" s="1055"/>
      <c r="DI117" s="1055"/>
      <c r="DJ117" s="1055"/>
      <c r="DK117" s="1056"/>
      <c r="DL117" s="1057" t="s">
        <v>236</v>
      </c>
      <c r="DM117" s="1055"/>
      <c r="DN117" s="1055"/>
      <c r="DO117" s="1055"/>
      <c r="DP117" s="1056"/>
      <c r="DQ117" s="1057" t="s">
        <v>466</v>
      </c>
      <c r="DR117" s="1055"/>
      <c r="DS117" s="1055"/>
      <c r="DT117" s="1055"/>
      <c r="DU117" s="1056"/>
      <c r="DV117" s="1058" t="s">
        <v>236</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310</v>
      </c>
      <c r="AL118" s="981"/>
      <c r="AM118" s="981"/>
      <c r="AN118" s="981"/>
      <c r="AO118" s="982"/>
      <c r="AP118" s="1067" t="s">
        <v>436</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396</v>
      </c>
      <c r="BR118" s="1094"/>
      <c r="BS118" s="1094"/>
      <c r="BT118" s="1094"/>
      <c r="BU118" s="1094"/>
      <c r="BV118" s="1094" t="s">
        <v>469</v>
      </c>
      <c r="BW118" s="1094"/>
      <c r="BX118" s="1094"/>
      <c r="BY118" s="1094"/>
      <c r="BZ118" s="1094"/>
      <c r="CA118" s="1094" t="s">
        <v>466</v>
      </c>
      <c r="CB118" s="1094"/>
      <c r="CC118" s="1094"/>
      <c r="CD118" s="1094"/>
      <c r="CE118" s="1094"/>
      <c r="CF118" s="1010" t="s">
        <v>466</v>
      </c>
      <c r="CG118" s="1011"/>
      <c r="CH118" s="1011"/>
      <c r="CI118" s="1011"/>
      <c r="CJ118" s="1011"/>
      <c r="CK118" s="1041"/>
      <c r="CL118" s="1042"/>
      <c r="CM118" s="1012" t="s">
        <v>470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396</v>
      </c>
      <c r="DH118" s="1055"/>
      <c r="DI118" s="1055"/>
      <c r="DJ118" s="1055"/>
      <c r="DK118" s="1056"/>
      <c r="DL118" s="1057" t="s">
        <v>469</v>
      </c>
      <c r="DM118" s="1055"/>
      <c r="DN118" s="1055"/>
      <c r="DO118" s="1055"/>
      <c r="DP118" s="1056"/>
      <c r="DQ118" s="1057" t="s">
        <v>396</v>
      </c>
      <c r="DR118" s="1055"/>
      <c r="DS118" s="1055"/>
      <c r="DT118" s="1055"/>
      <c r="DU118" s="1056"/>
      <c r="DV118" s="1058" t="s">
        <v>236</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236</v>
      </c>
      <c r="AB119" s="988"/>
      <c r="AC119" s="988"/>
      <c r="AD119" s="988"/>
      <c r="AE119" s="989"/>
      <c r="AF119" s="990" t="s">
        <v>396</v>
      </c>
      <c r="AG119" s="988"/>
      <c r="AH119" s="988"/>
      <c r="AI119" s="988"/>
      <c r="AJ119" s="989"/>
      <c r="AK119" s="990" t="s">
        <v>466</v>
      </c>
      <c r="AL119" s="988"/>
      <c r="AM119" s="988"/>
      <c r="AN119" s="988"/>
      <c r="AO119" s="989"/>
      <c r="AP119" s="991" t="s">
        <v>236</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471</v>
      </c>
      <c r="BP119" s="1102"/>
      <c r="BQ119" s="1093">
        <v>10678469</v>
      </c>
      <c r="BR119" s="1094"/>
      <c r="BS119" s="1094"/>
      <c r="BT119" s="1094"/>
      <c r="BU119" s="1094"/>
      <c r="BV119" s="1094">
        <v>9996322</v>
      </c>
      <c r="BW119" s="1094"/>
      <c r="BX119" s="1094"/>
      <c r="BY119" s="1094"/>
      <c r="BZ119" s="1094"/>
      <c r="CA119" s="1094">
        <v>9807918</v>
      </c>
      <c r="CB119" s="1094"/>
      <c r="CC119" s="1094"/>
      <c r="CD119" s="1094"/>
      <c r="CE119" s="1094"/>
      <c r="CF119" s="1095"/>
      <c r="CG119" s="1096"/>
      <c r="CH119" s="1096"/>
      <c r="CI119" s="1096"/>
      <c r="CJ119" s="1097"/>
      <c r="CK119" s="1043"/>
      <c r="CL119" s="1044"/>
      <c r="CM119" s="1098" t="s">
        <v>472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182304</v>
      </c>
      <c r="DH119" s="1080"/>
      <c r="DI119" s="1080"/>
      <c r="DJ119" s="1080"/>
      <c r="DK119" s="1081"/>
      <c r="DL119" s="1079">
        <v>128379</v>
      </c>
      <c r="DM119" s="1080"/>
      <c r="DN119" s="1080"/>
      <c r="DO119" s="1080"/>
      <c r="DP119" s="1081"/>
      <c r="DQ119" s="1079">
        <v>75016</v>
      </c>
      <c r="DR119" s="1080"/>
      <c r="DS119" s="1080"/>
      <c r="DT119" s="1080"/>
      <c r="DU119" s="1081"/>
      <c r="DV119" s="1082">
        <v>1.7</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396</v>
      </c>
      <c r="AB120" s="1055"/>
      <c r="AC120" s="1055"/>
      <c r="AD120" s="1055"/>
      <c r="AE120" s="1056"/>
      <c r="AF120" s="1057" t="s">
        <v>396</v>
      </c>
      <c r="AG120" s="1055"/>
      <c r="AH120" s="1055"/>
      <c r="AI120" s="1055"/>
      <c r="AJ120" s="1056"/>
      <c r="AK120" s="1057" t="s">
        <v>473</v>
      </c>
      <c r="AL120" s="1055"/>
      <c r="AM120" s="1055"/>
      <c r="AN120" s="1055"/>
      <c r="AO120" s="1056"/>
      <c r="AP120" s="1058" t="s">
        <v>474</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3382692</v>
      </c>
      <c r="BR120" s="1023"/>
      <c r="BS120" s="1023"/>
      <c r="BT120" s="1023"/>
      <c r="BU120" s="1023"/>
      <c r="BV120" s="1023">
        <v>3542752</v>
      </c>
      <c r="BW120" s="1023"/>
      <c r="BX120" s="1023"/>
      <c r="BY120" s="1023"/>
      <c r="BZ120" s="1023"/>
      <c r="CA120" s="1023">
        <v>3528297</v>
      </c>
      <c r="CB120" s="1023"/>
      <c r="CC120" s="1023"/>
      <c r="CD120" s="1023"/>
      <c r="CE120" s="1023"/>
      <c r="CF120" s="1037">
        <v>80.2</v>
      </c>
      <c r="CG120" s="1038"/>
      <c r="CH120" s="1038"/>
      <c r="CI120" s="1038"/>
      <c r="CJ120" s="1038"/>
      <c r="CK120" s="1103" t="s">
        <v>477</v>
      </c>
      <c r="CL120" s="1104"/>
      <c r="CM120" s="1104"/>
      <c r="CN120" s="1104"/>
      <c r="CO120" s="1105"/>
      <c r="CP120" s="1111" t="s">
        <v>478</v>
      </c>
      <c r="CQ120" s="1112"/>
      <c r="CR120" s="1112"/>
      <c r="CS120" s="1112"/>
      <c r="CT120" s="1112"/>
      <c r="CU120" s="1112"/>
      <c r="CV120" s="1112"/>
      <c r="CW120" s="1112"/>
      <c r="CX120" s="1112"/>
      <c r="CY120" s="1112"/>
      <c r="CZ120" s="1112"/>
      <c r="DA120" s="1112"/>
      <c r="DB120" s="1112"/>
      <c r="DC120" s="1112"/>
      <c r="DD120" s="1112"/>
      <c r="DE120" s="1112"/>
      <c r="DF120" s="1113"/>
      <c r="DG120" s="1022">
        <v>3421309</v>
      </c>
      <c r="DH120" s="1023"/>
      <c r="DI120" s="1023"/>
      <c r="DJ120" s="1023"/>
      <c r="DK120" s="1023"/>
      <c r="DL120" s="1023">
        <v>2977357</v>
      </c>
      <c r="DM120" s="1023"/>
      <c r="DN120" s="1023"/>
      <c r="DO120" s="1023"/>
      <c r="DP120" s="1023"/>
      <c r="DQ120" s="1023">
        <v>2480957</v>
      </c>
      <c r="DR120" s="1023"/>
      <c r="DS120" s="1023"/>
      <c r="DT120" s="1023"/>
      <c r="DU120" s="1023"/>
      <c r="DV120" s="1024">
        <v>56.4</v>
      </c>
      <c r="DW120" s="1024"/>
      <c r="DX120" s="1024"/>
      <c r="DY120" s="1024"/>
      <c r="DZ120" s="1025"/>
    </row>
    <row r="121" spans="1:130" s="248" customFormat="1" ht="26.25" customHeight="1" x14ac:dyDescent="0.15">
      <c r="A121" s="1155"/>
      <c r="B121" s="1042"/>
      <c r="C121" s="1063" t="s">
        <v>479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474</v>
      </c>
      <c r="AB121" s="1055"/>
      <c r="AC121" s="1055"/>
      <c r="AD121" s="1055"/>
      <c r="AE121" s="1056"/>
      <c r="AF121" s="1057" t="s">
        <v>469</v>
      </c>
      <c r="AG121" s="1055"/>
      <c r="AH121" s="1055"/>
      <c r="AI121" s="1055"/>
      <c r="AJ121" s="1056"/>
      <c r="AK121" s="1057" t="s">
        <v>416</v>
      </c>
      <c r="AL121" s="1055"/>
      <c r="AM121" s="1055"/>
      <c r="AN121" s="1055"/>
      <c r="AO121" s="1056"/>
      <c r="AP121" s="1058" t="s">
        <v>236</v>
      </c>
      <c r="AQ121" s="1059"/>
      <c r="AR121" s="1059"/>
      <c r="AS121" s="1059"/>
      <c r="AT121" s="1060"/>
      <c r="AU121" s="1088"/>
      <c r="AV121" s="1089"/>
      <c r="AW121" s="1089"/>
      <c r="AX121" s="1089"/>
      <c r="AY121" s="1090"/>
      <c r="AZ121" s="1045" t="s">
        <v>480</v>
      </c>
      <c r="BA121" s="1046"/>
      <c r="BB121" s="1046"/>
      <c r="BC121" s="1046"/>
      <c r="BD121" s="1046"/>
      <c r="BE121" s="1046"/>
      <c r="BF121" s="1046"/>
      <c r="BG121" s="1046"/>
      <c r="BH121" s="1046"/>
      <c r="BI121" s="1046"/>
      <c r="BJ121" s="1046"/>
      <c r="BK121" s="1046"/>
      <c r="BL121" s="1046"/>
      <c r="BM121" s="1046"/>
      <c r="BN121" s="1046"/>
      <c r="BO121" s="1046"/>
      <c r="BP121" s="1047"/>
      <c r="BQ121" s="1015">
        <v>53830</v>
      </c>
      <c r="BR121" s="1016"/>
      <c r="BS121" s="1016"/>
      <c r="BT121" s="1016"/>
      <c r="BU121" s="1016"/>
      <c r="BV121" s="1016">
        <v>45996</v>
      </c>
      <c r="BW121" s="1016"/>
      <c r="BX121" s="1016"/>
      <c r="BY121" s="1016"/>
      <c r="BZ121" s="1016"/>
      <c r="CA121" s="1016">
        <v>38022</v>
      </c>
      <c r="CB121" s="1016"/>
      <c r="CC121" s="1016"/>
      <c r="CD121" s="1016"/>
      <c r="CE121" s="1016"/>
      <c r="CF121" s="1010">
        <v>0.9</v>
      </c>
      <c r="CG121" s="1011"/>
      <c r="CH121" s="1011"/>
      <c r="CI121" s="1011"/>
      <c r="CJ121" s="1011"/>
      <c r="CK121" s="1106"/>
      <c r="CL121" s="1107"/>
      <c r="CM121" s="1107"/>
      <c r="CN121" s="1107"/>
      <c r="CO121" s="1108"/>
      <c r="CP121" s="1116" t="s">
        <v>481</v>
      </c>
      <c r="CQ121" s="1117"/>
      <c r="CR121" s="1117"/>
      <c r="CS121" s="1117"/>
      <c r="CT121" s="1117"/>
      <c r="CU121" s="1117"/>
      <c r="CV121" s="1117"/>
      <c r="CW121" s="1117"/>
      <c r="CX121" s="1117"/>
      <c r="CY121" s="1117"/>
      <c r="CZ121" s="1117"/>
      <c r="DA121" s="1117"/>
      <c r="DB121" s="1117"/>
      <c r="DC121" s="1117"/>
      <c r="DD121" s="1117"/>
      <c r="DE121" s="1117"/>
      <c r="DF121" s="1118"/>
      <c r="DG121" s="1015">
        <v>21467</v>
      </c>
      <c r="DH121" s="1016"/>
      <c r="DI121" s="1016"/>
      <c r="DJ121" s="1016"/>
      <c r="DK121" s="1016"/>
      <c r="DL121" s="1016">
        <v>18406</v>
      </c>
      <c r="DM121" s="1016"/>
      <c r="DN121" s="1016"/>
      <c r="DO121" s="1016"/>
      <c r="DP121" s="1016"/>
      <c r="DQ121" s="1016">
        <v>15383</v>
      </c>
      <c r="DR121" s="1016"/>
      <c r="DS121" s="1016"/>
      <c r="DT121" s="1016"/>
      <c r="DU121" s="1016"/>
      <c r="DV121" s="1017">
        <v>0.3</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473</v>
      </c>
      <c r="AB122" s="1055"/>
      <c r="AC122" s="1055"/>
      <c r="AD122" s="1055"/>
      <c r="AE122" s="1056"/>
      <c r="AF122" s="1057" t="s">
        <v>396</v>
      </c>
      <c r="AG122" s="1055"/>
      <c r="AH122" s="1055"/>
      <c r="AI122" s="1055"/>
      <c r="AJ122" s="1056"/>
      <c r="AK122" s="1057" t="s">
        <v>416</v>
      </c>
      <c r="AL122" s="1055"/>
      <c r="AM122" s="1055"/>
      <c r="AN122" s="1055"/>
      <c r="AO122" s="1056"/>
      <c r="AP122" s="1058" t="s">
        <v>469</v>
      </c>
      <c r="AQ122" s="1059"/>
      <c r="AR122" s="1059"/>
      <c r="AS122" s="1059"/>
      <c r="AT122" s="1060"/>
      <c r="AU122" s="1088"/>
      <c r="AV122" s="1089"/>
      <c r="AW122" s="1089"/>
      <c r="AX122" s="1089"/>
      <c r="AY122" s="1090"/>
      <c r="AZ122" s="1070" t="s">
        <v>482</v>
      </c>
      <c r="BA122" s="1061"/>
      <c r="BB122" s="1061"/>
      <c r="BC122" s="1061"/>
      <c r="BD122" s="1061"/>
      <c r="BE122" s="1061"/>
      <c r="BF122" s="1061"/>
      <c r="BG122" s="1061"/>
      <c r="BH122" s="1061"/>
      <c r="BI122" s="1061"/>
      <c r="BJ122" s="1061"/>
      <c r="BK122" s="1061"/>
      <c r="BL122" s="1061"/>
      <c r="BM122" s="1061"/>
      <c r="BN122" s="1061"/>
      <c r="BO122" s="1061"/>
      <c r="BP122" s="1062"/>
      <c r="BQ122" s="1093">
        <v>7405578</v>
      </c>
      <c r="BR122" s="1094"/>
      <c r="BS122" s="1094"/>
      <c r="BT122" s="1094"/>
      <c r="BU122" s="1094"/>
      <c r="BV122" s="1094">
        <v>7051451</v>
      </c>
      <c r="BW122" s="1094"/>
      <c r="BX122" s="1094"/>
      <c r="BY122" s="1094"/>
      <c r="BZ122" s="1094"/>
      <c r="CA122" s="1094">
        <v>6855673</v>
      </c>
      <c r="CB122" s="1094"/>
      <c r="CC122" s="1094"/>
      <c r="CD122" s="1094"/>
      <c r="CE122" s="1094"/>
      <c r="CF122" s="1114">
        <v>155.80000000000001</v>
      </c>
      <c r="CG122" s="1115"/>
      <c r="CH122" s="1115"/>
      <c r="CI122" s="1115"/>
      <c r="CJ122" s="1115"/>
      <c r="CK122" s="1106"/>
      <c r="CL122" s="1107"/>
      <c r="CM122" s="1107"/>
      <c r="CN122" s="1107"/>
      <c r="CO122" s="1108"/>
      <c r="CP122" s="1116" t="s">
        <v>483</v>
      </c>
      <c r="CQ122" s="1117"/>
      <c r="CR122" s="1117"/>
      <c r="CS122" s="1117"/>
      <c r="CT122" s="1117"/>
      <c r="CU122" s="1117"/>
      <c r="CV122" s="1117"/>
      <c r="CW122" s="1117"/>
      <c r="CX122" s="1117"/>
      <c r="CY122" s="1117"/>
      <c r="CZ122" s="1117"/>
      <c r="DA122" s="1117"/>
      <c r="DB122" s="1117"/>
      <c r="DC122" s="1117"/>
      <c r="DD122" s="1117"/>
      <c r="DE122" s="1117"/>
      <c r="DF122" s="1118"/>
      <c r="DG122" s="1015" t="s">
        <v>396</v>
      </c>
      <c r="DH122" s="1016"/>
      <c r="DI122" s="1016"/>
      <c r="DJ122" s="1016"/>
      <c r="DK122" s="1016"/>
      <c r="DL122" s="1016" t="s">
        <v>396</v>
      </c>
      <c r="DM122" s="1016"/>
      <c r="DN122" s="1016"/>
      <c r="DO122" s="1016"/>
      <c r="DP122" s="1016"/>
      <c r="DQ122" s="1016" t="s">
        <v>236</v>
      </c>
      <c r="DR122" s="1016"/>
      <c r="DS122" s="1016"/>
      <c r="DT122" s="1016"/>
      <c r="DU122" s="1016"/>
      <c r="DV122" s="1017" t="s">
        <v>469</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416</v>
      </c>
      <c r="AB123" s="1055"/>
      <c r="AC123" s="1055"/>
      <c r="AD123" s="1055"/>
      <c r="AE123" s="1056"/>
      <c r="AF123" s="1057" t="s">
        <v>469</v>
      </c>
      <c r="AG123" s="1055"/>
      <c r="AH123" s="1055"/>
      <c r="AI123" s="1055"/>
      <c r="AJ123" s="1056"/>
      <c r="AK123" s="1057" t="s">
        <v>396</v>
      </c>
      <c r="AL123" s="1055"/>
      <c r="AM123" s="1055"/>
      <c r="AN123" s="1055"/>
      <c r="AO123" s="1056"/>
      <c r="AP123" s="1058" t="s">
        <v>396</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484</v>
      </c>
      <c r="BP123" s="1102"/>
      <c r="BQ123" s="1161">
        <v>10842100</v>
      </c>
      <c r="BR123" s="1162"/>
      <c r="BS123" s="1162"/>
      <c r="BT123" s="1162"/>
      <c r="BU123" s="1162"/>
      <c r="BV123" s="1162">
        <v>10640199</v>
      </c>
      <c r="BW123" s="1162"/>
      <c r="BX123" s="1162"/>
      <c r="BY123" s="1162"/>
      <c r="BZ123" s="1162"/>
      <c r="CA123" s="1162">
        <v>10421992</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416</v>
      </c>
      <c r="DH123" s="1055"/>
      <c r="DI123" s="1055"/>
      <c r="DJ123" s="1055"/>
      <c r="DK123" s="1056"/>
      <c r="DL123" s="1057" t="s">
        <v>469</v>
      </c>
      <c r="DM123" s="1055"/>
      <c r="DN123" s="1055"/>
      <c r="DO123" s="1055"/>
      <c r="DP123" s="1056"/>
      <c r="DQ123" s="1057" t="s">
        <v>466</v>
      </c>
      <c r="DR123" s="1055"/>
      <c r="DS123" s="1055"/>
      <c r="DT123" s="1055"/>
      <c r="DU123" s="1056"/>
      <c r="DV123" s="1058" t="s">
        <v>466</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466</v>
      </c>
      <c r="AB124" s="1055"/>
      <c r="AC124" s="1055"/>
      <c r="AD124" s="1055"/>
      <c r="AE124" s="1056"/>
      <c r="AF124" s="1057" t="s">
        <v>396</v>
      </c>
      <c r="AG124" s="1055"/>
      <c r="AH124" s="1055"/>
      <c r="AI124" s="1055"/>
      <c r="AJ124" s="1056"/>
      <c r="AK124" s="1057" t="s">
        <v>466</v>
      </c>
      <c r="AL124" s="1055"/>
      <c r="AM124" s="1055"/>
      <c r="AN124" s="1055"/>
      <c r="AO124" s="1056"/>
      <c r="AP124" s="1058" t="s">
        <v>469</v>
      </c>
      <c r="AQ124" s="1059"/>
      <c r="AR124" s="1059"/>
      <c r="AS124" s="1059"/>
      <c r="AT124" s="1060"/>
      <c r="AU124" s="1157" t="s">
        <v>485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469</v>
      </c>
      <c r="BR124" s="1124"/>
      <c r="BS124" s="1124"/>
      <c r="BT124" s="1124"/>
      <c r="BU124" s="1124"/>
      <c r="BV124" s="1124" t="s">
        <v>396</v>
      </c>
      <c r="BW124" s="1124"/>
      <c r="BX124" s="1124"/>
      <c r="BY124" s="1124"/>
      <c r="BZ124" s="1124"/>
      <c r="CA124" s="1124" t="s">
        <v>396</v>
      </c>
      <c r="CB124" s="1124"/>
      <c r="CC124" s="1124"/>
      <c r="CD124" s="1124"/>
      <c r="CE124" s="1124"/>
      <c r="CF124" s="1125"/>
      <c r="CG124" s="1126"/>
      <c r="CH124" s="1126"/>
      <c r="CI124" s="1126"/>
      <c r="CJ124" s="1127"/>
      <c r="CK124" s="1109"/>
      <c r="CL124" s="1109"/>
      <c r="CM124" s="1109"/>
      <c r="CN124" s="1109"/>
      <c r="CO124" s="1110"/>
      <c r="CP124" s="1116" t="s">
        <v>486</v>
      </c>
      <c r="CQ124" s="1117"/>
      <c r="CR124" s="1117"/>
      <c r="CS124" s="1117"/>
      <c r="CT124" s="1117"/>
      <c r="CU124" s="1117"/>
      <c r="CV124" s="1117"/>
      <c r="CW124" s="1117"/>
      <c r="CX124" s="1117"/>
      <c r="CY124" s="1117"/>
      <c r="CZ124" s="1117"/>
      <c r="DA124" s="1117"/>
      <c r="DB124" s="1117"/>
      <c r="DC124" s="1117"/>
      <c r="DD124" s="1117"/>
      <c r="DE124" s="1117"/>
      <c r="DF124" s="1118"/>
      <c r="DG124" s="1101" t="s">
        <v>466</v>
      </c>
      <c r="DH124" s="1080"/>
      <c r="DI124" s="1080"/>
      <c r="DJ124" s="1080"/>
      <c r="DK124" s="1081"/>
      <c r="DL124" s="1079" t="s">
        <v>236</v>
      </c>
      <c r="DM124" s="1080"/>
      <c r="DN124" s="1080"/>
      <c r="DO124" s="1080"/>
      <c r="DP124" s="1081"/>
      <c r="DQ124" s="1079" t="s">
        <v>236</v>
      </c>
      <c r="DR124" s="1080"/>
      <c r="DS124" s="1080"/>
      <c r="DT124" s="1080"/>
      <c r="DU124" s="1081"/>
      <c r="DV124" s="1082" t="s">
        <v>396</v>
      </c>
      <c r="DW124" s="1083"/>
      <c r="DX124" s="1083"/>
      <c r="DY124" s="1083"/>
      <c r="DZ124" s="1084"/>
    </row>
    <row r="125" spans="1:130" s="248" customFormat="1" ht="26.25" customHeight="1" x14ac:dyDescent="0.15">
      <c r="A125" s="1155"/>
      <c r="B125" s="1042"/>
      <c r="C125" s="1012" t="s">
        <v>470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469</v>
      </c>
      <c r="AB125" s="1055"/>
      <c r="AC125" s="1055"/>
      <c r="AD125" s="1055"/>
      <c r="AE125" s="1056"/>
      <c r="AF125" s="1057" t="s">
        <v>466</v>
      </c>
      <c r="AG125" s="1055"/>
      <c r="AH125" s="1055"/>
      <c r="AI125" s="1055"/>
      <c r="AJ125" s="1056"/>
      <c r="AK125" s="1057" t="s">
        <v>396</v>
      </c>
      <c r="AL125" s="1055"/>
      <c r="AM125" s="1055"/>
      <c r="AN125" s="1055"/>
      <c r="AO125" s="1056"/>
      <c r="AP125" s="1058" t="s">
        <v>396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487</v>
      </c>
      <c r="CL125" s="1104"/>
      <c r="CM125" s="1104"/>
      <c r="CN125" s="1104"/>
      <c r="CO125" s="1105"/>
      <c r="CP125" s="1036" t="s">
        <v>488</v>
      </c>
      <c r="CQ125" s="985"/>
      <c r="CR125" s="985"/>
      <c r="CS125" s="985"/>
      <c r="CT125" s="985"/>
      <c r="CU125" s="985"/>
      <c r="CV125" s="985"/>
      <c r="CW125" s="985"/>
      <c r="CX125" s="985"/>
      <c r="CY125" s="985"/>
      <c r="CZ125" s="985"/>
      <c r="DA125" s="985"/>
      <c r="DB125" s="985"/>
      <c r="DC125" s="985"/>
      <c r="DD125" s="985"/>
      <c r="DE125" s="985"/>
      <c r="DF125" s="986"/>
      <c r="DG125" s="1022" t="s">
        <v>469</v>
      </c>
      <c r="DH125" s="1023"/>
      <c r="DI125" s="1023"/>
      <c r="DJ125" s="1023"/>
      <c r="DK125" s="1023"/>
      <c r="DL125" s="1023" t="s">
        <v>466</v>
      </c>
      <c r="DM125" s="1023"/>
      <c r="DN125" s="1023"/>
      <c r="DO125" s="1023"/>
      <c r="DP125" s="1023"/>
      <c r="DQ125" s="1023" t="s">
        <v>466</v>
      </c>
      <c r="DR125" s="1023"/>
      <c r="DS125" s="1023"/>
      <c r="DT125" s="1023"/>
      <c r="DU125" s="1023"/>
      <c r="DV125" s="1024" t="s">
        <v>469</v>
      </c>
      <c r="DW125" s="1024"/>
      <c r="DX125" s="1024"/>
      <c r="DY125" s="1024"/>
      <c r="DZ125" s="1025"/>
    </row>
    <row r="126" spans="1:130" s="248" customFormat="1" ht="26.25" customHeight="1" thickBot="1" x14ac:dyDescent="0.2">
      <c r="A126" s="1155"/>
      <c r="B126" s="1042"/>
      <c r="C126" s="1012" t="s">
        <v>472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51800</v>
      </c>
      <c r="AB126" s="1055"/>
      <c r="AC126" s="1055"/>
      <c r="AD126" s="1055"/>
      <c r="AE126" s="1056"/>
      <c r="AF126" s="1057">
        <v>51800</v>
      </c>
      <c r="AG126" s="1055"/>
      <c r="AH126" s="1055"/>
      <c r="AI126" s="1055"/>
      <c r="AJ126" s="1056"/>
      <c r="AK126" s="1057">
        <v>51800</v>
      </c>
      <c r="AL126" s="1055"/>
      <c r="AM126" s="1055"/>
      <c r="AN126" s="1055"/>
      <c r="AO126" s="1056"/>
      <c r="AP126" s="1058">
        <v>1.2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489</v>
      </c>
      <c r="CQ126" s="1046"/>
      <c r="CR126" s="1046"/>
      <c r="CS126" s="1046"/>
      <c r="CT126" s="1046"/>
      <c r="CU126" s="1046"/>
      <c r="CV126" s="1046"/>
      <c r="CW126" s="1046"/>
      <c r="CX126" s="1046"/>
      <c r="CY126" s="1046"/>
      <c r="CZ126" s="1046"/>
      <c r="DA126" s="1046"/>
      <c r="DB126" s="1046"/>
      <c r="DC126" s="1046"/>
      <c r="DD126" s="1046"/>
      <c r="DE126" s="1046"/>
      <c r="DF126" s="1047"/>
      <c r="DG126" s="1015" t="s">
        <v>469</v>
      </c>
      <c r="DH126" s="1016"/>
      <c r="DI126" s="1016"/>
      <c r="DJ126" s="1016"/>
      <c r="DK126" s="1016"/>
      <c r="DL126" s="1016" t="s">
        <v>236</v>
      </c>
      <c r="DM126" s="1016"/>
      <c r="DN126" s="1016"/>
      <c r="DO126" s="1016"/>
      <c r="DP126" s="1016"/>
      <c r="DQ126" s="1016" t="s">
        <v>469</v>
      </c>
      <c r="DR126" s="1016"/>
      <c r="DS126" s="1016"/>
      <c r="DT126" s="1016"/>
      <c r="DU126" s="1016"/>
      <c r="DV126" s="1017" t="s">
        <v>469</v>
      </c>
      <c r="DW126" s="1017"/>
      <c r="DX126" s="1017"/>
      <c r="DY126" s="1017"/>
      <c r="DZ126" s="1018"/>
    </row>
    <row r="127" spans="1:130" s="248" customFormat="1" ht="26.25" customHeight="1" x14ac:dyDescent="0.15">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2692</v>
      </c>
      <c r="AB127" s="1055"/>
      <c r="AC127" s="1055"/>
      <c r="AD127" s="1055"/>
      <c r="AE127" s="1056"/>
      <c r="AF127" s="1057">
        <v>2125</v>
      </c>
      <c r="AG127" s="1055"/>
      <c r="AH127" s="1055"/>
      <c r="AI127" s="1055"/>
      <c r="AJ127" s="1056"/>
      <c r="AK127" s="1057">
        <v>1563</v>
      </c>
      <c r="AL127" s="1055"/>
      <c r="AM127" s="1055"/>
      <c r="AN127" s="1055"/>
      <c r="AO127" s="1056"/>
      <c r="AP127" s="1058">
        <v>0</v>
      </c>
      <c r="AQ127" s="1059"/>
      <c r="AR127" s="1059"/>
      <c r="AS127" s="1059"/>
      <c r="AT127" s="1060"/>
      <c r="AU127" s="284"/>
      <c r="AV127" s="284"/>
      <c r="AW127" s="284"/>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416</v>
      </c>
      <c r="DH127" s="1016"/>
      <c r="DI127" s="1016"/>
      <c r="DJ127" s="1016"/>
      <c r="DK127" s="1016"/>
      <c r="DL127" s="1016" t="s">
        <v>466</v>
      </c>
      <c r="DM127" s="1016"/>
      <c r="DN127" s="1016"/>
      <c r="DO127" s="1016"/>
      <c r="DP127" s="1016"/>
      <c r="DQ127" s="1016" t="s">
        <v>469</v>
      </c>
      <c r="DR127" s="1016"/>
      <c r="DS127" s="1016"/>
      <c r="DT127" s="1016"/>
      <c r="DU127" s="1016"/>
      <c r="DV127" s="1017" t="s">
        <v>466</v>
      </c>
      <c r="DW127" s="1017"/>
      <c r="DX127" s="1017"/>
      <c r="DY127" s="1017"/>
      <c r="DZ127" s="1018"/>
    </row>
    <row r="128" spans="1:130" s="248" customFormat="1" ht="26.25" customHeight="1" thickBot="1" x14ac:dyDescent="0.2">
      <c r="A128" s="1139" t="s">
        <v>496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497</v>
      </c>
      <c r="X128" s="1141"/>
      <c r="Y128" s="1141"/>
      <c r="Z128" s="1142"/>
      <c r="AA128" s="1143">
        <v>112823</v>
      </c>
      <c r="AB128" s="1144"/>
      <c r="AC128" s="1144"/>
      <c r="AD128" s="1144"/>
      <c r="AE128" s="1145"/>
      <c r="AF128" s="1146">
        <v>107696</v>
      </c>
      <c r="AG128" s="1144"/>
      <c r="AH128" s="1144"/>
      <c r="AI128" s="1144"/>
      <c r="AJ128" s="1145"/>
      <c r="AK128" s="1146">
        <v>113252</v>
      </c>
      <c r="AL128" s="1144"/>
      <c r="AM128" s="1144"/>
      <c r="AN128" s="1144"/>
      <c r="AO128" s="1145"/>
      <c r="AP128" s="1147"/>
      <c r="AQ128" s="1148"/>
      <c r="AR128" s="1148"/>
      <c r="AS128" s="1148"/>
      <c r="AT128" s="1149"/>
      <c r="AU128" s="284"/>
      <c r="AV128" s="284"/>
      <c r="AW128" s="284"/>
      <c r="AX128" s="984" t="s">
        <v>498</v>
      </c>
      <c r="AY128" s="985"/>
      <c r="AZ128" s="985"/>
      <c r="BA128" s="985"/>
      <c r="BB128" s="985"/>
      <c r="BC128" s="985"/>
      <c r="BD128" s="985"/>
      <c r="BE128" s="986"/>
      <c r="BF128" s="1150" t="s">
        <v>396</v>
      </c>
      <c r="BG128" s="1151"/>
      <c r="BH128" s="1151"/>
      <c r="BI128" s="1151"/>
      <c r="BJ128" s="1151"/>
      <c r="BK128" s="1151"/>
      <c r="BL128" s="1152"/>
      <c r="BM128" s="1150">
        <v>14.86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t="s">
        <v>236</v>
      </c>
      <c r="DH128" s="1136"/>
      <c r="DI128" s="1136"/>
      <c r="DJ128" s="1136"/>
      <c r="DK128" s="1136"/>
      <c r="DL128" s="1136" t="s">
        <v>236</v>
      </c>
      <c r="DM128" s="1136"/>
      <c r="DN128" s="1136"/>
      <c r="DO128" s="1136"/>
      <c r="DP128" s="1136"/>
      <c r="DQ128" s="1136">
        <v>200000</v>
      </c>
      <c r="DR128" s="1136"/>
      <c r="DS128" s="1136"/>
      <c r="DT128" s="1136"/>
      <c r="DU128" s="1136"/>
      <c r="DV128" s="1137">
        <v>4.5</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4951737</v>
      </c>
      <c r="AB129" s="1055"/>
      <c r="AC129" s="1055"/>
      <c r="AD129" s="1055"/>
      <c r="AE129" s="1056"/>
      <c r="AF129" s="1057">
        <v>4965078</v>
      </c>
      <c r="AG129" s="1055"/>
      <c r="AH129" s="1055"/>
      <c r="AI129" s="1055"/>
      <c r="AJ129" s="1056"/>
      <c r="AK129" s="1057">
        <v>5220064</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236</v>
      </c>
      <c r="BG129" s="1165"/>
      <c r="BH129" s="1165"/>
      <c r="BI129" s="1165"/>
      <c r="BJ129" s="1165"/>
      <c r="BK129" s="1165"/>
      <c r="BL129" s="1166"/>
      <c r="BM129" s="1164">
        <v>19.86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503</v>
      </c>
      <c r="X130" s="1170"/>
      <c r="Y130" s="1170"/>
      <c r="Z130" s="1171"/>
      <c r="AA130" s="1054">
        <v>835020</v>
      </c>
      <c r="AB130" s="1055"/>
      <c r="AC130" s="1055"/>
      <c r="AD130" s="1055"/>
      <c r="AE130" s="1056"/>
      <c r="AF130" s="1057">
        <v>824698</v>
      </c>
      <c r="AG130" s="1055"/>
      <c r="AH130" s="1055"/>
      <c r="AI130" s="1055"/>
      <c r="AJ130" s="1056"/>
      <c r="AK130" s="1057">
        <v>819943</v>
      </c>
      <c r="AL130" s="1055"/>
      <c r="AM130" s="1055"/>
      <c r="AN130" s="1055"/>
      <c r="AO130" s="1056"/>
      <c r="AP130" s="1172"/>
      <c r="AQ130" s="1173"/>
      <c r="AR130" s="1173"/>
      <c r="AS130" s="1173"/>
      <c r="AT130" s="1174"/>
      <c r="AU130" s="286"/>
      <c r="AV130" s="286"/>
      <c r="AW130" s="286"/>
      <c r="AX130" s="1163" t="s">
        <v>504</v>
      </c>
      <c r="AY130" s="1046"/>
      <c r="AZ130" s="1046"/>
      <c r="BA130" s="1046"/>
      <c r="BB130" s="1046"/>
      <c r="BC130" s="1046"/>
      <c r="BD130" s="1046"/>
      <c r="BE130" s="1047"/>
      <c r="BF130" s="1200">
        <v>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505</v>
      </c>
      <c r="X131" s="1208"/>
      <c r="Y131" s="1208"/>
      <c r="Z131" s="1209"/>
      <c r="AA131" s="1101">
        <v>4116717</v>
      </c>
      <c r="AB131" s="1080"/>
      <c r="AC131" s="1080"/>
      <c r="AD131" s="1080"/>
      <c r="AE131" s="1081"/>
      <c r="AF131" s="1079">
        <v>4140380</v>
      </c>
      <c r="AG131" s="1080"/>
      <c r="AH131" s="1080"/>
      <c r="AI131" s="1080"/>
      <c r="AJ131" s="1081"/>
      <c r="AK131" s="1079">
        <v>4400121</v>
      </c>
      <c r="AL131" s="1080"/>
      <c r="AM131" s="1080"/>
      <c r="AN131" s="1080"/>
      <c r="AO131" s="1081"/>
      <c r="AP131" s="1210"/>
      <c r="AQ131" s="1211"/>
      <c r="AR131" s="1211"/>
      <c r="AS131" s="1211"/>
      <c r="AT131" s="1212"/>
      <c r="AU131" s="286"/>
      <c r="AV131" s="286"/>
      <c r="AW131" s="286"/>
      <c r="AX131" s="1182" t="s">
        <v>506</v>
      </c>
      <c r="AY131" s="1133"/>
      <c r="AZ131" s="1133"/>
      <c r="BA131" s="1133"/>
      <c r="BB131" s="1133"/>
      <c r="BC131" s="1133"/>
      <c r="BD131" s="1133"/>
      <c r="BE131" s="1134"/>
      <c r="BF131" s="1183" t="s">
        <v>469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508</v>
      </c>
      <c r="W132" s="1193"/>
      <c r="X132" s="1193"/>
      <c r="Y132" s="1193"/>
      <c r="Z132" s="1194"/>
      <c r="AA132" s="1195">
        <v>4.7130031040000002</v>
      </c>
      <c r="AB132" s="1196"/>
      <c r="AC132" s="1196"/>
      <c r="AD132" s="1196"/>
      <c r="AE132" s="1197"/>
      <c r="AF132" s="1198">
        <v>4.4959399859999998</v>
      </c>
      <c r="AG132" s="1196"/>
      <c r="AH132" s="1196"/>
      <c r="AI132" s="1196"/>
      <c r="AJ132" s="1197"/>
      <c r="AK132" s="1198">
        <v>3.0009174750000001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509</v>
      </c>
      <c r="W133" s="1176"/>
      <c r="X133" s="1176"/>
      <c r="Y133" s="1176"/>
      <c r="Z133" s="1177"/>
      <c r="AA133" s="1178">
        <v>5.6</v>
      </c>
      <c r="AB133" s="1179"/>
      <c r="AC133" s="1179"/>
      <c r="AD133" s="1179"/>
      <c r="AE133" s="1180"/>
      <c r="AF133" s="1178">
        <v>4.9000000000000004</v>
      </c>
      <c r="AG133" s="1179"/>
      <c r="AH133" s="1179"/>
      <c r="AI133" s="1179"/>
      <c r="AJ133" s="1180"/>
      <c r="AK133" s="1178">
        <v>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VtTC+JcUKIUySC7sl32TdzNsaL7zJbr6vrHhV1ak2Y1C+EqSPd1krpifudH/uxIfXM3I4gi2xsiUaTq6UDsXg==" saltValue="zfVQXjnGR6oB1BCfIPdz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5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Gd8VYVyiGSfMJYvhMToRUH3cUWsEhqwJJI3JjYWE1lC+6jS62u2aO+MexfSDPkOWf9HaKa7MukpdQabCMS1A==" saltValue="i+mVeQP1nuu+QycddxxF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oOyK9kBNCQL2ddjtULPsSAt/6PbC+g1yHwE/l8K7C4+B1PTCoeZRWQdpguY8Cxz76RUVaYkvkEgB0VyqQdXJg==" saltValue="BiDxDGepju2CSlNUj9AK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518</v>
      </c>
      <c r="AL9" s="1216"/>
      <c r="AM9" s="1216"/>
      <c r="AN9" s="1217"/>
      <c r="AO9" s="314">
        <v>1396553</v>
      </c>
      <c r="AP9" s="314">
        <v>97037</v>
      </c>
      <c r="AQ9" s="315">
        <v>99000</v>
      </c>
      <c r="AR9" s="316">
        <v>-2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519</v>
      </c>
      <c r="AL10" s="1216"/>
      <c r="AM10" s="1216"/>
      <c r="AN10" s="1217"/>
      <c r="AO10" s="317">
        <v>183612</v>
      </c>
      <c r="AP10" s="317">
        <v>12758</v>
      </c>
      <c r="AQ10" s="318">
        <v>14922</v>
      </c>
      <c r="AR10" s="319">
        <v>-14.5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520</v>
      </c>
      <c r="AL11" s="1216"/>
      <c r="AM11" s="1216"/>
      <c r="AN11" s="1217"/>
      <c r="AO11" s="317" t="s">
        <v>521</v>
      </c>
      <c r="AP11" s="317" t="s">
        <v>521</v>
      </c>
      <c r="AQ11" s="318">
        <v>769</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522</v>
      </c>
      <c r="AL12" s="1216"/>
      <c r="AM12" s="1216"/>
      <c r="AN12" s="1217"/>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523</v>
      </c>
      <c r="AL13" s="1216"/>
      <c r="AM13" s="1216"/>
      <c r="AN13" s="1217"/>
      <c r="AO13" s="317">
        <v>37151</v>
      </c>
      <c r="AP13" s="317">
        <v>2581</v>
      </c>
      <c r="AQ13" s="318">
        <v>4122</v>
      </c>
      <c r="AR13" s="319">
        <v>-37.4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524</v>
      </c>
      <c r="AL14" s="1216"/>
      <c r="AM14" s="1216"/>
      <c r="AN14" s="1217"/>
      <c r="AO14" s="317" t="s">
        <v>521</v>
      </c>
      <c r="AP14" s="317" t="s">
        <v>521</v>
      </c>
      <c r="AQ14" s="318">
        <v>2449</v>
      </c>
      <c r="AR14" s="319" t="s">
        <v>521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525</v>
      </c>
      <c r="AL15" s="1222"/>
      <c r="AM15" s="1222"/>
      <c r="AN15" s="1223"/>
      <c r="AO15" s="317">
        <v>-103137</v>
      </c>
      <c r="AP15" s="317">
        <v>-7166</v>
      </c>
      <c r="AQ15" s="318">
        <v>-7484</v>
      </c>
      <c r="AR15" s="319">
        <v>-4.2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1514179</v>
      </c>
      <c r="AP16" s="317">
        <v>105210</v>
      </c>
      <c r="AQ16" s="318">
        <v>113777</v>
      </c>
      <c r="AR16" s="319">
        <v>-7.5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530</v>
      </c>
      <c r="AL21" s="1225"/>
      <c r="AM21" s="1225"/>
      <c r="AN21" s="1226"/>
      <c r="AO21" s="330">
        <v>10.56</v>
      </c>
      <c r="AP21" s="331">
        <v>10.16</v>
      </c>
      <c r="AQ21" s="332">
        <v>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531</v>
      </c>
      <c r="AL22" s="1225"/>
      <c r="AM22" s="1225"/>
      <c r="AN22" s="1226"/>
      <c r="AO22" s="335">
        <v>96.7</v>
      </c>
      <c r="AP22" s="336">
        <v>96.4</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535</v>
      </c>
      <c r="AL32" s="1219"/>
      <c r="AM32" s="1219"/>
      <c r="AN32" s="1220"/>
      <c r="AO32" s="345">
        <v>542809</v>
      </c>
      <c r="AP32" s="345">
        <v>37716</v>
      </c>
      <c r="AQ32" s="346">
        <v>56454</v>
      </c>
      <c r="AR32" s="347">
        <v>-33.200000000000003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536</v>
      </c>
      <c r="AL33" s="1219"/>
      <c r="AM33" s="1219"/>
      <c r="AN33" s="122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537</v>
      </c>
      <c r="AL34" s="1219"/>
      <c r="AM34" s="1219"/>
      <c r="AN34" s="1220"/>
      <c r="AO34" s="345" t="s">
        <v>521</v>
      </c>
      <c r="AP34" s="345" t="s">
        <v>521</v>
      </c>
      <c r="AQ34" s="346" t="s">
        <v>521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538</v>
      </c>
      <c r="AL35" s="1219"/>
      <c r="AM35" s="1219"/>
      <c r="AN35" s="1220"/>
      <c r="AO35" s="345">
        <v>444628</v>
      </c>
      <c r="AP35" s="345">
        <v>30894</v>
      </c>
      <c r="AQ35" s="346">
        <v>20776</v>
      </c>
      <c r="AR35" s="347">
        <v>48.7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539</v>
      </c>
      <c r="AL36" s="1219"/>
      <c r="AM36" s="1219"/>
      <c r="AN36" s="1220"/>
      <c r="AO36" s="345">
        <v>24439</v>
      </c>
      <c r="AP36" s="345">
        <v>1698</v>
      </c>
      <c r="AQ36" s="346">
        <v>4629</v>
      </c>
      <c r="AR36" s="347">
        <v>-63.3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540</v>
      </c>
      <c r="AL37" s="1219"/>
      <c r="AM37" s="1219"/>
      <c r="AN37" s="1220"/>
      <c r="AO37" s="345">
        <v>53363</v>
      </c>
      <c r="AP37" s="345">
        <v>3708</v>
      </c>
      <c r="AQ37" s="346">
        <v>590</v>
      </c>
      <c r="AR37" s="347">
        <v>528.5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541</v>
      </c>
      <c r="AL38" s="1228"/>
      <c r="AM38" s="1228"/>
      <c r="AN38" s="1229"/>
      <c r="AO38" s="348" t="s">
        <v>521</v>
      </c>
      <c r="AP38" s="348" t="s">
        <v>521</v>
      </c>
      <c r="AQ38" s="349">
        <v>4</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542</v>
      </c>
      <c r="AL39" s="1228"/>
      <c r="AM39" s="1228"/>
      <c r="AN39" s="1229"/>
      <c r="AO39" s="345">
        <v>-113252</v>
      </c>
      <c r="AP39" s="345">
        <v>-7869</v>
      </c>
      <c r="AQ39" s="346">
        <v>-1455</v>
      </c>
      <c r="AR39" s="347">
        <v>440.8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543</v>
      </c>
      <c r="AL40" s="1219"/>
      <c r="AM40" s="1219"/>
      <c r="AN40" s="1220"/>
      <c r="AO40" s="345">
        <v>-819943</v>
      </c>
      <c r="AP40" s="345">
        <v>-56972</v>
      </c>
      <c r="AQ40" s="346">
        <v>-55724</v>
      </c>
      <c r="AR40" s="347">
        <v>2.2000000000000002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132044</v>
      </c>
      <c r="AP41" s="345">
        <v>9175</v>
      </c>
      <c r="AQ41" s="346">
        <v>25274</v>
      </c>
      <c r="AR41" s="347">
        <v>-63.7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513</v>
      </c>
      <c r="AN49" s="1235" t="s">
        <v>547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565182</v>
      </c>
      <c r="AN51" s="367">
        <v>37790</v>
      </c>
      <c r="AO51" s="368">
        <v>-24.4</v>
      </c>
      <c r="AP51" s="369">
        <v>78903</v>
      </c>
      <c r="AQ51" s="370">
        <v>-25.6</v>
      </c>
      <c r="AR51" s="371">
        <v>1.2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358192</v>
      </c>
      <c r="AN52" s="375">
        <v>23950</v>
      </c>
      <c r="AO52" s="376">
        <v>-9.4</v>
      </c>
      <c r="AP52" s="377">
        <v>49201</v>
      </c>
      <c r="AQ52" s="378">
        <v>11.1</v>
      </c>
      <c r="AR52" s="379">
        <v>-20.5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630231</v>
      </c>
      <c r="AN53" s="367">
        <v>42621</v>
      </c>
      <c r="AO53" s="368">
        <v>12.8</v>
      </c>
      <c r="AP53" s="369">
        <v>82993</v>
      </c>
      <c r="AQ53" s="370">
        <v>5.2</v>
      </c>
      <c r="AR53" s="371">
        <v>7.6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386503</v>
      </c>
      <c r="AN54" s="375">
        <v>26138</v>
      </c>
      <c r="AO54" s="376">
        <v>9.1</v>
      </c>
      <c r="AP54" s="377">
        <v>46787</v>
      </c>
      <c r="AQ54" s="378">
        <v>-4.9000000000000004</v>
      </c>
      <c r="AR54" s="379">
        <v>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1182981</v>
      </c>
      <c r="AN55" s="367">
        <v>81076</v>
      </c>
      <c r="AO55" s="368">
        <v>90.2</v>
      </c>
      <c r="AP55" s="369">
        <v>108252</v>
      </c>
      <c r="AQ55" s="370">
        <v>30.4</v>
      </c>
      <c r="AR55" s="371">
        <v>59.8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1017407</v>
      </c>
      <c r="AN56" s="375">
        <v>69728</v>
      </c>
      <c r="AO56" s="376">
        <v>166.8</v>
      </c>
      <c r="AP56" s="377">
        <v>50321</v>
      </c>
      <c r="AQ56" s="378">
        <v>7.6</v>
      </c>
      <c r="AR56" s="379">
        <v>159.19999999999999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643517</v>
      </c>
      <c r="AN57" s="367">
        <v>44476</v>
      </c>
      <c r="AO57" s="368">
        <v>-45.1</v>
      </c>
      <c r="AP57" s="369">
        <v>93492</v>
      </c>
      <c r="AQ57" s="370">
        <v>-13.6</v>
      </c>
      <c r="AR57" s="371">
        <v>-31.5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398179</v>
      </c>
      <c r="AN58" s="375">
        <v>27519</v>
      </c>
      <c r="AO58" s="376">
        <v>-60.5</v>
      </c>
      <c r="AP58" s="377">
        <v>53316</v>
      </c>
      <c r="AQ58" s="378">
        <v>6</v>
      </c>
      <c r="AR58" s="379">
        <v>-66.5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756789</v>
      </c>
      <c r="AN59" s="367">
        <v>52584</v>
      </c>
      <c r="AO59" s="368">
        <v>18.2</v>
      </c>
      <c r="AP59" s="369">
        <v>94796</v>
      </c>
      <c r="AQ59" s="370">
        <v>1.4</v>
      </c>
      <c r="AR59" s="371">
        <v>16.8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623526</v>
      </c>
      <c r="AN60" s="375">
        <v>43324</v>
      </c>
      <c r="AO60" s="376">
        <v>57.4</v>
      </c>
      <c r="AP60" s="377">
        <v>55781</v>
      </c>
      <c r="AQ60" s="378">
        <v>4.5999999999999996</v>
      </c>
      <c r="AR60" s="379">
        <v>52.8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755740</v>
      </c>
      <c r="AN61" s="382">
        <v>51709</v>
      </c>
      <c r="AO61" s="383">
        <v>10.3</v>
      </c>
      <c r="AP61" s="384">
        <v>91687</v>
      </c>
      <c r="AQ61" s="385">
        <v>-0.4</v>
      </c>
      <c r="AR61" s="371">
        <v>10.7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556761</v>
      </c>
      <c r="AN62" s="375">
        <v>38132</v>
      </c>
      <c r="AO62" s="376">
        <v>32.700000000000003</v>
      </c>
      <c r="AP62" s="377">
        <v>51081</v>
      </c>
      <c r="AQ62" s="378">
        <v>4.9000000000000004</v>
      </c>
      <c r="AR62" s="379">
        <v>27.8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87KcEcYjNst0EeXBGOblWz4ZVG/2C3f/BVYw3CeTCBuRXvnT8jFiH+rRYyUSZSTU87vy7HwXP3RDMM0GsXAfFg==" saltValue="go9nPnqaSGTzj4AmmU5Cf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1" spans="125:125" ht="13.5" hidden="1" customHeight="1" x14ac:dyDescent="0.15">
      <c r="DU121" s="292"/>
    </row>
  </sheetData>
  <sheetProtection algorithmName="SHA-512" hashValue="Ns0TGTsISHD3zNd5eWY3ddAPMS41IFzznwASX96WaWgHeokyV7NK0NFvfvTw2mVN4xKboTlSXHhKSIvShZXNrw==" saltValue="0ffQaTzDp45Aj5GTnkRE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MLzcI1nZBnh2L+jcr7ar/NpHZl5DEtGkz53B+QH3JiXxXmA2dYVd1hQnwxWTwJZB78D6XfkmZrdl3YYrCu953A==" saltValue="EGxyv9woXQg2SHnGGad1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29.59</v>
      </c>
      <c r="G47" s="12">
        <v>34.03</v>
      </c>
      <c r="H47" s="12">
        <v>29.55</v>
      </c>
      <c r="I47" s="12">
        <v>31.39</v>
      </c>
      <c r="J47" s="13">
        <v>28.43</v>
      </c>
    </row>
    <row r="48" spans="2:10" ht="57.75" customHeight="1" x14ac:dyDescent="0.15">
      <c r="B48" s="14"/>
      <c r="C48" s="1240" t="s">
        <v>4</v>
      </c>
      <c r="D48" s="1240"/>
      <c r="E48" s="1241"/>
      <c r="F48" s="15">
        <v>8.4700000000000006</v>
      </c>
      <c r="G48" s="16">
        <v>6.21</v>
      </c>
      <c r="H48" s="16">
        <v>6.96</v>
      </c>
      <c r="I48" s="16">
        <v>7.02</v>
      </c>
      <c r="J48" s="17">
        <v>11.1</v>
      </c>
    </row>
    <row r="49" spans="2:10" ht="57.75" customHeight="1" thickBot="1" x14ac:dyDescent="0.2">
      <c r="B49" s="18"/>
      <c r="C49" s="1242" t="s">
        <v>5</v>
      </c>
      <c r="D49" s="1242"/>
      <c r="E49" s="1243"/>
      <c r="F49" s="19">
        <v>5.94</v>
      </c>
      <c r="G49" s="20">
        <v>1.81</v>
      </c>
      <c r="H49" s="20" t="s">
        <v>568</v>
      </c>
      <c r="I49" s="20">
        <v>1.99</v>
      </c>
      <c r="J49" s="21">
        <v>3</v>
      </c>
    </row>
    <row r="50" spans="2:10" ht="13.5" customHeight="1" x14ac:dyDescent="0.15"/>
  </sheetData>
  <sheetProtection algorithmName="SHA-512" hashValue="w2ewUF3KedsuNfgz7HO7PI2CUzaUjASd23uDd3sUz0Dk5IH5Ho9/6uva/dllg1l7hyjIsDLdWnhU+pM88Apv9Q==" saltValue="UGZ8yzNxuiBKG+YVtZaD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2022-09-22T04:17:39Z</cp:lastPrinted>
  <dcterms:created xsi:type="dcterms:W3CDTF">2022-02-02T05:06:04Z</dcterms:created>
  <dcterms:modified xsi:type="dcterms:W3CDTF">2022-09-28T10:02:27Z</dcterms:modified>
  <cp:category/>
</cp:coreProperties>
</file>