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3諏訪\"/>
    </mc:Choice>
  </mc:AlternateContent>
  <xr:revisionPtr revIDLastSave="0" documentId="13_ncr:1_{84D27F36-CDEB-4C02-8C11-BE7A4D5CFF38}" xr6:coauthVersionLast="47" xr6:coauthVersionMax="47" xr10:uidLastSave="{00000000-0000-0000-0000-000000000000}"/>
  <bookViews>
    <workbookView xWindow="-120" yWindow="-120" windowWidth="25440" windowHeight="15540" tabRatio="95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BE35" i="10"/>
  <c r="C35" i="10"/>
  <c r="BW34" i="10"/>
  <c r="BW35" i="10" s="1"/>
  <c r="C34" i="10"/>
  <c r="BW36" i="10" l="1"/>
  <c r="BW37" i="10" s="1"/>
  <c r="BW38" i="10" s="1"/>
  <c r="BW39" i="10" s="1"/>
  <c r="BW40" i="10" s="1"/>
  <c r="BW41" i="10" s="1"/>
  <c r="BW42" i="10" s="1"/>
  <c r="BW43"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AM34" i="10"/>
  <c r="AM35" i="10" s="1"/>
  <c r="BE34" i="10"/>
</calcChain>
</file>

<file path=xl/sharedStrings.xml><?xml version="1.0" encoding="utf-8"?>
<sst xmlns="http://schemas.openxmlformats.org/spreadsheetml/2006/main" count="1129" uniqueCount="596">
  <si>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</si>
  <si>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</si>
  <si>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</si>
  <si>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</si>
  <si>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</si>
  <si>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</si>
  <si>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</si>
  <si>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</si>
  <si>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</si>
  <si>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</si>
  <si>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</si>
  <si>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</si>
  <si>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</si>
  <si>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</si>
  <si>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</si>
  <si>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</si>
  <si>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</si>
  <si>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</si>
  <si>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</si>
  <si>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</si>
  <si>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</si>
  <si>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</si>
  <si>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</si>
  <si>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</si>
  <si>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</si>
  <si>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</si>
  <si>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</si>
  <si>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</si>
  <si>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</si>
  <si>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</si>
  <si>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</si>
  <si>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</si>
  <si>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</si>
  <si>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</si>
  <si>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</si>
  <si>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</si>
  <si>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</si>
  <si>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</si>
  <si>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</si>
  <si>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</si>
  <si>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</si>
  <si>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</si>
  <si>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</si>
  <si>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</si>
  <si>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</si>
  <si>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</si>
  <si>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</si>
  <si>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</si>
  <si>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</si>
  <si>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</si>
  <si>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</si>
  <si>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</si>
  <si>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</si>
  <si>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</si>
  <si>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</si>
  <si>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</si>
  <si>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</si>
  <si>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</si>
  <si>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</si>
  <si>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</si>
  <si>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</si>
  <si>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</si>
  <si>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</si>
  <si>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</si>
  <si>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</si>
  <si>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</si>
  <si>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</si>
  <si>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</si>
  <si>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</si>
  <si>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</si>
  <si>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</si>
  <si>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</si>
  <si>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</si>
  <si>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</si>
  <si>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</si>
  <si>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</si>
  <si>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</si>
  <si>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</si>
  <si>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</si>
  <si>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</si>
  <si>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</si>
  <si>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</si>
  <si>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</si>
  <si>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</si>
  <si>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</si>
  <si>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</si>
  <si>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</si>
  <si>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</si>
  <si>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</si>
  <si>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</si>
  <si>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</si>
  <si>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</si>
  <si>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</si>
  <si>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</si>
  <si>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</si>
  <si>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</si>
  <si>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</si>
  <si>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</si>
  <si>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</si>
  <si>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</si>
  <si>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下諏訪町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</si>
  <si>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</si>
  <si>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</si>
  <si>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</si>
  <si>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</si>
  <si>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</si>
  <si>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</si>
  <si>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</si>
  <si>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</si>
  <si>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</si>
  <si>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</si>
  <si>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</si>
  <si>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</si>
  <si>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</si>
  <si>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</si>
  <si>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</si>
  <si>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</si>
  <si>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</si>
  <si>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</si>
  <si>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</si>
  <si>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</si>
  <si>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</si>
  <si>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</si>
  <si>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</si>
  <si>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</si>
  <si>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</si>
  <si>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</si>
  <si>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</si>
  <si>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</si>
  <si>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</si>
  <si>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</si>
  <si>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</si>
  <si>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</si>
  <si>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</si>
  <si>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</si>
  <si>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</si>
  <si>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</si>
  <si>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</si>
  <si>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</si>
  <si>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</si>
  <si>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</si>
  <si>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</si>
  <si>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</si>
  <si>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</si>
  <si>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</si>
  <si>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</si>
  <si>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</si>
  <si>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</si>
  <si>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</si>
  <si>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</si>
  <si>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</si>
  <si>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</si>
  <si>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</si>
  <si>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</si>
  <si>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</si>
  <si>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</si>
  <si>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</si>
  <si>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</si>
  <si>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</si>
  <si>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</si>
  <si>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</si>
  <si>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</si>
  <si>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</si>
  <si>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</si>
  <si>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</si>
  <si>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</si>
  <si>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</si>
  <si>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</si>
  <si>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</si>
  <si>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</si>
  <si>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</si>
  <si>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</si>
  <si>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</si>
  <si>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</si>
  <si>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</si>
  <si>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</si>
  <si>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</si>
  <si>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</si>
  <si>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</si>
  <si>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</si>
  <si>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</si>
  <si>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</si>
  <si>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</si>
  <si>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</si>
  <si>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</si>
  <si>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</si>
  <si>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</si>
  <si>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</si>
  <si>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</si>
  <si>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</si>
  <si>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</si>
  <si>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</si>
  <si>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</si>
  <si>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</si>
  <si>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</si>
  <si>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</si>
  <si>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</si>
  <si>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</si>
  <si>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</si>
  <si>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</si>
  <si>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</si>
  <si>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</si>
  <si>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</si>
  <si>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</si>
  <si>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</si>
  <si>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</si>
  <si>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</si>
  <si>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</si>
  <si>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</si>
  <si>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</si>
  <si>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</si>
  <si>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</si>
  <si>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</si>
  <si>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</si>
  <si>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</si>
  <si>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</si>
  <si>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</si>
  <si>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長野県下諏訪町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</si>
  <si>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</si>
  <si>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</si>
  <si>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</si>
  <si>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</si>
  <si>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</si>
  <si>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</si>
  <si>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</si>
  <si>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</si>
  <si>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</si>
  <si>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</si>
  <si>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</si>
  <si>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</si>
  <si>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</si>
  <si>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</si>
  <si>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</si>
  <si>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</si>
  <si>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</si>
  <si>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</si>
  <si>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</si>
  <si>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</si>
  <si>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</si>
  <si>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</si>
  <si>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</si>
  <si>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</si>
  <si>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</si>
  <si>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</si>
  <si>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</si>
  <si>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</si>
  <si>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</si>
  <si>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</si>
  <si>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</si>
  <si>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</si>
  <si>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</si>
  <si>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</si>
  <si>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</si>
  <si>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</si>
  <si>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</si>
  <si>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</si>
  <si>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</si>
  <si>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</si>
  <si>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</si>
  <si>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</si>
  <si>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</si>
  <si>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</si>
  <si>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</si>
  <si>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</si>
  <si>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</si>
  <si>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</si>
  <si>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</si>
  <si>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</si>
  <si>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</si>
  <si>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</si>
  <si>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</si>
  <si>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</si>
  <si>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</si>
  <si>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</si>
  <si>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</si>
  <si>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</si>
  <si>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</si>
  <si>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</si>
  <si>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</si>
  <si>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</si>
  <si>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</si>
  <si>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</si>
  <si>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</si>
  <si>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</si>
  <si>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</si>
  <si>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</si>
  <si>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</si>
  <si>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</si>
  <si>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</si>
  <si>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</si>
  <si>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</si>
  <si>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</si>
  <si>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</si>
  <si>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</si>
  <si>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</si>
  <si>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</si>
  <si>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</si>
  <si>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</si>
  <si>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</si>
  <si>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</si>
  <si>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</si>
  <si>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</si>
  <si>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</si>
  <si>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</si>
  <si>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</si>
  <si>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</si>
  <si>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</si>
  <si>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</si>
  <si>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</si>
  <si>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</si>
  <si>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</si>
  <si>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</si>
  <si>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</si>
  <si>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</si>
  <si>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</si>
  <si>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</si>
  <si>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</si>
  <si>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</si>
  <si>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</si>
  <si>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</si>
  <si>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</si>
  <si>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</si>
  <si>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</si>
  <si>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</si>
  <si>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</si>
  <si>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</si>
  <si>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</si>
  <si>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</si>
  <si>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</si>
  <si>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</si>
  <si>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</si>
  <si>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</si>
  <si>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</si>
  <si>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</si>
  <si>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</si>
  <si>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</si>
  <si>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</si>
  <si>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</si>
  <si>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</si>
  <si>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</si>
  <si>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</si>
  <si>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</si>
  <si>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</si>
  <si>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</si>
  <si>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</si>
  <si>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</si>
  <si>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駐車場整備</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</si>
  <si>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</si>
  <si>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</si>
  <si>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</si>
  <si>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</si>
  <si>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</si>
  <si>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</si>
  <si>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</si>
  <si>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</si>
  <si>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</si>
  <si>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</si>
  <si>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</si>
  <si>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</si>
  <si>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</si>
  <si>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</si>
  <si>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</si>
  <si>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</si>
  <si>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</si>
  <si>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</si>
  <si>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</si>
  <si>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</si>
  <si>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</si>
  <si>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</si>
  <si>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</si>
  <si>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長野県下諏訪町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</si>
  <si>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</si>
  <si>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</si>
  <si>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</si>
  <si>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</si>
  <si>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</si>
  <si>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</si>
  <si>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</si>
  <si>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</si>
  <si>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</si>
  <si>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</si>
  <si>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</si>
  <si>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</si>
  <si>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</si>
  <si>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</si>
  <si>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</si>
  <si>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</si>
  <si>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</si>
  <si>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</si>
  <si>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</si>
  <si>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</si>
  <si>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</si>
  <si>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</si>
  <si>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</si>
  <si>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</si>
  <si>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</si>
  <si>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</si>
  <si>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</si>
  <si>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</si>
  <si>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</si>
  <si>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</si>
  <si>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</si>
  <si>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</si>
  <si>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</si>
  <si>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</si>
  <si>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</si>
  <si>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特別養護老人ホーム事業特別会計</t>
    <phoneticPr fontId="5"/>
  </si>
  <si>
    <t>駐車場事業特別会計</t>
    <phoneticPr fontId="5"/>
  </si>
  <si>
    <t>交通災害共済事業特別会計</t>
    <phoneticPr fontId="5"/>
  </si>
  <si>
    <t>水道事業会計</t>
    <phoneticPr fontId="5"/>
  </si>
  <si>
    <t>法適用企業</t>
    <phoneticPr fontId="5"/>
  </si>
  <si>
    <t>下水道事業会計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</si>
  <si>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</si>
  <si>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</si>
  <si>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</si>
  <si>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</si>
  <si>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</si>
  <si>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</si>
  <si>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</si>
  <si>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</si>
  <si>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</si>
  <si>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</si>
  <si>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</si>
  <si>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</si>
  <si>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</si>
  <si>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</si>
  <si>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</si>
  <si>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</si>
  <si>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</si>
  <si>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</si>
  <si>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</si>
  <si>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</si>
  <si>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</si>
  <si>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</si>
  <si>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</si>
  <si>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</si>
  <si>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</si>
  <si>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</si>
  <si>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</si>
  <si>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</si>
  <si>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</si>
  <si>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</si>
  <si>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</si>
  <si>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</si>
  <si>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</si>
  <si>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</si>
  <si>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</si>
  <si>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</si>
  <si>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</si>
  <si>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</si>
  <si>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</si>
  <si>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</si>
  <si>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</si>
  <si>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</si>
  <si>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</si>
  <si>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</si>
  <si>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</si>
  <si>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</si>
  <si>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</si>
  <si>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</si>
  <si>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</si>
  <si>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</si>
  <si>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</si>
  <si>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</si>
  <si>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</si>
  <si>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</si>
  <si>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</si>
  <si>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</si>
  <si>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</si>
  <si>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</si>
  <si>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</si>
  <si>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</si>
  <si>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</si>
  <si>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</si>
  <si>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</si>
  <si>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</si>
  <si>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</si>
  <si>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</si>
  <si>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</si>
  <si>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</si>
  <si>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</si>
  <si>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</si>
  <si>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</si>
  <si>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</si>
  <si>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</si>
  <si>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</si>
  <si>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</si>
  <si>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</si>
  <si>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</si>
  <si>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</si>
  <si>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</si>
  <si>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</si>
  <si>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</si>
  <si>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</si>
  <si>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</si>
  <si>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</si>
  <si>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</si>
  <si>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</si>
  <si>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</si>
  <si>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</si>
  <si>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</si>
  <si>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</si>
  <si>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</si>
  <si>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</si>
  <si>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</si>
  <si>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</si>
  <si>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</si>
  <si>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</si>
  <si>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</si>
  <si>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</si>
  <si>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</si>
  <si>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</si>
  <si>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</si>
  <si>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</si>
  <si>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</si>
  <si>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</si>
  <si>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</si>
  <si>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</si>
  <si>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</si>
  <si>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</si>
  <si>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</si>
  <si>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</si>
  <si>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</si>
  <si>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</si>
  <si>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</si>
  <si>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</si>
  <si>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</si>
  <si>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</si>
  <si>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</si>
  <si>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</si>
  <si>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</si>
  <si>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</si>
  <si>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</si>
  <si>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</si>
  <si>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</si>
  <si>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</si>
  <si>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</si>
  <si>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</si>
  <si>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</si>
  <si>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</si>
  <si>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</si>
  <si>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</si>
  <si>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</si>
  <si>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</si>
  <si>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</si>
  <si>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</si>
  <si>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</si>
  <si>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</si>
  <si>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</si>
  <si>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</si>
  <si>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</si>
  <si>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</si>
  <si>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</si>
  <si>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</si>
  <si>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0.70</t>
  </si>
  <si>
    <t>下水道事業会計</t>
  </si>
  <si>
    <t>水道事業会計</t>
  </si>
  <si>
    <t>一般会計</t>
  </si>
  <si>
    <t>交通災害共済事業特別会計</t>
  </si>
  <si>
    <t>温泉事業特別会計</t>
  </si>
  <si>
    <t>駐車場事業特別会計</t>
  </si>
  <si>
    <t>後期高齢者医療特別会計</t>
  </si>
  <si>
    <t>国民健康保険特別会計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</si>
  <si>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</si>
  <si>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</si>
  <si>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</si>
  <si>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</si>
  <si>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</si>
  <si>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</si>
  <si>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</si>
  <si>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</si>
  <si>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</si>
  <si>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下諏訪町土地開発公社</t>
    <rPh sb="0" eb="3">
      <t>シモスワ</t>
    </rPh>
    <rPh sb="3" eb="4">
      <t>マチ</t>
    </rPh>
    <rPh sb="4" eb="6">
      <t>トチ</t>
    </rPh>
    <rPh sb="6" eb="10">
      <t>カイハツコウシャ</t>
    </rPh>
    <phoneticPr fontId="2"/>
  </si>
  <si>
    <t>社団法人　下諏訪町地域開発公社</t>
    <rPh sb="0" eb="4">
      <t>シャダンホウジン</t>
    </rPh>
    <rPh sb="5" eb="9">
      <t>シモスワマチ</t>
    </rPh>
    <rPh sb="9" eb="15">
      <t>チイキカイハツコウシャ</t>
    </rPh>
    <phoneticPr fontId="2"/>
  </si>
  <si>
    <t>諏訪広域公立大学事務組合</t>
    <rPh sb="0" eb="2">
      <t>スワ</t>
    </rPh>
    <rPh sb="2" eb="4">
      <t>コウイキ</t>
    </rPh>
    <rPh sb="4" eb="6">
      <t>コウリツ</t>
    </rPh>
    <rPh sb="6" eb="8">
      <t>ダイガク</t>
    </rPh>
    <rPh sb="8" eb="10">
      <t>ジム</t>
    </rPh>
    <rPh sb="10" eb="12">
      <t>クミアイ</t>
    </rPh>
    <phoneticPr fontId="2"/>
  </si>
  <si>
    <t>諏訪広域連合</t>
    <rPh sb="0" eb="2">
      <t>スワ</t>
    </rPh>
    <rPh sb="2" eb="4">
      <t>コウイキ</t>
    </rPh>
    <rPh sb="4" eb="6">
      <t>レンゴウ</t>
    </rPh>
    <phoneticPr fontId="5"/>
  </si>
  <si>
    <t>　（一般会計）</t>
  </si>
  <si>
    <t>　（救護施設八ヶ岳寮特別会計）</t>
  </si>
  <si>
    <t>　（介護保険特別会計）</t>
  </si>
  <si>
    <t>　（諏訪広域消防特別会計）</t>
  </si>
  <si>
    <t>　（ふるさと市町村県基金事業特別会計）</t>
  </si>
  <si>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</si>
  <si>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5"/>
  </si>
  <si>
    <t>（一般会計）</t>
    <rPh sb="1" eb="3">
      <t>イッパン</t>
    </rPh>
    <rPh sb="3" eb="5">
      <t>カイケイ</t>
    </rPh>
    <phoneticPr fontId="5"/>
  </si>
  <si>
    <t>（後期高齢者医療特別会計）</t>
    <rPh sb="1" eb="3">
      <t>コウキ</t>
    </rPh>
    <rPh sb="3" eb="6">
      <t>コウレイシャ</t>
    </rPh>
    <rPh sb="6" eb="8">
      <t>イリョウ</t>
    </rPh>
    <rPh sb="8" eb="10">
      <t>トクベツ</t>
    </rPh>
    <rPh sb="10" eb="12">
      <t>カイケイ</t>
    </rPh>
    <phoneticPr fontId="5"/>
  </si>
  <si>
    <t>長野県市町村総合事務組合</t>
    <rPh sb="0" eb="3">
      <t>ナガノケン</t>
    </rPh>
    <rPh sb="3" eb="6">
      <t>シチョウソン</t>
    </rPh>
    <rPh sb="6" eb="8">
      <t>ソウゴウ</t>
    </rPh>
    <rPh sb="8" eb="10">
      <t>ジム</t>
    </rPh>
    <rPh sb="10" eb="12">
      <t>クミアイ</t>
    </rPh>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</si>
  <si>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5"/>
  </si>
  <si>
    <t>湖北行政事務組合</t>
    <rPh sb="0" eb="2">
      <t>コホク</t>
    </rPh>
    <rPh sb="2" eb="4">
      <t>ギョウセイ</t>
    </rPh>
    <rPh sb="4" eb="6">
      <t>ジム</t>
    </rPh>
    <rPh sb="6" eb="8">
      <t>クミアイ</t>
    </rPh>
    <phoneticPr fontId="5"/>
  </si>
  <si>
    <t>（湖北火葬場事業特別会計）</t>
    <rPh sb="1" eb="3">
      <t>コホク</t>
    </rPh>
    <rPh sb="3" eb="6">
      <t>カソウジョウ</t>
    </rPh>
    <rPh sb="6" eb="8">
      <t>ジギョウ</t>
    </rPh>
    <rPh sb="8" eb="10">
      <t>トクベツ</t>
    </rPh>
    <rPh sb="10" eb="12">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</si>
  <si>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2"/>
  </si>
  <si>
    <t>湖周行政事務組合</t>
    <rPh sb="0" eb="2">
      <t>コシュウ</t>
    </rPh>
    <rPh sb="2" eb="4">
      <t>ギョウセイ</t>
    </rPh>
    <rPh sb="4" eb="6">
      <t>ジム</t>
    </rPh>
    <rPh sb="6" eb="8">
      <t>クミアイ</t>
    </rPh>
    <phoneticPr fontId="5"/>
  </si>
  <si>
    <t>公共施設整備基金</t>
    <rPh sb="0" eb="2">
      <t>コウキョウ</t>
    </rPh>
    <rPh sb="2" eb="4">
      <t>シセツ</t>
    </rPh>
    <rPh sb="4" eb="6">
      <t>セイビ</t>
    </rPh>
    <rPh sb="6" eb="8">
      <t>キキン</t>
    </rPh>
    <phoneticPr fontId="2"/>
  </si>
  <si>
    <t>地域開発整備基金</t>
    <rPh sb="0" eb="2">
      <t>チイキ</t>
    </rPh>
    <rPh sb="2" eb="4">
      <t>カイハツ</t>
    </rPh>
    <rPh sb="4" eb="6">
      <t>セイビ</t>
    </rPh>
    <rPh sb="6" eb="8">
      <t>キキン</t>
    </rPh>
    <phoneticPr fontId="2"/>
  </si>
  <si>
    <t>社会福祉基金</t>
    <rPh sb="0" eb="2">
      <t>シャカイ</t>
    </rPh>
    <rPh sb="2" eb="4">
      <t>フクシ</t>
    </rPh>
    <rPh sb="4" eb="6">
      <t>キキン</t>
    </rPh>
    <phoneticPr fontId="2"/>
  </si>
  <si>
    <t>指定施設利用奨励基金</t>
    <rPh sb="0" eb="2">
      <t>シテイ</t>
    </rPh>
    <rPh sb="2" eb="4">
      <t>シセツ</t>
    </rPh>
    <rPh sb="4" eb="6">
      <t>リヨウ</t>
    </rPh>
    <rPh sb="6" eb="8">
      <t>ショウレイ</t>
    </rPh>
    <rPh sb="8" eb="10">
      <t>キキン</t>
    </rPh>
    <phoneticPr fontId="2"/>
  </si>
  <si>
    <t>ふるさとまちづくり基金</t>
    <rPh sb="9" eb="1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</si>
</sst>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96248</c:v>
                </c:pt>
                <c:pt idx="3">
                  <c:v>76413</c:v>
                </c:pt>
                <c:pt idx="4">
                  <c:v>66481</c:v>
                </c:pt>
              </c:numCache>
            </c:numRef>
          </c:val>
          <c:smooth val="0"/>
          <c:extLst>
            <c:ext xmlns:c16="http://schemas.microsoft.com/office/drawing/2014/chart" uri="{C3380CC4-5D6E-409C-BE32-E72D297353CC}">
              <c16:uniqueId val="{00000000-ED40-4C1D-8FB0-4AC5E8D165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53259</c:v>
                </c:pt>
                <c:pt idx="1">
                  <c:v>76987</c:v>
                </c:pt>
                <c:pt idx="2">
                  <c:v>58164</c:v>
                </c:pt>
                <c:pt idx="3">
                  <c:v>39471</c:v>
                </c:pt>
                <c:pt idx="4">
                  <c:v>30854</c:v>
                </c:pt>
              </c:numCache>
            </c:numRef>
          </c:val>
          <c:smooth val="0"/>
          <c:extLst>
            <c:ext xmlns:c16="http://schemas.microsoft.com/office/drawing/2014/chart" uri="{C3380CC4-5D6E-409C-BE32-E72D297353CC}">
              <c16:uniqueId val="{00000001-ED40-4C1D-8FB0-4AC5E8D165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7.18</c:v>
                </c:pt>
                <c:pt idx="1">
                  <c:v>6.49</c:v>
                </c:pt>
                <c:pt idx="2">
                  <c:v>6.22</c:v>
                </c:pt>
                <c:pt idx="3">
                  <c:v>5.9</c:v>
                </c:pt>
                <c:pt idx="4">
                  <c:v>6.02</c:v>
                </c:pt>
              </c:numCache>
            </c:numRef>
          </c:val>
          <c:extLst>
            <c:ext xmlns:c16="http://schemas.microsoft.com/office/drawing/2014/chart" uri="{C3380CC4-5D6E-409C-BE32-E72D297353CC}">
              <c16:uniqueId val="{00000000-6CE9-4CA4-96B8-C47C205A32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21.47</c:v>
                </c:pt>
                <c:pt idx="1">
                  <c:v>21.78</c:v>
                </c:pt>
                <c:pt idx="2">
                  <c:v>20.96</c:v>
                </c:pt>
                <c:pt idx="3">
                  <c:v>19.850000000000001</c:v>
                </c:pt>
                <c:pt idx="4">
                  <c:v>20.440000000000001</c:v>
                </c:pt>
              </c:numCache>
            </c:numRef>
          </c:val>
          <c:extLst>
            <c:ext xmlns:c16="http://schemas.microsoft.com/office/drawing/2014/chart" uri="{C3380CC4-5D6E-409C-BE32-E72D297353CC}">
              <c16:uniqueId val="{00000001-6CE9-4CA4-96B8-C47C205A324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0.66</c:v>
                </c:pt>
                <c:pt idx="1">
                  <c:v>-0.7</c:v>
                </c:pt>
                <c:pt idx="2">
                  <c:v>0.13</c:v>
                </c:pt>
                <c:pt idx="3">
                  <c:v>0.15</c:v>
                </c:pt>
                <c:pt idx="4">
                  <c:v>0.24</c:v>
                </c:pt>
              </c:numCache>
            </c:numRef>
          </c:val>
          <c:smooth val="0"/>
          <c:extLst>
            <c:ext xmlns:c16="http://schemas.microsoft.com/office/drawing/2014/chart" uri="{C3380CC4-5D6E-409C-BE32-E72D297353CC}">
              <c16:uniqueId val="{00000002-6CE9-4CA4-96B8-C47C205A324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FD0-478B-A69F-6E61920895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FD0-478B-A69F-6E6192089503}"/>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0.31</c:v>
                </c:pt>
                <c:pt idx="4">
                  <c:v>#N/A</c:v>
                </c:pt>
                <c:pt idx="5">
                  <c:v>0.51</c:v>
                </c:pt>
                <c:pt idx="6">
                  <c:v>#N/A</c:v>
                </c:pt>
                <c:pt idx="7">
                  <c:v>0.37</c:v>
                </c:pt>
                <c:pt idx="8">
                  <c:v>#N/A</c:v>
                </c:pt>
                <c:pt idx="9">
                  <c:v>0</c:v>
                </c:pt>
              </c:numCache>
            </c:numRef>
          </c:val>
          <c:extLst>
            <c:ext xmlns:c16="http://schemas.microsoft.com/office/drawing/2014/chart" uri="{C3380CC4-5D6E-409C-BE32-E72D297353CC}">
              <c16:uniqueId val="{00000002-9FD0-478B-A69F-6E619208950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9FD0-478B-A69F-6E6192089503}"/>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4-9FD0-478B-A69F-6E6192089503}"/>
            </c:ext>
          </c:extLst>
        </c:ser>
        <c:ser>
          <c:idx val="5"/>
          <c:order val="5"/>
          <c:tx>
            <c:strRef>
              <c:f>データシート!$A$32</c:f>
              <c:strCache>
                <c:ptCount val="1"/>
                <c:pt idx="0">
                  <c:v>温泉事業特別会計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1.38</c:v>
                </c:pt>
                <c:pt idx="2">
                  <c:v>#N/A</c:v>
                </c:pt>
                <c:pt idx="3">
                  <c:v>0.84</c:v>
                </c:pt>
                <c:pt idx="4">
                  <c:v>#N/A</c:v>
                </c:pt>
                <c:pt idx="5">
                  <c:v>0.19</c:v>
                </c:pt>
                <c:pt idx="6">
                  <c:v>#N/A</c:v>
                </c:pt>
                <c:pt idx="7">
                  <c:v>0.25</c:v>
                </c:pt>
                <c:pt idx="8">
                  <c:v>#N/A</c:v>
                </c:pt>
                <c:pt idx="9">
                  <c:v>0.12</c:v>
                </c:pt>
              </c:numCache>
            </c:numRef>
          </c:val>
          <c:extLst>
            <c:ext xmlns:c16="http://schemas.microsoft.com/office/drawing/2014/chart" uri="{C3380CC4-5D6E-409C-BE32-E72D297353CC}">
              <c16:uniqueId val="{00000005-9FD0-478B-A69F-6E6192089503}"/>
            </c:ext>
          </c:extLst>
        </c:ser>
        <c:ser>
          <c:idx val="6"/>
          <c:order val="6"/>
          <c:tx>
            <c:strRef>
              <c:f>データシート!$A$33</c:f>
              <c:strCache>
                <c:ptCount val="1"/>
                <c:pt idx="0">
                  <c:v>交通災害共済事業特別会計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0.16</c:v>
                </c:pt>
                <c:pt idx="2">
                  <c:v>#N/A</c:v>
                </c:pt>
                <c:pt idx="3">
                  <c:v>0.2</c:v>
                </c:pt>
                <c:pt idx="4">
                  <c:v>#N/A</c:v>
                </c:pt>
                <c:pt idx="5">
                  <c:v>0.22</c:v>
                </c:pt>
                <c:pt idx="6">
                  <c:v>#N/A</c:v>
                </c:pt>
                <c:pt idx="7">
                  <c:v>0.13</c:v>
                </c:pt>
                <c:pt idx="8">
                  <c:v>#N/A</c:v>
                </c:pt>
                <c:pt idx="9">
                  <c:v>0.17</c:v>
                </c:pt>
              </c:numCache>
            </c:numRef>
          </c:val>
          <c:extLst>
            <c:ext xmlns:c16="http://schemas.microsoft.com/office/drawing/2014/chart" uri="{C3380CC4-5D6E-409C-BE32-E72D297353CC}">
              <c16:uniqueId val="{00000006-9FD0-478B-A69F-6E619208950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7.18</c:v>
                </c:pt>
                <c:pt idx="2">
                  <c:v>#N/A</c:v>
                </c:pt>
                <c:pt idx="3">
                  <c:v>6.49</c:v>
                </c:pt>
                <c:pt idx="4">
                  <c:v>#N/A</c:v>
                </c:pt>
                <c:pt idx="5">
                  <c:v>6.21</c:v>
                </c:pt>
                <c:pt idx="6">
                  <c:v>#N/A</c:v>
                </c:pt>
                <c:pt idx="7">
                  <c:v>5.89</c:v>
                </c:pt>
                <c:pt idx="8">
                  <c:v>#N/A</c:v>
                </c:pt>
                <c:pt idx="9">
                  <c:v>6.02</c:v>
                </c:pt>
              </c:numCache>
            </c:numRef>
          </c:val>
          <c:extLst>
            <c:ext xmlns:c16="http://schemas.microsoft.com/office/drawing/2014/chart" uri="{C3380CC4-5D6E-409C-BE32-E72D297353CC}">
              <c16:uniqueId val="{00000007-9FD0-478B-A69F-6E619208950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7.47</c:v>
                </c:pt>
                <c:pt idx="2">
                  <c:v>#N/A</c:v>
                </c:pt>
                <c:pt idx="3">
                  <c:v>7.68</c:v>
                </c:pt>
                <c:pt idx="4">
                  <c:v>#N/A</c:v>
                </c:pt>
                <c:pt idx="5">
                  <c:v>8.19</c:v>
                </c:pt>
                <c:pt idx="6">
                  <c:v>#N/A</c:v>
                </c:pt>
                <c:pt idx="7">
                  <c:v>7.75</c:v>
                </c:pt>
                <c:pt idx="8">
                  <c:v>#N/A</c:v>
                </c:pt>
                <c:pt idx="9">
                  <c:v>7.9</c:v>
                </c:pt>
              </c:numCache>
            </c:numRef>
          </c:val>
          <c:extLst>
            <c:ext xmlns:c16="http://schemas.microsoft.com/office/drawing/2014/chart" uri="{C3380CC4-5D6E-409C-BE32-E72D297353CC}">
              <c16:uniqueId val="{00000008-9FD0-478B-A69F-6E6192089503}"/>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4.49</c:v>
                </c:pt>
                <c:pt idx="2">
                  <c:v>#N/A</c:v>
                </c:pt>
                <c:pt idx="3">
                  <c:v>6.54</c:v>
                </c:pt>
                <c:pt idx="4">
                  <c:v>#N/A</c:v>
                </c:pt>
                <c:pt idx="5">
                  <c:v>8.0399999999999991</c:v>
                </c:pt>
                <c:pt idx="6">
                  <c:v>#N/A</c:v>
                </c:pt>
                <c:pt idx="7">
                  <c:v>9.02</c:v>
                </c:pt>
                <c:pt idx="8">
                  <c:v>#N/A</c:v>
                </c:pt>
                <c:pt idx="9">
                  <c:v>10.38</c:v>
                </c:pt>
              </c:numCache>
            </c:numRef>
          </c:val>
          <c:extLst>
            <c:ext xmlns:c16="http://schemas.microsoft.com/office/drawing/2014/chart" uri="{C3380CC4-5D6E-409C-BE32-E72D297353CC}">
              <c16:uniqueId val="{00000009-9FD0-478B-A69F-6E61920895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752</c:v>
                </c:pt>
                <c:pt idx="5">
                  <c:v>728</c:v>
                </c:pt>
                <c:pt idx="8">
                  <c:v>727</c:v>
                </c:pt>
                <c:pt idx="11">
                  <c:v>731</c:v>
                </c:pt>
                <c:pt idx="14">
                  <c:v>751</c:v>
                </c:pt>
              </c:numCache>
            </c:numRef>
          </c:val>
          <c:extLst>
            <c:ext xmlns:c16="http://schemas.microsoft.com/office/drawing/2014/chart" uri="{C3380CC4-5D6E-409C-BE32-E72D297353CC}">
              <c16:uniqueId val="{00000000-6AC8-43C3-866E-BA1F2E0548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C8-43C3-866E-BA1F2E0548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AC8-43C3-866E-BA1F2E0548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53</c:v>
                </c:pt>
                <c:pt idx="3">
                  <c:v>97</c:v>
                </c:pt>
                <c:pt idx="6">
                  <c:v>122</c:v>
                </c:pt>
                <c:pt idx="9">
                  <c:v>122</c:v>
                </c:pt>
                <c:pt idx="12">
                  <c:v>118</c:v>
                </c:pt>
              </c:numCache>
            </c:numRef>
          </c:val>
          <c:extLst>
            <c:ext xmlns:c16="http://schemas.microsoft.com/office/drawing/2014/chart" uri="{C3380CC4-5D6E-409C-BE32-E72D297353CC}">
              <c16:uniqueId val="{00000003-6AC8-43C3-866E-BA1F2E0548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81</c:v>
                </c:pt>
                <c:pt idx="3">
                  <c:v>72</c:v>
                </c:pt>
                <c:pt idx="6">
                  <c:v>61</c:v>
                </c:pt>
                <c:pt idx="9">
                  <c:v>56</c:v>
                </c:pt>
                <c:pt idx="12">
                  <c:v>50</c:v>
                </c:pt>
              </c:numCache>
            </c:numRef>
          </c:val>
          <c:extLst>
            <c:ext xmlns:c16="http://schemas.microsoft.com/office/drawing/2014/chart" uri="{C3380CC4-5D6E-409C-BE32-E72D297353CC}">
              <c16:uniqueId val="{00000004-6AC8-43C3-866E-BA1F2E0548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C8-43C3-866E-BA1F2E0548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C8-43C3-866E-BA1F2E0548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819</c:v>
                </c:pt>
                <c:pt idx="3">
                  <c:v>834</c:v>
                </c:pt>
                <c:pt idx="6">
                  <c:v>824</c:v>
                </c:pt>
                <c:pt idx="9">
                  <c:v>822</c:v>
                </c:pt>
                <c:pt idx="12">
                  <c:v>907</c:v>
                </c:pt>
              </c:numCache>
            </c:numRef>
          </c:val>
          <c:extLst>
            <c:ext xmlns:c16="http://schemas.microsoft.com/office/drawing/2014/chart" uri="{C3380CC4-5D6E-409C-BE32-E72D297353CC}">
              <c16:uniqueId val="{00000007-6AC8-43C3-866E-BA1F2E0548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201</c:v>
                </c:pt>
                <c:pt idx="2">
                  <c:v>#N/A</c:v>
                </c:pt>
                <c:pt idx="3">
                  <c:v>#N/A</c:v>
                </c:pt>
                <c:pt idx="4">
                  <c:v>275</c:v>
                </c:pt>
                <c:pt idx="5">
                  <c:v>#N/A</c:v>
                </c:pt>
                <c:pt idx="6">
                  <c:v>#N/A</c:v>
                </c:pt>
                <c:pt idx="7">
                  <c:v>280</c:v>
                </c:pt>
                <c:pt idx="8">
                  <c:v>#N/A</c:v>
                </c:pt>
                <c:pt idx="9">
                  <c:v>#N/A</c:v>
                </c:pt>
                <c:pt idx="10">
                  <c:v>269</c:v>
                </c:pt>
                <c:pt idx="11">
                  <c:v>#N/A</c:v>
                </c:pt>
                <c:pt idx="12">
                  <c:v>#N/A</c:v>
                </c:pt>
                <c:pt idx="13">
                  <c:v>324</c:v>
                </c:pt>
                <c:pt idx="14">
                  <c:v>#N/A</c:v>
                </c:pt>
              </c:numCache>
            </c:numRef>
          </c:val>
          <c:smooth val="0"/>
          <c:extLst>
            <c:ext xmlns:c16="http://schemas.microsoft.com/office/drawing/2014/chart" uri="{C3380CC4-5D6E-409C-BE32-E72D297353CC}">
              <c16:uniqueId val="{00000008-6AC8-43C3-866E-BA1F2E0548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7566</c:v>
                </c:pt>
                <c:pt idx="5">
                  <c:v>7637</c:v>
                </c:pt>
                <c:pt idx="8">
                  <c:v>7705</c:v>
                </c:pt>
                <c:pt idx="11">
                  <c:v>7652</c:v>
                </c:pt>
                <c:pt idx="14">
                  <c:v>7393</c:v>
                </c:pt>
              </c:numCache>
            </c:numRef>
          </c:val>
          <c:extLst>
            <c:ext xmlns:c16="http://schemas.microsoft.com/office/drawing/2014/chart" uri="{C3380CC4-5D6E-409C-BE32-E72D297353CC}">
              <c16:uniqueId val="{00000000-C1CB-40FB-9562-AA347247A4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1052</c:v>
                </c:pt>
                <c:pt idx="5">
                  <c:v>1115</c:v>
                </c:pt>
                <c:pt idx="8">
                  <c:v>1127</c:v>
                </c:pt>
                <c:pt idx="11">
                  <c:v>1123</c:v>
                </c:pt>
                <c:pt idx="14">
                  <c:v>1053</c:v>
                </c:pt>
              </c:numCache>
            </c:numRef>
          </c:val>
          <c:extLst>
            <c:ext xmlns:c16="http://schemas.microsoft.com/office/drawing/2014/chart" uri="{C3380CC4-5D6E-409C-BE32-E72D297353CC}">
              <c16:uniqueId val="{00000001-C1CB-40FB-9562-AA347247A4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2182</c:v>
                </c:pt>
                <c:pt idx="5">
                  <c:v>1848</c:v>
                </c:pt>
                <c:pt idx="8">
                  <c:v>1853</c:v>
                </c:pt>
                <c:pt idx="11">
                  <c:v>2418</c:v>
                </c:pt>
                <c:pt idx="14">
                  <c:v>2553</c:v>
                </c:pt>
              </c:numCache>
            </c:numRef>
          </c:val>
          <c:extLst>
            <c:ext xmlns:c16="http://schemas.microsoft.com/office/drawing/2014/chart" uri="{C3380CC4-5D6E-409C-BE32-E72D297353CC}">
              <c16:uniqueId val="{00000002-C1CB-40FB-9562-AA347247A4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CB-40FB-9562-AA347247A4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CB-40FB-9562-AA347247A4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1092</c:v>
                </c:pt>
                <c:pt idx="3">
                  <c:v>852</c:v>
                </c:pt>
                <c:pt idx="6">
                  <c:v>628</c:v>
                </c:pt>
                <c:pt idx="9">
                  <c:v>491</c:v>
                </c:pt>
                <c:pt idx="12">
                  <c:v>428</c:v>
                </c:pt>
              </c:numCache>
            </c:numRef>
          </c:val>
          <c:extLst>
            <c:ext xmlns:c16="http://schemas.microsoft.com/office/drawing/2014/chart" uri="{C3380CC4-5D6E-409C-BE32-E72D297353CC}">
              <c16:uniqueId val="{00000005-C1CB-40FB-9562-AA347247A4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1494</c:v>
                </c:pt>
                <c:pt idx="3">
                  <c:v>1477</c:v>
                </c:pt>
                <c:pt idx="6">
                  <c:v>1487</c:v>
                </c:pt>
                <c:pt idx="9">
                  <c:v>1475</c:v>
                </c:pt>
                <c:pt idx="12">
                  <c:v>1450</c:v>
                </c:pt>
              </c:numCache>
            </c:numRef>
          </c:val>
          <c:extLst>
            <c:ext xmlns:c16="http://schemas.microsoft.com/office/drawing/2014/chart" uri="{C3380CC4-5D6E-409C-BE32-E72D297353CC}">
              <c16:uniqueId val="{00000006-C1CB-40FB-9562-AA347247A4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1110</c:v>
                </c:pt>
                <c:pt idx="3">
                  <c:v>1020</c:v>
                </c:pt>
                <c:pt idx="6">
                  <c:v>903</c:v>
                </c:pt>
                <c:pt idx="9">
                  <c:v>791</c:v>
                </c:pt>
                <c:pt idx="12">
                  <c:v>678</c:v>
                </c:pt>
              </c:numCache>
            </c:numRef>
          </c:val>
          <c:extLst>
            <c:ext xmlns:c16="http://schemas.microsoft.com/office/drawing/2014/chart" uri="{C3380CC4-5D6E-409C-BE32-E72D297353CC}">
              <c16:uniqueId val="{00000007-C1CB-40FB-9562-AA347247A4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575</c:v>
                </c:pt>
                <c:pt idx="3">
                  <c:v>605</c:v>
                </c:pt>
                <c:pt idx="6">
                  <c:v>659</c:v>
                </c:pt>
                <c:pt idx="9">
                  <c:v>648</c:v>
                </c:pt>
                <c:pt idx="12">
                  <c:v>574</c:v>
                </c:pt>
              </c:numCache>
            </c:numRef>
          </c:val>
          <c:extLst>
            <c:ext xmlns:c16="http://schemas.microsoft.com/office/drawing/2014/chart" uri="{C3380CC4-5D6E-409C-BE32-E72D297353CC}">
              <c16:uniqueId val="{00000008-C1CB-40FB-9562-AA347247A4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1CB-40FB-9562-AA347247A4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9609</c:v>
                </c:pt>
                <c:pt idx="3">
                  <c:v>9857</c:v>
                </c:pt>
                <c:pt idx="6">
                  <c:v>9966</c:v>
                </c:pt>
                <c:pt idx="9">
                  <c:v>9990</c:v>
                </c:pt>
                <c:pt idx="12">
                  <c:v>9524</c:v>
                </c:pt>
              </c:numCache>
            </c:numRef>
          </c:val>
          <c:extLst>
            <c:ext xmlns:c16="http://schemas.microsoft.com/office/drawing/2014/chart" uri="{C3380CC4-5D6E-409C-BE32-E72D297353CC}">
              <c16:uniqueId val="{0000000A-C1CB-40FB-9562-AA347247A4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3079</c:v>
                </c:pt>
                <c:pt idx="2">
                  <c:v>#N/A</c:v>
                </c:pt>
                <c:pt idx="3">
                  <c:v>#N/A</c:v>
                </c:pt>
                <c:pt idx="4">
                  <c:v>3212</c:v>
                </c:pt>
                <c:pt idx="5">
                  <c:v>#N/A</c:v>
                </c:pt>
                <c:pt idx="6">
                  <c:v>#N/A</c:v>
                </c:pt>
                <c:pt idx="7">
                  <c:v>2957</c:v>
                </c:pt>
                <c:pt idx="8">
                  <c:v>#N/A</c:v>
                </c:pt>
                <c:pt idx="9">
                  <c:v>#N/A</c:v>
                </c:pt>
                <c:pt idx="10">
                  <c:v>2202</c:v>
                </c:pt>
                <c:pt idx="11">
                  <c:v>#N/A</c:v>
                </c:pt>
                <c:pt idx="12">
                  <c:v>#N/A</c:v>
                </c:pt>
                <c:pt idx="13">
                  <c:v>1656</c:v>
                </c:pt>
                <c:pt idx="14">
                  <c:v>#N/A</c:v>
                </c:pt>
              </c:numCache>
            </c:numRef>
          </c:val>
          <c:smooth val="0"/>
          <c:extLst>
            <c:ext xmlns:c16="http://schemas.microsoft.com/office/drawing/2014/chart" uri="{C3380CC4-5D6E-409C-BE32-E72D297353CC}">
              <c16:uniqueId val="{0000000B-C1CB-40FB-9562-AA347247A4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1049</c:v>
                </c:pt>
                <c:pt idx="1">
                  <c:v>1055</c:v>
                </c:pt>
                <c:pt idx="2">
                  <c:v>1067</c:v>
                </c:pt>
              </c:numCache>
            </c:numRef>
          </c:val>
          <c:extLst>
            <c:ext xmlns:c16="http://schemas.microsoft.com/office/drawing/2014/chart" uri="{C3380CC4-5D6E-409C-BE32-E72D297353CC}">
              <c16:uniqueId val="{00000000-4457-49B2-975B-18700A732D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104</c:v>
                </c:pt>
                <c:pt idx="2">
                  <c:v>104</c:v>
                </c:pt>
              </c:numCache>
            </c:numRef>
          </c:val>
          <c:extLst>
            <c:ext xmlns:c16="http://schemas.microsoft.com/office/drawing/2014/chart" uri="{C3380CC4-5D6E-409C-BE32-E72D297353CC}">
              <c16:uniqueId val="{00000001-4457-49B2-975B-18700A732D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627</c:v>
                </c:pt>
                <c:pt idx="1">
                  <c:v>1081</c:v>
                </c:pt>
                <c:pt idx="2">
                  <c:v>1203</c:v>
                </c:pt>
              </c:numCache>
            </c:numRef>
          </c:val>
          <c:extLst>
            <c:ext xmlns:c16="http://schemas.microsoft.com/office/drawing/2014/chart" uri="{C3380CC4-5D6E-409C-BE32-E72D297353CC}">
              <c16:uniqueId val="{00000002-4457-49B2-975B-18700A732D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年度は、対前年度比</a:t>
          </a:r>
          <a:r>
            <a:rPr kumimoji="1" lang="en-US" altLang="ja-JP" sz="1100">
              <a:solidFill>
                <a:schemeClr val="dk1"/>
              </a:solidFill>
              <a:effectLst/>
              <a:latin typeface="+mn-lt"/>
              <a:ea typeface="+mn-ea"/>
              <a:cs typeface="+mn-cs"/>
            </a:rPr>
            <a:t>55,010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323,778</a:t>
          </a:r>
          <a:r>
            <a:rPr kumimoji="1" lang="ja-JP" altLang="ja-JP" sz="1100">
              <a:solidFill>
                <a:schemeClr val="dk1"/>
              </a:solidFill>
              <a:effectLst/>
              <a:latin typeface="+mn-lt"/>
              <a:ea typeface="+mn-ea"/>
              <a:cs typeface="+mn-cs"/>
            </a:rPr>
            <a:t>千円となった。下水道事業会計の起債の償還が進んでいることから公営企業への地方債充当繰出金が△</a:t>
          </a:r>
          <a:r>
            <a:rPr kumimoji="1" lang="en-US" altLang="ja-JP" sz="1100">
              <a:solidFill>
                <a:schemeClr val="dk1"/>
              </a:solidFill>
              <a:effectLst/>
              <a:latin typeface="+mn-lt"/>
              <a:ea typeface="+mn-ea"/>
              <a:cs typeface="+mn-cs"/>
            </a:rPr>
            <a:t>6,121</a:t>
          </a:r>
          <a:r>
            <a:rPr kumimoji="1" lang="ja-JP" altLang="ja-JP" sz="1100">
              <a:solidFill>
                <a:schemeClr val="dk1"/>
              </a:solidFill>
              <a:effectLst/>
              <a:latin typeface="+mn-lt"/>
              <a:ea typeface="+mn-ea"/>
              <a:cs typeface="+mn-cs"/>
            </a:rPr>
            <a:t>千円減の</a:t>
          </a:r>
          <a:r>
            <a:rPr kumimoji="1" lang="en-US" altLang="ja-JP" sz="1100">
              <a:solidFill>
                <a:schemeClr val="dk1"/>
              </a:solidFill>
              <a:effectLst/>
              <a:latin typeface="+mn-lt"/>
              <a:ea typeface="+mn-ea"/>
              <a:cs typeface="+mn-cs"/>
            </a:rPr>
            <a:t>49,836</a:t>
          </a:r>
          <a:r>
            <a:rPr kumimoji="1" lang="ja-JP" altLang="ja-JP" sz="1100">
              <a:solidFill>
                <a:schemeClr val="dk1"/>
              </a:solidFill>
              <a:effectLst/>
              <a:latin typeface="+mn-lt"/>
              <a:ea typeface="+mn-ea"/>
              <a:cs typeface="+mn-cs"/>
            </a:rPr>
            <a:t>千円となっ</a:t>
          </a:r>
          <a:r>
            <a:rPr kumimoji="1" lang="ja-JP" altLang="en-US" sz="1100">
              <a:solidFill>
                <a:schemeClr val="dk1"/>
              </a:solidFill>
              <a:effectLst/>
              <a:latin typeface="+mn-lt"/>
              <a:ea typeface="+mn-ea"/>
              <a:cs typeface="+mn-cs"/>
            </a:rPr>
            <a:t>た一方で、４年度に元金償還が開始となった防災行政無線更新事業（元金償還額</a:t>
          </a:r>
          <a:r>
            <a:rPr kumimoji="1" lang="en-US" altLang="ja-JP" sz="1100">
              <a:solidFill>
                <a:schemeClr val="dk1"/>
              </a:solidFill>
              <a:effectLst/>
              <a:latin typeface="+mn-lt"/>
              <a:ea typeface="+mn-ea"/>
              <a:cs typeface="+mn-cs"/>
            </a:rPr>
            <a:t>32,105</a:t>
          </a:r>
          <a:r>
            <a:rPr kumimoji="1" lang="ja-JP" altLang="en-US" sz="1100">
              <a:solidFill>
                <a:schemeClr val="dk1"/>
              </a:solidFill>
              <a:effectLst/>
              <a:latin typeface="+mn-lt"/>
              <a:ea typeface="+mn-ea"/>
              <a:cs typeface="+mn-cs"/>
            </a:rPr>
            <a:t>千円）、町内小中学校４校の冷房設備設置事業（元金償還額</a:t>
          </a:r>
          <a:r>
            <a:rPr kumimoji="1" lang="en-US" altLang="ja-JP" sz="1100">
              <a:solidFill>
                <a:schemeClr val="dk1"/>
              </a:solidFill>
              <a:effectLst/>
              <a:latin typeface="+mn-lt"/>
              <a:ea typeface="+mn-ea"/>
              <a:cs typeface="+mn-cs"/>
            </a:rPr>
            <a:t>16,011</a:t>
          </a:r>
          <a:r>
            <a:rPr kumimoji="1" lang="ja-JP" altLang="en-US" sz="1100">
              <a:solidFill>
                <a:schemeClr val="dk1"/>
              </a:solidFill>
              <a:effectLst/>
              <a:latin typeface="+mn-lt"/>
              <a:ea typeface="+mn-ea"/>
              <a:cs typeface="+mn-cs"/>
            </a:rPr>
            <a:t>千円）などの大型投資的事業の償還金額の増加が大きな要因となった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型投資的事業の起債の元金償還が始まっていくことから、公債費が増える見込みであるので引き続き注視の上、適切な財政運営に</a:t>
          </a:r>
          <a:r>
            <a:rPr kumimoji="1" lang="ja-JP" altLang="en-US" sz="1100">
              <a:solidFill>
                <a:schemeClr val="dk1"/>
              </a:solidFill>
              <a:effectLst/>
              <a:latin typeface="+mn-lt"/>
              <a:ea typeface="+mn-ea"/>
              <a:cs typeface="+mn-cs"/>
            </a:rPr>
            <a:t>心がけていく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将来負担比率の分子については、「組合等負担等見込額」では、一部事務組合の地方債の償還が順調に進んでいることから△</a:t>
          </a:r>
          <a:r>
            <a:rPr lang="en-US" altLang="ja-JP" sz="1100">
              <a:solidFill>
                <a:schemeClr val="dk1"/>
              </a:solidFill>
              <a:effectLst/>
              <a:latin typeface="+mn-lt"/>
              <a:ea typeface="+mn-ea"/>
              <a:cs typeface="+mn-cs"/>
            </a:rPr>
            <a:t>113,783</a:t>
          </a:r>
          <a:r>
            <a:rPr lang="ja-JP" altLang="ja-JP" sz="1100">
              <a:solidFill>
                <a:schemeClr val="dk1"/>
              </a:solidFill>
              <a:effectLst/>
              <a:latin typeface="+mn-lt"/>
              <a:ea typeface="+mn-ea"/>
              <a:cs typeface="+mn-cs"/>
            </a:rPr>
            <a:t>千円の減となったこと、「設立法人等の負債額等負担見込額」が一般会計から計画的に行っている損失補塡の実施により土地開発公社の負債額が△</a:t>
          </a:r>
          <a:r>
            <a:rPr lang="en-US" altLang="ja-JP" sz="1100">
              <a:solidFill>
                <a:schemeClr val="dk1"/>
              </a:solidFill>
              <a:effectLst/>
              <a:latin typeface="+mn-lt"/>
              <a:ea typeface="+mn-ea"/>
              <a:cs typeface="+mn-cs"/>
            </a:rPr>
            <a:t>62,326</a:t>
          </a:r>
          <a:r>
            <a:rPr lang="ja-JP" altLang="ja-JP" sz="1100">
              <a:solidFill>
                <a:schemeClr val="dk1"/>
              </a:solidFill>
              <a:effectLst/>
              <a:latin typeface="+mn-lt"/>
              <a:ea typeface="+mn-ea"/>
              <a:cs typeface="+mn-cs"/>
            </a:rPr>
            <a:t>千円減となったこと、また、令和</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年度は、今後の施設等の老朽化や、公債費の増大に備えた基金への積立を行ったことから充当可能基金が</a:t>
          </a:r>
          <a:r>
            <a:rPr lang="en-US" altLang="ja-JP" sz="1100">
              <a:solidFill>
                <a:schemeClr val="dk1"/>
              </a:solidFill>
              <a:effectLst/>
              <a:latin typeface="+mn-lt"/>
              <a:ea typeface="+mn-ea"/>
              <a:cs typeface="+mn-cs"/>
            </a:rPr>
            <a:t>+135,098</a:t>
          </a:r>
          <a:r>
            <a:rPr lang="ja-JP" altLang="ja-JP" sz="1100">
              <a:solidFill>
                <a:schemeClr val="dk1"/>
              </a:solidFill>
              <a:effectLst/>
              <a:latin typeface="+mn-lt"/>
              <a:ea typeface="+mn-ea"/>
              <a:cs typeface="+mn-cs"/>
            </a:rPr>
            <a:t>千円増えた影響で分子全体では、対前年度△</a:t>
          </a:r>
          <a:r>
            <a:rPr lang="en-US" altLang="ja-JP" sz="1100">
              <a:solidFill>
                <a:schemeClr val="dk1"/>
              </a:solidFill>
              <a:effectLst/>
              <a:latin typeface="+mn-lt"/>
              <a:ea typeface="+mn-ea"/>
              <a:cs typeface="+mn-cs"/>
            </a:rPr>
            <a:t>545,707</a:t>
          </a:r>
          <a:r>
            <a:rPr lang="ja-JP" altLang="ja-JP" sz="1100">
              <a:solidFill>
                <a:schemeClr val="dk1"/>
              </a:solidFill>
              <a:effectLst/>
              <a:latin typeface="+mn-lt"/>
              <a:ea typeface="+mn-ea"/>
              <a:cs typeface="+mn-cs"/>
            </a:rPr>
            <a:t>千円減の</a:t>
          </a:r>
          <a:r>
            <a:rPr lang="en-US" altLang="ja-JP" sz="1100">
              <a:solidFill>
                <a:schemeClr val="dk1"/>
              </a:solidFill>
              <a:effectLst/>
              <a:latin typeface="+mn-lt"/>
              <a:ea typeface="+mn-ea"/>
              <a:cs typeface="+mn-cs"/>
            </a:rPr>
            <a:t>1,656,394</a:t>
          </a:r>
          <a:r>
            <a:rPr lang="ja-JP" altLang="ja-JP" sz="1100">
              <a:solidFill>
                <a:schemeClr val="dk1"/>
              </a:solidFill>
              <a:effectLst/>
              <a:latin typeface="+mn-lt"/>
              <a:ea typeface="+mn-ea"/>
              <a:cs typeface="+mn-cs"/>
            </a:rPr>
            <a:t>千円となっている。</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長野県下諏訪町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基金全体の推移について、平成元年（</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3,400</a:t>
          </a:r>
          <a:r>
            <a:rPr kumimoji="1" lang="ja-JP" altLang="ja-JP" sz="1100">
              <a:solidFill>
                <a:schemeClr val="dk1"/>
              </a:solidFill>
              <a:effectLst/>
              <a:latin typeface="+mn-lt"/>
              <a:ea typeface="+mn-ea"/>
              <a:cs typeface="+mn-cs"/>
            </a:rPr>
            <a:t>万円）以降、毎年財政調整基金に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億円程度積立てを行っており、平成</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年度では基金残高総額</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6,800</a:t>
          </a:r>
          <a:r>
            <a:rPr kumimoji="1" lang="ja-JP" altLang="ja-JP" sz="1100">
              <a:solidFill>
                <a:schemeClr val="dk1"/>
              </a:solidFill>
              <a:effectLst/>
              <a:latin typeface="+mn-lt"/>
              <a:ea typeface="+mn-ea"/>
              <a:cs typeface="+mn-cs"/>
            </a:rPr>
            <a:t>万円と第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回目のピークとなった。その後、財政調整基金は取り崩しを行わない財政運営を行っていたが、学校施設整備等のために行った公共施設整備基金の取り崩しの影響により、平成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9,300</a:t>
          </a:r>
          <a:r>
            <a:rPr kumimoji="1" lang="ja-JP" altLang="ja-JP" sz="1100">
              <a:solidFill>
                <a:schemeClr val="dk1"/>
              </a:solidFill>
              <a:effectLst/>
              <a:latin typeface="+mn-lt"/>
              <a:ea typeface="+mn-ea"/>
              <a:cs typeface="+mn-cs"/>
            </a:rPr>
            <a:t>万円と一時期より約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億円基金を減らすこととなった。また、平成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年度までは公債費の増加により、単年度の収入だけでは必要な経費を賄うことができず、財政調整基金を継続的に取り崩す状況が続き、財調残高は一時</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億円まで減少した。この状況を打開すべく行財政経営プランを策定し、計画的な積立て、取り崩しを行った結果、平成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年度には第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回目のピークとなる基金総額</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2,600</a:t>
          </a:r>
          <a:r>
            <a:rPr kumimoji="1" lang="ja-JP" altLang="ja-JP" sz="1100">
              <a:solidFill>
                <a:schemeClr val="dk1"/>
              </a:solidFill>
              <a:effectLst/>
              <a:latin typeface="+mn-lt"/>
              <a:ea typeface="+mn-ea"/>
              <a:cs typeface="+mn-cs"/>
            </a:rPr>
            <a:t>万円まで回復した。その後基金を活用して事業実施をしてきているが、令和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年度は今後予定されている大型投資的事業の財源として活用するために特定目的基金への積立を行ったことから、残高は</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7,400</a:t>
          </a:r>
          <a:r>
            <a:rPr kumimoji="1" lang="ja-JP" altLang="ja-JP" sz="1100">
              <a:solidFill>
                <a:schemeClr val="dk1"/>
              </a:solidFill>
              <a:effectLst/>
              <a:latin typeface="+mn-lt"/>
              <a:ea typeface="+mn-ea"/>
              <a:cs typeface="+mn-cs"/>
            </a:rPr>
            <a:t>万円となっている。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はこれまで行財政経営プランに沿って事業実施に向け計画的に積み立ててきた基金を取り崩して使用していく段階にきている。これにより基金総額は大幅に減となる見込みであるが、根本的な考え方は変えず、引き続き行財政経営プランを念頭に、中長期的な視野に立った実施計画等に基づき余剰が出れば財政調整基金や公共施設整備基金、地域開発整備基金を計画的に積立て、大型事業に必要な財源を確保していく。また将来世代負担の平準化を行うために、財政状況を勘案しながら繰上償還を見据えた減債基金への積立てにも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公共施設整備基金→公共施設整備に要する費用の財源に充てる。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地域開発整備基金→地域開発整備事業に要する費用の財源に充てる。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社会福祉基金→地域福祉の向上又は社会福祉施設整備の費用に充てる。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指定施設利用奨励基金→指定施設利用奨励補助金に充てる。</a:t>
          </a:r>
          <a:endParaRPr lang="ja-JP" altLang="ja-JP" sz="1400">
            <a:effectLst/>
          </a:endParaRPr>
        </a:p>
        <a:p>
          <a:r>
            <a:rPr kumimoji="1" lang="ja-JP" altLang="ja-JP" sz="1100">
              <a:solidFill>
                <a:schemeClr val="dk1"/>
              </a:solidFill>
              <a:effectLst/>
              <a:latin typeface="+mn-lt"/>
              <a:ea typeface="+mn-ea"/>
              <a:cs typeface="+mn-cs"/>
            </a:rPr>
            <a:t>ふるさとまちづくり基金→寄附者の意向に沿った事業の経費に充てる。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公共施設整備基金は、これまで行財政経営プランに基づき、大型投資事業の実施のために積立てを行ってきた。平成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年度には残高のピークである</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億円となったが、南小学校改築事業において約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億円を取り崩しを行った。令和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年度では、各公共施設の改修などのため</a:t>
          </a:r>
          <a:r>
            <a:rPr kumimoji="1" lang="en-US" altLang="ja-JP" sz="1100">
              <a:solidFill>
                <a:schemeClr val="dk1"/>
              </a:solidFill>
              <a:effectLst/>
              <a:latin typeface="+mn-lt"/>
              <a:ea typeface="+mn-ea"/>
              <a:cs typeface="+mn-cs"/>
            </a:rPr>
            <a:t>3,227</a:t>
          </a:r>
          <a:r>
            <a:rPr kumimoji="1" lang="ja-JP" altLang="ja-JP" sz="1100">
              <a:solidFill>
                <a:schemeClr val="dk1"/>
              </a:solidFill>
              <a:effectLst/>
              <a:latin typeface="+mn-lt"/>
              <a:ea typeface="+mn-ea"/>
              <a:cs typeface="+mn-cs"/>
            </a:rPr>
            <a:t>万円の取り崩しを行ったが、決算状況を見る中で今後の大規模改修等に備え、新たに約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億円を積み立てることができたことから、残高は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億円となった。地域開発整備基金も上記基金同様、行財政経営プランに基づき積立て及び取り崩しを行っている。道路</a:t>
          </a:r>
          <a:r>
            <a:rPr kumimoji="1" lang="ja-JP" altLang="en-US" sz="1100">
              <a:solidFill>
                <a:schemeClr val="dk1"/>
              </a:solidFill>
              <a:effectLst/>
              <a:latin typeface="+mn-lt"/>
              <a:ea typeface="+mn-ea"/>
              <a:cs typeface="+mn-cs"/>
            </a:rPr>
            <a:t>・橋りょう</a:t>
          </a:r>
          <a:r>
            <a:rPr kumimoji="1" lang="ja-JP" altLang="ja-JP" sz="1100">
              <a:solidFill>
                <a:schemeClr val="dk1"/>
              </a:solidFill>
              <a:effectLst/>
              <a:latin typeface="+mn-lt"/>
              <a:ea typeface="+mn-ea"/>
              <a:cs typeface="+mn-cs"/>
            </a:rPr>
            <a:t>改良を中心に充当を行っており、年々残高が減少してきているため、今後実施する高木橋の改修事業等を見据えて新たに</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の積立てを行った。ふるさとまちづくり基金については、ふるさと納税分を一旦基金に積立て、翌年全てを取り崩し寄附者の意向に沿った事業に充当している。指定施設利用奨励基金については、果実運用型基金として指定施設利用奨励補助金に充当しており、基金残高の増減はない。</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今後も引き続き施設の老朽化対策や</a:t>
          </a:r>
          <a:r>
            <a:rPr kumimoji="1" lang="ja-JP" altLang="en-US" sz="1100">
              <a:solidFill>
                <a:schemeClr val="dk1"/>
              </a:solidFill>
              <a:effectLst/>
              <a:latin typeface="+mn-lt"/>
              <a:ea typeface="+mn-ea"/>
              <a:cs typeface="+mn-cs"/>
            </a:rPr>
            <a:t>道路・橋りょう改良</a:t>
          </a:r>
          <a:r>
            <a:rPr kumimoji="1" lang="ja-JP" altLang="ja-JP" sz="1100">
              <a:solidFill>
                <a:schemeClr val="dk1"/>
              </a:solidFill>
              <a:effectLst/>
              <a:latin typeface="+mn-lt"/>
              <a:ea typeface="+mn-ea"/>
              <a:cs typeface="+mn-cs"/>
            </a:rPr>
            <a:t>の実施が想定されるため、公共施設整備基金や地域開発整備基金の計画的積立てを行い、活用していくことで起債額を抑えるなど、中長期的視点に立った「計画投資」を推進していく。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年度までは取り崩しにより減少傾向にあったが、平成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年度まで普通交付税の増により基金へ積立てを行った。本基金については、一時的な資金運用、不測の資金需要に対応するため、標準財政規模（</a:t>
          </a:r>
          <a:r>
            <a:rPr kumimoji="1" lang="en-US" altLang="ja-JP" sz="1100">
              <a:solidFill>
                <a:schemeClr val="dk1"/>
              </a:solidFill>
              <a:effectLst/>
              <a:latin typeface="+mn-lt"/>
              <a:ea typeface="+mn-ea"/>
              <a:cs typeface="+mn-cs"/>
            </a:rPr>
            <a:t>R4:52</a:t>
          </a:r>
          <a:r>
            <a:rPr kumimoji="1" lang="ja-JP" altLang="ja-JP" sz="1100">
              <a:solidFill>
                <a:schemeClr val="dk1"/>
              </a:solidFill>
              <a:effectLst/>
              <a:latin typeface="+mn-lt"/>
              <a:ea typeface="+mn-ea"/>
              <a:cs typeface="+mn-cs"/>
            </a:rPr>
            <a:t>億円）の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億円を目安に積み立ててきており、令和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年度末残高では、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6,700</a:t>
          </a:r>
          <a:r>
            <a:rPr kumimoji="1" lang="ja-JP" altLang="ja-JP" sz="1100">
              <a:solidFill>
                <a:schemeClr val="dk1"/>
              </a:solidFill>
              <a:effectLst/>
              <a:latin typeface="+mn-lt"/>
              <a:ea typeface="+mn-ea"/>
              <a:cs typeface="+mn-cs"/>
            </a:rPr>
            <a:t>万円となっている。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目安として掲げた</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達成したことから当面は、同水準を維持しながらできる限り財政調整基金に頼らない予算編成を目指すが、災害など不測の事態においては行政サービスの質を落とすことの無いように必要最低限の取り崩しを視野に入れた財政運営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減債基金は、平成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年度に南小学校改築事業債の繰上償還（</a:t>
          </a:r>
          <a:r>
            <a:rPr kumimoji="1" lang="en-US" altLang="ja-JP" sz="1100">
              <a:solidFill>
                <a:schemeClr val="dk1"/>
              </a:solidFill>
              <a:effectLst/>
              <a:latin typeface="+mn-lt"/>
              <a:ea typeface="+mn-ea"/>
              <a:cs typeface="+mn-cs"/>
            </a:rPr>
            <a:t>386,000</a:t>
          </a:r>
          <a:r>
            <a:rPr kumimoji="1" lang="ja-JP" altLang="ja-JP" sz="1100">
              <a:solidFill>
                <a:schemeClr val="dk1"/>
              </a:solidFill>
              <a:effectLst/>
              <a:latin typeface="+mn-lt"/>
              <a:ea typeface="+mn-ea"/>
              <a:cs typeface="+mn-cs"/>
            </a:rPr>
            <a:t>千円）を実施の際、取り崩しを行ったことで、しばらくの間、基金残高は</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万円となっていたが、今後の公債費増加が見込まれることから、令和３年度に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万円を積み立てたことで基金残高は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360</a:t>
          </a:r>
          <a:r>
            <a:rPr kumimoji="1" lang="ja-JP" altLang="ja-JP" sz="1100">
              <a:solidFill>
                <a:schemeClr val="dk1"/>
              </a:solidFill>
              <a:effectLst/>
              <a:latin typeface="+mn-lt"/>
              <a:ea typeface="+mn-ea"/>
              <a:cs typeface="+mn-cs"/>
            </a:rPr>
            <a:t>万円となった。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今後の公債費負担の増大を考慮し、余剰金等を見据えた積立てを積極的に行っていく。そして基金を活用した繰上償還等も視野に入れ、公債費の平準化を行っていく。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6368198-6588-439F-BA39-D5961C611E2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70D781F-C70B-44B6-8C8A-1F0FBC577CFB}"/>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53080763-D107-4720-AFED-590B69EBD0E4}"/>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378EC32-BEDE-438F-B589-AA158ACCA629}"/>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444B42F-A132-4337-89F5-4B6FB6BC0C2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D9CAB2B-E3A4-440D-9F42-4F440A5FC73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5F4768A-06B7-4083-A4A4-28A05F3AB82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964F983-A82A-43AF-8C54-7560AA3ED71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EE17675-E01B-4A97-859D-806780F5BCF8}"/>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58F68CD7-2E96-4A39-B189-C07BB4160914}"/>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19,108
18,799
66.87
8,617,932
8,300,891
314,153
5,218,119
9,524,363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577D676-1D1B-4E0B-B069-A557E80D404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57CAD22-AF97-4F78-83BF-ACEC1D31A99C}"/>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A50A5A0-CAC9-4C7E-A91C-27EFBBA3C566}"/>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1AE352A-6196-4DDF-978A-997A45B586F8}"/>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6E17DDB-C176-4A76-BA90-FCD142874ED1}"/>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CF6E7C8-15DE-4373-8D25-771EFCF271C4}"/>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BC30BB8-8542-4AAA-841A-9B5D8C9B2717}"/>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A1C230B-DE8C-4985-AC6C-41AFAF49C93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B35B726-2C3A-4AD4-AF74-F2D5DC7EBE9A}"/>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FE5B556-DD0E-4F5F-9577-99967F7B38C8}"/>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C5EF2EA-F731-48E6-B438-FDDA2F2C3EF1}"/>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6DF872B-013D-4D8B-AB78-A25D46DD2ECD}"/>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AE5B434-6AE9-4FFD-911B-2EC5D169CBA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93DDFE0-4574-4C7A-AE99-CF4724F4A07B}"/>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64A67D8-DC0D-4279-AD95-0242CD88CD7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A9E07DA-283C-475B-8C88-194A5AAB18F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0AEDAF3-A831-4061-BF67-800B9285D193}"/>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D6E9DCA-4A8F-42AA-B65C-98C2E212F845}"/>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2784FA4-1570-4767-B02E-548B2B11D8A5}"/>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5C1E081-F63B-4E67-A494-2BCB59B19A61}"/>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B5DE989-57A9-472D-AD0A-568F655968C8}"/>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C8A3D32-A839-4F40-9D43-038C223EEF8F}"/>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FF19BD78-D2D8-49A4-AC7E-00EC0F694CD8}"/>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CDE49084-DC86-49D9-B3C2-0AD50598D7EA}"/>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1F7905A-EA58-44D3-B4C5-FF45ACE906A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1B27C97-6B40-48AA-8E47-AC31FEE5753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F06DB76-E18C-4E36-BBC8-B10D389013A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B7B3A36-1FEE-4E10-B437-280795EC773F}"/>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3E04BFD-FC4B-4386-A00D-D87E1AD25AB3}"/>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F131749-5E61-47BD-B9FF-79B04EED8AA8}"/>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5CDD277-AF6D-443C-852E-2F74F33CBFBD}"/>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7EE6B41-A3A3-4AED-BB42-40CDBA884522}"/>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6CC2087-3714-4A93-9C92-C8CB362AFE8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1FDE1E1-723D-430A-AFCC-288D9D5DF732}"/>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F11B9D5-2EEE-44FB-BAAC-20D8864BAB9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5DE110F-D750-402E-B332-5BA31EC4DC09}"/>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3238289-40AD-4A1C-A0B9-6053346A0FB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財政力指数は４年度決算では、前年度から</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ポイント減の</a:t>
          </a:r>
          <a:r>
            <a:rPr lang="en-US" altLang="ja-JP" sz="1100" b="0" i="0" baseline="0">
              <a:solidFill>
                <a:schemeClr val="dk1"/>
              </a:solidFill>
              <a:effectLst/>
              <a:latin typeface="+mn-lt"/>
              <a:ea typeface="+mn-ea"/>
              <a:cs typeface="+mn-cs"/>
            </a:rPr>
            <a:t>0.54</a:t>
          </a:r>
          <a:r>
            <a:rPr lang="ja-JP" altLang="ja-JP" sz="1100" b="0" i="0" baseline="0">
              <a:solidFill>
                <a:schemeClr val="dk1"/>
              </a:solidFill>
              <a:effectLst/>
              <a:latin typeface="+mn-lt"/>
              <a:ea typeface="+mn-ea"/>
              <a:cs typeface="+mn-cs"/>
            </a:rPr>
            <a:t>となっている。類似団体</a:t>
          </a:r>
          <a:r>
            <a:rPr lang="en-US" altLang="ja-JP" sz="1100" b="0" i="0" baseline="0">
              <a:solidFill>
                <a:schemeClr val="dk1"/>
              </a:solidFill>
              <a:effectLst/>
              <a:latin typeface="+mn-lt"/>
              <a:ea typeface="+mn-ea"/>
              <a:cs typeface="+mn-cs"/>
            </a:rPr>
            <a:t>(0.52</a:t>
          </a:r>
          <a:r>
            <a:rPr lang="ja-JP" altLang="ja-JP" sz="1100" b="0" i="0" baseline="0">
              <a:solidFill>
                <a:schemeClr val="dk1"/>
              </a:solidFill>
              <a:effectLst/>
              <a:latin typeface="+mn-lt"/>
              <a:ea typeface="+mn-ea"/>
              <a:cs typeface="+mn-cs"/>
            </a:rPr>
            <a:t>）、全国（</a:t>
          </a:r>
          <a:r>
            <a:rPr lang="en-US" altLang="ja-JP" sz="1100" b="0" i="0" baseline="0">
              <a:solidFill>
                <a:schemeClr val="dk1"/>
              </a:solidFill>
              <a:effectLst/>
              <a:latin typeface="+mn-lt"/>
              <a:ea typeface="+mn-ea"/>
              <a:cs typeface="+mn-cs"/>
            </a:rPr>
            <a:t>0.49</a:t>
          </a:r>
          <a:r>
            <a:rPr lang="ja-JP" altLang="ja-JP" sz="1100" b="0" i="0" baseline="0">
              <a:solidFill>
                <a:schemeClr val="dk1"/>
              </a:solidFill>
              <a:effectLst/>
              <a:latin typeface="+mn-lt"/>
              <a:ea typeface="+mn-ea"/>
              <a:cs typeface="+mn-cs"/>
            </a:rPr>
            <a:t>）、長野県（</a:t>
          </a:r>
          <a:r>
            <a:rPr lang="en-US" altLang="ja-JP" sz="1100" b="0" i="0" baseline="0">
              <a:solidFill>
                <a:schemeClr val="dk1"/>
              </a:solidFill>
              <a:effectLst/>
              <a:latin typeface="+mn-lt"/>
              <a:ea typeface="+mn-ea"/>
              <a:cs typeface="+mn-cs"/>
            </a:rPr>
            <a:t>0.38</a:t>
          </a:r>
          <a:r>
            <a:rPr lang="ja-JP" altLang="ja-JP" sz="1100" b="0" i="0" baseline="0">
              <a:solidFill>
                <a:schemeClr val="dk1"/>
              </a:solidFill>
              <a:effectLst/>
              <a:latin typeface="+mn-lt"/>
              <a:ea typeface="+mn-ea"/>
              <a:cs typeface="+mn-cs"/>
            </a:rPr>
            <a:t>）の全てにおいて平均を上回っている。</a:t>
          </a:r>
          <a:endParaRPr lang="ja-JP" altLang="ja-JP" sz="1400">
            <a:effectLst/>
          </a:endParaRPr>
        </a:p>
        <a:p>
          <a:pPr rtl="0"/>
          <a:r>
            <a:rPr lang="ja-JP" altLang="ja-JP" sz="1100" b="0" i="0" baseline="0">
              <a:solidFill>
                <a:schemeClr val="dk1"/>
              </a:solidFill>
              <a:effectLst/>
              <a:latin typeface="+mn-lt"/>
              <a:ea typeface="+mn-ea"/>
              <a:cs typeface="+mn-cs"/>
            </a:rPr>
            <a:t>　町土の</a:t>
          </a:r>
          <a:r>
            <a:rPr lang="en-US" altLang="ja-JP" sz="1100" b="0" i="0" baseline="0">
              <a:solidFill>
                <a:schemeClr val="dk1"/>
              </a:solidFill>
              <a:effectLst/>
              <a:latin typeface="+mn-lt"/>
              <a:ea typeface="+mn-ea"/>
              <a:cs typeface="+mn-cs"/>
            </a:rPr>
            <a:t>80</a:t>
          </a:r>
          <a:r>
            <a:rPr lang="ja-JP" altLang="ja-JP" sz="1100" b="0" i="0" baseline="0">
              <a:solidFill>
                <a:schemeClr val="dk1"/>
              </a:solidFill>
              <a:effectLst/>
              <a:latin typeface="+mn-lt"/>
              <a:ea typeface="+mn-ea"/>
              <a:cs typeface="+mn-cs"/>
            </a:rPr>
            <a:t>％以上を森林が占め、可住地面積の少ないコンパクトな地域的特性により、行政効率が高く、基準財政需要額が低めに算出されることもあるが、地方税等の自主財源確保と歳出削減を一層図ることとし、財政基盤強化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C793B9D-9A8C-4D73-ABA7-ABC0AC8CE474}"/>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E9DC0AC-2766-4149-8CE6-B43A386F0C7F}"/>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FF284313-E35D-4C76-B65E-78AE507AA2B4}"/>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2F73FDF7-375C-423E-BC54-F2368DE7DE8A}"/>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5BFD3483-9815-40F7-800F-86B0DEF9D417}"/>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CC1B38E-8FA4-47B9-A164-0799A32C96E4}"/>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D9BC79B5-514D-4308-B730-C7BB9F4C7AF3}"/>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CE49DC92-1A04-4F4D-9E65-0197CE2C8AA2}"/>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280A0AC-6C53-440E-B887-D7F3C320D8D3}"/>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47EF47AE-C83C-42BC-887C-28F05AE1A22B}"/>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72FB464B-2C1C-4D04-B9AD-2B7F54D0BA37}"/>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AD91CE8D-6BBF-4A4F-B1C1-4797784D0A72}"/>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AA0E348-578F-4A96-84AE-BD2E80CAE9E9}"/>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C513AE14-9D21-4599-9063-271EA6C9099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9977D0B8-935A-476C-A606-F0BD3C5E4AA2}"/>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AAA5DD1-6769-424B-AFD9-7110D3B364D1}"/>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857C4F48-E3B3-4A75-AC5E-14DD777EE5B6}"/>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B2A08BA7-C1AB-4966-82DB-B6D268536CD1}"/>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3CA7FD6-8F2D-4C39-BC7F-B3D7D43D992B}"/>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D0CFE31F-0FF0-45D3-987D-5A2AA6C0D9F1}"/>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99324FD6-1BB1-4CA9-8022-DA592B0CFE2B}"/>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2419</xdr:rowOff>
    </xdr:from>
    <xdr:to>
      <xdr:col>23</xdr:col>
      <xdr:colOff>133350</xdr:colOff>
      <xdr:row>42</xdr:row>
      <xdr:rowOff>25400</xdr:rowOff>
    </xdr:to>
    <xdr:cxnSp macro="">
      <xdr:nvCxnSpPr>
        <xdr:cNvPr id="70" name="直線コネクタ 69">
          <a:extLst>
            <a:ext uri="{FF2B5EF4-FFF2-40B4-BE49-F238E27FC236}">
              <a16:creationId xmlns:a16="http://schemas.microsoft.com/office/drawing/2014/main" id="{03B9F32F-3CEB-42C4-831C-F1EBD821D0E9}"/>
            </a:ext>
          </a:extLst>
        </xdr:cNvPr>
        <xdr:cNvCxnSpPr/>
      </xdr:nvCxnSpPr>
      <xdr:spPr>
        <a:xfrm>
          <a:off x="4114800" y="7203319"/>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141108</xdr:rowOff>
    </xdr:from>
    <xdr:ext cx="762000" cy="259045"/>
    <xdr:sp macro="" textlink="">
      <xdr:nvSpPr>
        <xdr:cNvPr id="71" name="財政力平均値テキスト">
          <a:extLst>
            <a:ext uri="{FF2B5EF4-FFF2-40B4-BE49-F238E27FC236}">
              <a16:creationId xmlns:a16="http://schemas.microsoft.com/office/drawing/2014/main" id="{57A5FFAF-FB37-4E5F-BAD5-72719F788C97}"/>
            </a:ext>
          </a:extLst>
        </xdr:cNvPr>
        <xdr:cNvSpPr txBox="1"/>
      </xdr:nvSpPr>
      <xdr:spPr>
        <a:xfrm>
          <a:off x="5041900" y="717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E059E315-4D27-4D61-8C42-01F3DB8384E7}"/>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139398</xdr:rowOff>
    </xdr:from>
    <xdr:to>
      <xdr:col>19</xdr:col>
      <xdr:colOff>133350</xdr:colOff>
      <xdr:row>42</xdr:row>
      <xdr:rowOff>2419</xdr:rowOff>
    </xdr:to>
    <xdr:cxnSp macro="">
      <xdr:nvCxnSpPr>
        <xdr:cNvPr id="73" name="直線コネクタ 72">
          <a:extLst>
            <a:ext uri="{FF2B5EF4-FFF2-40B4-BE49-F238E27FC236}">
              <a16:creationId xmlns:a16="http://schemas.microsoft.com/office/drawing/2014/main" id="{342854FD-599B-4A5C-B786-61C3911D8BBA}"/>
            </a:ext>
          </a:extLst>
        </xdr:cNvPr>
        <xdr:cNvCxnSpPr/>
      </xdr:nvCxnSpPr>
      <xdr:spPr>
        <a:xfrm>
          <a:off x="3225800" y="71688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6667BDF9-1D7B-4BBD-BAB5-F19126AC2FEC}"/>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a:extLst>
            <a:ext uri="{FF2B5EF4-FFF2-40B4-BE49-F238E27FC236}">
              <a16:creationId xmlns:a16="http://schemas.microsoft.com/office/drawing/2014/main" id="{DB740341-BE90-4C9A-AF0E-60195C01C4AE}"/>
            </a:ext>
          </a:extLst>
        </xdr:cNvPr>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139398</xdr:rowOff>
    </xdr:to>
    <xdr:cxnSp macro="">
      <xdr:nvCxnSpPr>
        <xdr:cNvPr id="76" name="直線コネクタ 75">
          <a:extLst>
            <a:ext uri="{FF2B5EF4-FFF2-40B4-BE49-F238E27FC236}">
              <a16:creationId xmlns:a16="http://schemas.microsoft.com/office/drawing/2014/main" id="{1E455044-4E2D-4044-A2D4-2C5F16ED7A11}"/>
            </a:ext>
          </a:extLst>
        </xdr:cNvPr>
        <xdr:cNvCxnSpPr/>
      </xdr:nvCxnSpPr>
      <xdr:spPr>
        <a:xfrm>
          <a:off x="2336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AD5676C8-1C5D-4BFF-92C0-39B54FC6F2E4}"/>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49486</xdr:rowOff>
    </xdr:from>
    <xdr:ext cx="762000" cy="259045"/>
    <xdr:sp macro="" textlink="">
      <xdr:nvSpPr>
        <xdr:cNvPr id="78" name="テキスト ボックス 77">
          <a:extLst>
            <a:ext uri="{FF2B5EF4-FFF2-40B4-BE49-F238E27FC236}">
              <a16:creationId xmlns:a16="http://schemas.microsoft.com/office/drawing/2014/main" id="{BA20ABF0-7F36-46CE-992F-5AFD2B57F459}"/>
            </a:ext>
          </a:extLst>
        </xdr:cNvPr>
        <xdr:cNvSpPr txBox="1"/>
      </xdr:nvSpPr>
      <xdr:spPr>
        <a:xfrm>
          <a:off x="2844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127907</xdr:rowOff>
    </xdr:to>
    <xdr:cxnSp macro="">
      <xdr:nvCxnSpPr>
        <xdr:cNvPr id="79" name="直線コネクタ 78">
          <a:extLst>
            <a:ext uri="{FF2B5EF4-FFF2-40B4-BE49-F238E27FC236}">
              <a16:creationId xmlns:a16="http://schemas.microsoft.com/office/drawing/2014/main" id="{5B7DD8C7-5D33-4EA6-9986-3B713CB4A9B3}"/>
            </a:ext>
          </a:extLst>
        </xdr:cNvPr>
        <xdr:cNvCxnSpPr/>
      </xdr:nvCxnSpPr>
      <xdr:spPr>
        <a:xfrm>
          <a:off x="1447800" y="71458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168124</xdr:rowOff>
    </xdr:from>
    <xdr:to>
      <xdr:col>11</xdr:col>
      <xdr:colOff>82550</xdr:colOff>
      <xdr:row>41</xdr:row>
      <xdr:rowOff>98274</xdr:rowOff>
    </xdr:to>
    <xdr:sp macro="" textlink="">
      <xdr:nvSpPr>
        <xdr:cNvPr id="80" name="フローチャート: 判断 79">
          <a:extLst>
            <a:ext uri="{FF2B5EF4-FFF2-40B4-BE49-F238E27FC236}">
              <a16:creationId xmlns:a16="http://schemas.microsoft.com/office/drawing/2014/main" id="{C3D84A8D-07E7-4AD2-944A-2775F66F2156}"/>
            </a:ext>
          </a:extLst>
        </xdr:cNvPr>
        <xdr:cNvSpPr/>
      </xdr:nvSpPr>
      <xdr:spPr>
        <a:xfrm>
          <a:off x="2286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108451</xdr:rowOff>
    </xdr:from>
    <xdr:ext cx="762000" cy="259045"/>
    <xdr:sp macro="" textlink="">
      <xdr:nvSpPr>
        <xdr:cNvPr id="81" name="テキスト ボックス 80">
          <a:extLst>
            <a:ext uri="{FF2B5EF4-FFF2-40B4-BE49-F238E27FC236}">
              <a16:creationId xmlns:a16="http://schemas.microsoft.com/office/drawing/2014/main" id="{F4A9430B-2763-4951-B20A-0291A8FB6FE4}"/>
            </a:ext>
          </a:extLst>
        </xdr:cNvPr>
        <xdr:cNvSpPr txBox="1"/>
      </xdr:nvSpPr>
      <xdr:spPr>
        <a:xfrm>
          <a:off x="1955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168124</xdr:rowOff>
    </xdr:from>
    <xdr:to>
      <xdr:col>7</xdr:col>
      <xdr:colOff>31750</xdr:colOff>
      <xdr:row>41</xdr:row>
      <xdr:rowOff>98274</xdr:rowOff>
    </xdr:to>
    <xdr:sp macro="" textlink="">
      <xdr:nvSpPr>
        <xdr:cNvPr id="82" name="フローチャート: 判断 81">
          <a:extLst>
            <a:ext uri="{FF2B5EF4-FFF2-40B4-BE49-F238E27FC236}">
              <a16:creationId xmlns:a16="http://schemas.microsoft.com/office/drawing/2014/main" id="{66472C23-9FDB-437B-A589-580CEA366ED2}"/>
            </a:ext>
          </a:extLst>
        </xdr:cNvPr>
        <xdr:cNvSpPr/>
      </xdr:nvSpPr>
      <xdr:spPr>
        <a:xfrm>
          <a:off x="1397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108451</xdr:rowOff>
    </xdr:from>
    <xdr:ext cx="762000" cy="259045"/>
    <xdr:sp macro="" textlink="">
      <xdr:nvSpPr>
        <xdr:cNvPr id="83" name="テキスト ボックス 82">
          <a:extLst>
            <a:ext uri="{FF2B5EF4-FFF2-40B4-BE49-F238E27FC236}">
              <a16:creationId xmlns:a16="http://schemas.microsoft.com/office/drawing/2014/main" id="{C5D32BB8-B9B9-450D-8865-8F1E78F59C20}"/>
            </a:ext>
          </a:extLst>
        </xdr:cNvPr>
        <xdr:cNvSpPr txBox="1"/>
      </xdr:nvSpPr>
      <xdr:spPr>
        <a:xfrm>
          <a:off x="1066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71D4193-E0DD-4FF3-9A7C-E814F9CDE924}"/>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88C68E4-FFCF-42D5-963F-260AEF553E4E}"/>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727B8B8-1510-4D3C-8A35-4BEF0B7074CF}"/>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5403A509-354C-4E69-AADA-A1B13FD54A8E}"/>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D0A15701-43EA-4FB2-BFAD-42C836F68E47}"/>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9" name="楕円 88">
          <a:extLst>
            <a:ext uri="{FF2B5EF4-FFF2-40B4-BE49-F238E27FC236}">
              <a16:creationId xmlns:a16="http://schemas.microsoft.com/office/drawing/2014/main" id="{222B066D-6E0C-410F-AE26-7EB079208FA6}"/>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90" name="財政力該当値テキスト">
          <a:extLst>
            <a:ext uri="{FF2B5EF4-FFF2-40B4-BE49-F238E27FC236}">
              <a16:creationId xmlns:a16="http://schemas.microsoft.com/office/drawing/2014/main" id="{20F9E01F-D70D-4808-BA34-BD29E67818A4}"/>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123069</xdr:rowOff>
    </xdr:from>
    <xdr:to>
      <xdr:col>19</xdr:col>
      <xdr:colOff>184150</xdr:colOff>
      <xdr:row>42</xdr:row>
      <xdr:rowOff>53219</xdr:rowOff>
    </xdr:to>
    <xdr:sp macro="" textlink="">
      <xdr:nvSpPr>
        <xdr:cNvPr id="91" name="楕円 90">
          <a:extLst>
            <a:ext uri="{FF2B5EF4-FFF2-40B4-BE49-F238E27FC236}">
              <a16:creationId xmlns:a16="http://schemas.microsoft.com/office/drawing/2014/main" id="{66772114-F299-4E86-B940-5F0697A00A21}"/>
            </a:ext>
          </a:extLst>
        </xdr:cNvPr>
        <xdr:cNvSpPr/>
      </xdr:nvSpPr>
      <xdr:spPr>
        <a:xfrm>
          <a:off x="4064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63396</xdr:rowOff>
    </xdr:from>
    <xdr:ext cx="736600" cy="259045"/>
    <xdr:sp macro="" textlink="">
      <xdr:nvSpPr>
        <xdr:cNvPr id="92" name="テキスト ボックス 91">
          <a:extLst>
            <a:ext uri="{FF2B5EF4-FFF2-40B4-BE49-F238E27FC236}">
              <a16:creationId xmlns:a16="http://schemas.microsoft.com/office/drawing/2014/main" id="{B06C9250-5591-4FB8-B00B-7542F438891F}"/>
            </a:ext>
          </a:extLst>
        </xdr:cNvPr>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88598</xdr:rowOff>
    </xdr:from>
    <xdr:to>
      <xdr:col>15</xdr:col>
      <xdr:colOff>133350</xdr:colOff>
      <xdr:row>42</xdr:row>
      <xdr:rowOff>18748</xdr:rowOff>
    </xdr:to>
    <xdr:sp macro="" textlink="">
      <xdr:nvSpPr>
        <xdr:cNvPr id="93" name="楕円 92">
          <a:extLst>
            <a:ext uri="{FF2B5EF4-FFF2-40B4-BE49-F238E27FC236}">
              <a16:creationId xmlns:a16="http://schemas.microsoft.com/office/drawing/2014/main" id="{863F6075-3F1F-4EF8-968F-2E3898F7B999}"/>
            </a:ext>
          </a:extLst>
        </xdr:cNvPr>
        <xdr:cNvSpPr/>
      </xdr:nvSpPr>
      <xdr:spPr>
        <a:xfrm>
          <a:off x="3175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28925</xdr:rowOff>
    </xdr:from>
    <xdr:ext cx="762000" cy="259045"/>
    <xdr:sp macro="" textlink="">
      <xdr:nvSpPr>
        <xdr:cNvPr id="94" name="テキスト ボックス 93">
          <a:extLst>
            <a:ext uri="{FF2B5EF4-FFF2-40B4-BE49-F238E27FC236}">
              <a16:creationId xmlns:a16="http://schemas.microsoft.com/office/drawing/2014/main" id="{105AA4EA-7FE1-4A32-B6BF-2D0C074AD431}"/>
            </a:ext>
          </a:extLst>
        </xdr:cNvPr>
        <xdr:cNvSpPr txBox="1"/>
      </xdr:nvSpPr>
      <xdr:spPr>
        <a:xfrm>
          <a:off x="2844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5" name="楕円 94">
          <a:extLst>
            <a:ext uri="{FF2B5EF4-FFF2-40B4-BE49-F238E27FC236}">
              <a16:creationId xmlns:a16="http://schemas.microsoft.com/office/drawing/2014/main" id="{8856129F-4D5C-40D1-A6A1-814436C7B3D7}"/>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96" name="テキスト ボックス 95">
          <a:extLst>
            <a:ext uri="{FF2B5EF4-FFF2-40B4-BE49-F238E27FC236}">
              <a16:creationId xmlns:a16="http://schemas.microsoft.com/office/drawing/2014/main" id="{BF986F54-FC82-462C-9CCF-551A85F4DFCA}"/>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7" name="楕円 96">
          <a:extLst>
            <a:ext uri="{FF2B5EF4-FFF2-40B4-BE49-F238E27FC236}">
              <a16:creationId xmlns:a16="http://schemas.microsoft.com/office/drawing/2014/main" id="{81589ECB-8A9C-492C-BB59-832C1D0334CF}"/>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98" name="テキスト ボックス 97">
          <a:extLst>
            <a:ext uri="{FF2B5EF4-FFF2-40B4-BE49-F238E27FC236}">
              <a16:creationId xmlns:a16="http://schemas.microsoft.com/office/drawing/2014/main" id="{996DDF5F-7C3C-41C6-A44B-31710B77C659}"/>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3D35C86A-8D93-45AE-A78C-E98043A1BE27}"/>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F0CAC866-39D9-49E1-BBD8-43ADC082389C}"/>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A5C6E77D-14C6-4FCE-B387-4534AFA459AD}"/>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D5F6D316-9D33-4127-BF3E-EAD6C7522FFA}"/>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B71510D1-173B-492D-98CE-A2EE3A76C99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557F3D39-DDFA-472D-A751-6BE4FCAE1479}"/>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1B94B740-EC2E-41FF-8BAE-52DCC410A91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F1597BD5-2CD2-4898-A75A-F31BEDB34C6B}"/>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25F88A99-E78D-4966-A686-B856319C95F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6397900C-513B-4B31-AF88-0A7FD42F4F71}"/>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A504463A-71B9-45BF-9BF2-ADD534598C2B}"/>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9CB81E8E-C9F8-424E-AAF4-8A1D16F766EF}"/>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BC9E8414-26C9-4450-9E6E-403B798782B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経常収支比率は、３年度において</a:t>
          </a:r>
          <a:r>
            <a:rPr lang="en-US" altLang="ja-JP" sz="1100" b="0" i="0" baseline="0">
              <a:solidFill>
                <a:schemeClr val="dk1"/>
              </a:solidFill>
              <a:effectLst/>
              <a:latin typeface="+mn-lt"/>
              <a:ea typeface="+mn-ea"/>
              <a:cs typeface="+mn-cs"/>
            </a:rPr>
            <a:t>76.7%</a:t>
          </a:r>
          <a:r>
            <a:rPr lang="ja-JP" altLang="ja-JP" sz="1100" b="0" i="0" baseline="0">
              <a:solidFill>
                <a:schemeClr val="dk1"/>
              </a:solidFill>
              <a:effectLst/>
              <a:latin typeface="+mn-lt"/>
              <a:ea typeface="+mn-ea"/>
              <a:cs typeface="+mn-cs"/>
            </a:rPr>
            <a:t>と良好な数値となったが、４年度では</a:t>
          </a:r>
          <a:r>
            <a:rPr lang="en-US" altLang="ja-JP" sz="1100" b="0" i="0" baseline="0">
              <a:solidFill>
                <a:schemeClr val="dk1"/>
              </a:solidFill>
              <a:effectLst/>
              <a:latin typeface="+mn-lt"/>
              <a:ea typeface="+mn-ea"/>
              <a:cs typeface="+mn-cs"/>
            </a:rPr>
            <a:t>80</a:t>
          </a:r>
          <a:r>
            <a:rPr lang="ja-JP" altLang="ja-JP" sz="1100" b="0" i="0" baseline="0">
              <a:solidFill>
                <a:schemeClr val="dk1"/>
              </a:solidFill>
              <a:effectLst/>
              <a:latin typeface="+mn-lt"/>
              <a:ea typeface="+mn-ea"/>
              <a:cs typeface="+mn-cs"/>
            </a:rPr>
            <a:t>％を超えた。公債費が年々増加していることが大きく影響しているが、４年度の数値は</a:t>
          </a:r>
          <a:r>
            <a:rPr lang="en-US" altLang="ja-JP" sz="1100" b="0" i="0" baseline="0">
              <a:solidFill>
                <a:schemeClr val="dk1"/>
              </a:solidFill>
              <a:effectLst/>
              <a:latin typeface="+mn-lt"/>
              <a:ea typeface="+mn-ea"/>
              <a:cs typeface="+mn-cs"/>
            </a:rPr>
            <a:t>84.1%</a:t>
          </a:r>
          <a:r>
            <a:rPr lang="ja-JP" altLang="ja-JP" sz="1100" b="0" i="0" baseline="0">
              <a:solidFill>
                <a:schemeClr val="dk1"/>
              </a:solidFill>
              <a:effectLst/>
              <a:latin typeface="+mn-lt"/>
              <a:ea typeface="+mn-ea"/>
              <a:cs typeface="+mn-cs"/>
            </a:rPr>
            <a:t>と類似団体平均（</a:t>
          </a:r>
          <a:r>
            <a:rPr lang="en-US" altLang="ja-JP" sz="1100" b="0" i="0" baseline="0">
              <a:solidFill>
                <a:schemeClr val="dk1"/>
              </a:solidFill>
              <a:effectLst/>
              <a:latin typeface="+mn-lt"/>
              <a:ea typeface="+mn-ea"/>
              <a:cs typeface="+mn-cs"/>
            </a:rPr>
            <a:t>88.2</a:t>
          </a:r>
          <a:r>
            <a:rPr lang="ja-JP" altLang="ja-JP" sz="1100" b="0" i="0" baseline="0">
              <a:solidFill>
                <a:schemeClr val="dk1"/>
              </a:solidFill>
              <a:effectLst/>
              <a:latin typeface="+mn-lt"/>
              <a:ea typeface="+mn-ea"/>
              <a:cs typeface="+mn-cs"/>
            </a:rPr>
            <a:t>％）、全国（</a:t>
          </a:r>
          <a:r>
            <a:rPr lang="en-US" altLang="ja-JP" sz="1100" b="0" i="0" baseline="0">
              <a:solidFill>
                <a:schemeClr val="dk1"/>
              </a:solidFill>
              <a:effectLst/>
              <a:latin typeface="+mn-lt"/>
              <a:ea typeface="+mn-ea"/>
              <a:cs typeface="+mn-cs"/>
            </a:rPr>
            <a:t>92.2</a:t>
          </a:r>
          <a:r>
            <a:rPr lang="ja-JP" altLang="ja-JP" sz="1100" b="0" i="0" baseline="0">
              <a:solidFill>
                <a:schemeClr val="dk1"/>
              </a:solidFill>
              <a:effectLst/>
              <a:latin typeface="+mn-lt"/>
              <a:ea typeface="+mn-ea"/>
              <a:cs typeface="+mn-cs"/>
            </a:rPr>
            <a:t>％）及び長野県（</a:t>
          </a:r>
          <a:r>
            <a:rPr lang="en-US" altLang="ja-JP" sz="1100" b="0" i="0" baseline="0">
              <a:solidFill>
                <a:schemeClr val="dk1"/>
              </a:solidFill>
              <a:effectLst/>
              <a:latin typeface="+mn-lt"/>
              <a:ea typeface="+mn-ea"/>
              <a:cs typeface="+mn-cs"/>
            </a:rPr>
            <a:t>86.5</a:t>
          </a:r>
          <a:r>
            <a:rPr lang="ja-JP" altLang="ja-JP" sz="1100" b="0" i="0" baseline="0">
              <a:solidFill>
                <a:schemeClr val="dk1"/>
              </a:solidFill>
              <a:effectLst/>
              <a:latin typeface="+mn-lt"/>
              <a:ea typeface="+mn-ea"/>
              <a:cs typeface="+mn-cs"/>
            </a:rPr>
            <a:t>％）の平均に対しても下回っている。</a:t>
          </a:r>
          <a:endParaRPr lang="ja-JP" altLang="ja-JP" sz="1400">
            <a:effectLst/>
          </a:endParaRPr>
        </a:p>
        <a:p>
          <a:pPr rtl="0"/>
          <a:r>
            <a:rPr lang="ja-JP" altLang="ja-JP" sz="1100" b="0" i="0" baseline="0">
              <a:solidFill>
                <a:schemeClr val="dk1"/>
              </a:solidFill>
              <a:effectLst/>
              <a:latin typeface="+mn-lt"/>
              <a:ea typeface="+mn-ea"/>
              <a:cs typeface="+mn-cs"/>
            </a:rPr>
            <a:t>　今後も持続可能な健全財政構築のために策定した</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行財政経営プラン</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に基づいた、計画的な財政運営や行財政改革への取り組みを通じ経常経費の削減に努めていく。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2D7DC77A-0DC1-490C-87D4-0814F5EB93FA}"/>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94E2386D-2E99-4AFE-A445-8E3CC2122FC4}"/>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159EEF2-2B1D-4134-BBFA-2DA5A9F37B4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A9006F52-AEFC-4493-80A1-0DF9312B4D28}"/>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C85E6E6A-DDB1-479E-8B55-8680EF725A25}"/>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223AC329-CB72-425C-AF55-4EC4E3C56D93}"/>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38562CDC-E8BD-4AC7-B5BB-94DA11CA69B8}"/>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4D1BFFC-B08F-4199-BC23-1649EFE38095}"/>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8886490B-7E98-4134-AFDD-AF8E58480AC1}"/>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32621056-33C4-4F3F-9DC5-2BBDADB4DA2B}"/>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9BC67186-5AAD-4E8D-9772-011D7A459767}"/>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6C719CE1-11BC-451E-AB40-1CF0BCED18E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27D48193-E73A-49A4-A778-24186C6581C1}"/>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C3BC5621-8A58-49C1-A032-13C32BCE7EE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33161C18-DCCB-4BBC-BC30-EEB35FF7EC03}"/>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66AC32F7-9213-4AC8-8648-9CBCE5DEE385}"/>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79A192F2-2675-4D7B-A294-77DE5A625B29}"/>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904DC7F2-C0A7-4B14-B18E-371BDBB78C81}"/>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1721ED90-C950-47A3-A5DB-2251F6C7E973}"/>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107442</xdr:rowOff>
    </xdr:from>
    <xdr:to>
      <xdr:col>23</xdr:col>
      <xdr:colOff>133350</xdr:colOff>
      <xdr:row>62</xdr:row>
      <xdr:rowOff>121666</xdr:rowOff>
    </xdr:to>
    <xdr:cxnSp macro="">
      <xdr:nvCxnSpPr>
        <xdr:cNvPr id="131" name="直線コネクタ 130">
          <a:extLst>
            <a:ext uri="{FF2B5EF4-FFF2-40B4-BE49-F238E27FC236}">
              <a16:creationId xmlns:a16="http://schemas.microsoft.com/office/drawing/2014/main" id="{6D0D06E9-E4DE-4A63-B6F2-FF81B53867E8}"/>
            </a:ext>
          </a:extLst>
        </xdr:cNvPr>
        <xdr:cNvCxnSpPr/>
      </xdr:nvCxnSpPr>
      <xdr:spPr>
        <a:xfrm>
          <a:off x="4114800" y="10394442"/>
          <a:ext cx="8382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macro="" textlink="">
      <xdr:nvSpPr>
        <xdr:cNvPr id="132" name="財政構造の弾力性平均値テキスト">
          <a:extLst>
            <a:ext uri="{FF2B5EF4-FFF2-40B4-BE49-F238E27FC236}">
              <a16:creationId xmlns:a16="http://schemas.microsoft.com/office/drawing/2014/main" id="{DB322C76-8130-48D7-AF6A-FC3863C4AF75}"/>
            </a:ext>
          </a:extLst>
        </xdr:cNvPr>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28313E23-92FE-4DD2-A3A0-762DAE30FF77}"/>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107442</xdr:rowOff>
    </xdr:from>
    <xdr:to>
      <xdr:col>19</xdr:col>
      <xdr:colOff>133350</xdr:colOff>
      <xdr:row>62</xdr:row>
      <xdr:rowOff>44450</xdr:rowOff>
    </xdr:to>
    <xdr:cxnSp macro="">
      <xdr:nvCxnSpPr>
        <xdr:cNvPr id="134" name="直線コネクタ 133">
          <a:extLst>
            <a:ext uri="{FF2B5EF4-FFF2-40B4-BE49-F238E27FC236}">
              <a16:creationId xmlns:a16="http://schemas.microsoft.com/office/drawing/2014/main" id="{E60D003B-7100-44E6-9628-27913688C8DC}"/>
            </a:ext>
          </a:extLst>
        </xdr:cNvPr>
        <xdr:cNvCxnSpPr/>
      </xdr:nvCxnSpPr>
      <xdr:spPr>
        <a:xfrm flipV="1">
          <a:off x="3225800" y="10394442"/>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ACB5D557-F9E6-4957-8302-323943E2A357}"/>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6" name="テキスト ボックス 135">
          <a:extLst>
            <a:ext uri="{FF2B5EF4-FFF2-40B4-BE49-F238E27FC236}">
              <a16:creationId xmlns:a16="http://schemas.microsoft.com/office/drawing/2014/main" id="{A425F5A1-2AD6-441E-88F8-45F1E3643BF2}"/>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63</xdr:row>
      <xdr:rowOff>46736</xdr:rowOff>
    </xdr:to>
    <xdr:cxnSp macro="">
      <xdr:nvCxnSpPr>
        <xdr:cNvPr id="137" name="直線コネクタ 136">
          <a:extLst>
            <a:ext uri="{FF2B5EF4-FFF2-40B4-BE49-F238E27FC236}">
              <a16:creationId xmlns:a16="http://schemas.microsoft.com/office/drawing/2014/main" id="{61428DDE-52B9-4BE4-BF33-82C7A9F9AE3B}"/>
            </a:ext>
          </a:extLst>
        </xdr:cNvPr>
        <xdr:cNvCxnSpPr/>
      </xdr:nvCxnSpPr>
      <xdr:spPr>
        <a:xfrm flipV="1">
          <a:off x="2336800" y="1067435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90134081-5458-472A-996D-A14FE10F62B4}"/>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A01E4905-AD79-4CC0-AD80-F3D34EB4A46C}"/>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102362</xdr:rowOff>
    </xdr:from>
    <xdr:to>
      <xdr:col>11</xdr:col>
      <xdr:colOff>31750</xdr:colOff>
      <xdr:row>63</xdr:row>
      <xdr:rowOff>46736</xdr:rowOff>
    </xdr:to>
    <xdr:cxnSp macro="">
      <xdr:nvCxnSpPr>
        <xdr:cNvPr id="140" name="直線コネクタ 139">
          <a:extLst>
            <a:ext uri="{FF2B5EF4-FFF2-40B4-BE49-F238E27FC236}">
              <a16:creationId xmlns:a16="http://schemas.microsoft.com/office/drawing/2014/main" id="{82FD49AE-DA74-41DF-B6F5-4F4B834D3ED9}"/>
            </a:ext>
          </a:extLst>
        </xdr:cNvPr>
        <xdr:cNvCxnSpPr/>
      </xdr:nvCxnSpPr>
      <xdr:spPr>
        <a:xfrm>
          <a:off x="1447800" y="1073226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1" name="フローチャート: 判断 140">
          <a:extLst>
            <a:ext uri="{FF2B5EF4-FFF2-40B4-BE49-F238E27FC236}">
              <a16:creationId xmlns:a16="http://schemas.microsoft.com/office/drawing/2014/main" id="{C73DE480-AFD0-416D-A15A-4EBC89E6F8E6}"/>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2" name="テキスト ボックス 141">
          <a:extLst>
            <a:ext uri="{FF2B5EF4-FFF2-40B4-BE49-F238E27FC236}">
              <a16:creationId xmlns:a16="http://schemas.microsoft.com/office/drawing/2014/main" id="{8A9940D3-D004-4864-999F-51C62CE5B6AB}"/>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3" name="フローチャート: 判断 142">
          <a:extLst>
            <a:ext uri="{FF2B5EF4-FFF2-40B4-BE49-F238E27FC236}">
              <a16:creationId xmlns:a16="http://schemas.microsoft.com/office/drawing/2014/main" id="{067DB7A4-A2F3-43FF-9917-1451CDF5A057}"/>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4" name="テキスト ボックス 143">
          <a:extLst>
            <a:ext uri="{FF2B5EF4-FFF2-40B4-BE49-F238E27FC236}">
              <a16:creationId xmlns:a16="http://schemas.microsoft.com/office/drawing/2014/main" id="{83B5107C-7BBC-45D7-B9B7-35EF06C23F1D}"/>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B25FA36F-406C-4950-8348-A474995EF8A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BFCE5BA-48B7-47B7-8BEA-D438C8ED3893}"/>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8ED38A9-BF80-46DF-96D1-423550941D06}"/>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822352D-1A80-41F9-9E04-70EB9D524E06}"/>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B3B13CE4-15CA-46DF-AD52-48E6755F1F6E}"/>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70866</xdr:rowOff>
    </xdr:from>
    <xdr:to>
      <xdr:col>23</xdr:col>
      <xdr:colOff>184150</xdr:colOff>
      <xdr:row>63</xdr:row>
      <xdr:rowOff>1016</xdr:rowOff>
    </xdr:to>
    <xdr:sp macro="" textlink="">
      <xdr:nvSpPr>
        <xdr:cNvPr id="150" name="楕円 149">
          <a:extLst>
            <a:ext uri="{FF2B5EF4-FFF2-40B4-BE49-F238E27FC236}">
              <a16:creationId xmlns:a16="http://schemas.microsoft.com/office/drawing/2014/main" id="{E41A5587-4AA2-4514-89F5-4369CBE29C73}"/>
            </a:ext>
          </a:extLst>
        </xdr:cNvPr>
        <xdr:cNvSpPr/>
      </xdr:nvSpPr>
      <xdr:spPr>
        <a:xfrm>
          <a:off x="49022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87393</xdr:rowOff>
    </xdr:from>
    <xdr:ext cx="762000" cy="259045"/>
    <xdr:sp macro="" textlink="">
      <xdr:nvSpPr>
        <xdr:cNvPr id="151" name="財政構造の弾力性該当値テキスト">
          <a:extLst>
            <a:ext uri="{FF2B5EF4-FFF2-40B4-BE49-F238E27FC236}">
              <a16:creationId xmlns:a16="http://schemas.microsoft.com/office/drawing/2014/main" id="{66FB1B17-2FEC-4A95-919C-5A61C50C81EF}"/>
            </a:ext>
          </a:extLst>
        </xdr:cNvPr>
        <xdr:cNvSpPr txBox="1"/>
      </xdr:nvSpPr>
      <xdr:spPr>
        <a:xfrm>
          <a:off x="50419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56642</xdr:rowOff>
    </xdr:from>
    <xdr:to>
      <xdr:col>19</xdr:col>
      <xdr:colOff>184150</xdr:colOff>
      <xdr:row>60</xdr:row>
      <xdr:rowOff>158242</xdr:rowOff>
    </xdr:to>
    <xdr:sp macro="" textlink="">
      <xdr:nvSpPr>
        <xdr:cNvPr id="152" name="楕円 151">
          <a:extLst>
            <a:ext uri="{FF2B5EF4-FFF2-40B4-BE49-F238E27FC236}">
              <a16:creationId xmlns:a16="http://schemas.microsoft.com/office/drawing/2014/main" id="{2936A0D1-E80D-49AA-8E58-85A49C58B1A4}"/>
            </a:ext>
          </a:extLst>
        </xdr:cNvPr>
        <xdr:cNvSpPr/>
      </xdr:nvSpPr>
      <xdr:spPr>
        <a:xfrm>
          <a:off x="4064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168419</xdr:rowOff>
    </xdr:from>
    <xdr:ext cx="736600" cy="259045"/>
    <xdr:sp macro="" textlink="">
      <xdr:nvSpPr>
        <xdr:cNvPr id="153" name="テキスト ボックス 152">
          <a:extLst>
            <a:ext uri="{FF2B5EF4-FFF2-40B4-BE49-F238E27FC236}">
              <a16:creationId xmlns:a16="http://schemas.microsoft.com/office/drawing/2014/main" id="{3C1E4C95-AC0F-425E-BD7A-BA95A95C6EAD}"/>
            </a:ext>
          </a:extLst>
        </xdr:cNvPr>
        <xdr:cNvSpPr txBox="1"/>
      </xdr:nvSpPr>
      <xdr:spPr>
        <a:xfrm>
          <a:off x="3733800" y="1011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4" name="楕円 153">
          <a:extLst>
            <a:ext uri="{FF2B5EF4-FFF2-40B4-BE49-F238E27FC236}">
              <a16:creationId xmlns:a16="http://schemas.microsoft.com/office/drawing/2014/main" id="{EE2D91D9-AA86-4ED6-A4D0-CD1526D0D661}"/>
            </a:ext>
          </a:extLst>
        </xdr:cNvPr>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5" name="テキスト ボックス 154">
          <a:extLst>
            <a:ext uri="{FF2B5EF4-FFF2-40B4-BE49-F238E27FC236}">
              <a16:creationId xmlns:a16="http://schemas.microsoft.com/office/drawing/2014/main" id="{D45C8CA7-4691-4AC3-8686-E28CF34FA296}"/>
            </a:ext>
          </a:extLst>
        </xdr:cNvPr>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167386</xdr:rowOff>
    </xdr:from>
    <xdr:to>
      <xdr:col>11</xdr:col>
      <xdr:colOff>82550</xdr:colOff>
      <xdr:row>63</xdr:row>
      <xdr:rowOff>97536</xdr:rowOff>
    </xdr:to>
    <xdr:sp macro="" textlink="">
      <xdr:nvSpPr>
        <xdr:cNvPr id="156" name="楕円 155">
          <a:extLst>
            <a:ext uri="{FF2B5EF4-FFF2-40B4-BE49-F238E27FC236}">
              <a16:creationId xmlns:a16="http://schemas.microsoft.com/office/drawing/2014/main" id="{8FE0478D-9FD8-419D-B40F-487964D77648}"/>
            </a:ext>
          </a:extLst>
        </xdr:cNvPr>
        <xdr:cNvSpPr/>
      </xdr:nvSpPr>
      <xdr:spPr>
        <a:xfrm>
          <a:off x="2286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107713</xdr:rowOff>
    </xdr:from>
    <xdr:ext cx="762000" cy="259045"/>
    <xdr:sp macro="" textlink="">
      <xdr:nvSpPr>
        <xdr:cNvPr id="157" name="テキスト ボックス 156">
          <a:extLst>
            <a:ext uri="{FF2B5EF4-FFF2-40B4-BE49-F238E27FC236}">
              <a16:creationId xmlns:a16="http://schemas.microsoft.com/office/drawing/2014/main" id="{E3C7E8AB-DE44-4CB6-A553-94907C294EA1}"/>
            </a:ext>
          </a:extLst>
        </xdr:cNvPr>
        <xdr:cNvSpPr txBox="1"/>
      </xdr:nvSpPr>
      <xdr:spPr>
        <a:xfrm>
          <a:off x="1955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51562</xdr:rowOff>
    </xdr:from>
    <xdr:to>
      <xdr:col>7</xdr:col>
      <xdr:colOff>31750</xdr:colOff>
      <xdr:row>62</xdr:row>
      <xdr:rowOff>153162</xdr:rowOff>
    </xdr:to>
    <xdr:sp macro="" textlink="">
      <xdr:nvSpPr>
        <xdr:cNvPr id="158" name="楕円 157">
          <a:extLst>
            <a:ext uri="{FF2B5EF4-FFF2-40B4-BE49-F238E27FC236}">
              <a16:creationId xmlns:a16="http://schemas.microsoft.com/office/drawing/2014/main" id="{F602B2C5-B92E-42C1-9C35-C5FF42FEABD6}"/>
            </a:ext>
          </a:extLst>
        </xdr:cNvPr>
        <xdr:cNvSpPr/>
      </xdr:nvSpPr>
      <xdr:spPr>
        <a:xfrm>
          <a:off x="1397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163339</xdr:rowOff>
    </xdr:from>
    <xdr:ext cx="762000" cy="259045"/>
    <xdr:sp macro="" textlink="">
      <xdr:nvSpPr>
        <xdr:cNvPr id="159" name="テキスト ボックス 158">
          <a:extLst>
            <a:ext uri="{FF2B5EF4-FFF2-40B4-BE49-F238E27FC236}">
              <a16:creationId xmlns:a16="http://schemas.microsoft.com/office/drawing/2014/main" id="{91A5290C-54B4-4EE2-8710-74214FA140EC}"/>
            </a:ext>
          </a:extLst>
        </xdr:cNvPr>
        <xdr:cNvSpPr txBox="1"/>
      </xdr:nvSpPr>
      <xdr:spPr>
        <a:xfrm>
          <a:off x="1066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5B80EDCF-68F8-4B68-87BC-F9C47BC61F75}"/>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2FC31FDD-4AAB-4CB7-A687-AB77F4B6275D}"/>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F36419F4-0FB9-47BC-B67B-9BE385D46249}"/>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A1F18834-ADB6-474B-990D-314F84A7158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37D71928-5B68-40F0-A35A-8265D9D520C4}"/>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9ED08CA5-9C60-46BC-956B-B11BEFC07626}"/>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F01B3A5D-E46E-4461-A2BB-2F99E006E444}"/>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9454A0F2-8F7B-4D76-9001-D48AE5FCB415}"/>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E1304614-5C69-42BA-8602-E1C8840A0D2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5344BB60-7896-4E9C-88F4-2BB5E892A56A}"/>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ECB151A0-C26D-487E-8940-85CD5F70BE3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BD37BA8E-0E2D-4270-86D4-FF22C807EBD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121F8965-845B-4785-801C-709A4CE36B4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人当たり人件費・物件費等決算額は、類似団体平均で</a:t>
          </a:r>
          <a:r>
            <a:rPr lang="en-US" altLang="ja-JP" sz="1100" b="0" i="0" baseline="0">
              <a:solidFill>
                <a:schemeClr val="dk1"/>
              </a:solidFill>
              <a:effectLst/>
              <a:latin typeface="+mn-lt"/>
              <a:ea typeface="+mn-ea"/>
              <a:cs typeface="+mn-cs"/>
            </a:rPr>
            <a:t>34,992</a:t>
          </a:r>
          <a:r>
            <a:rPr lang="ja-JP" altLang="ja-JP" sz="1100" b="0" i="0" baseline="0">
              <a:solidFill>
                <a:schemeClr val="dk1"/>
              </a:solidFill>
              <a:effectLst/>
              <a:latin typeface="+mn-lt"/>
              <a:ea typeface="+mn-ea"/>
              <a:cs typeface="+mn-cs"/>
            </a:rPr>
            <a:t>円下回っており、全国及び長野県の平均おいても下回っている。財政の硬直化を招くとされる義務的経費である人件費は、</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行財政経営プラン</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に基づき抑制を行ってきており、今後もプランに沿った中長期的な計画的採用を検討し、実施していく。</a:t>
          </a:r>
          <a:endParaRPr lang="ja-JP" altLang="ja-JP" sz="1400">
            <a:effectLst/>
          </a:endParaRPr>
        </a:p>
        <a:p>
          <a:pPr rtl="0"/>
          <a:r>
            <a:rPr lang="ja-JP" altLang="ja-JP" sz="1100" b="0" i="0" baseline="0">
              <a:solidFill>
                <a:schemeClr val="dk1"/>
              </a:solidFill>
              <a:effectLst/>
              <a:latin typeface="+mn-lt"/>
              <a:ea typeface="+mn-ea"/>
              <a:cs typeface="+mn-cs"/>
            </a:rPr>
            <a:t>　物件費においては、物価の上昇等の影響を大きく受けることとなり、年々上昇してきているが、最小の経費で最大の効果が上がるよう効率的な行財政運営に努めていく。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282798A6-E401-4AC3-B849-3512EA15E52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C6502405-46F2-484E-A254-BABA3A0A434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1F10832C-1395-4D9A-A5E6-9498B14BF84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4C4664CE-62EC-4FA8-8EFA-A33C7BC47985}"/>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9BF09055-0F49-4155-B9F9-E972BB3E5499}"/>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80A08E6-76A9-4279-B4EA-78176079C187}"/>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F62100D0-34EE-4665-9738-B817EEF0A69A}"/>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373DC5F-0D30-4248-81A4-0FB6D97AB031}"/>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E3A9DBC4-F42D-404F-BC1B-2ADAEFC37A74}"/>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96BE750D-4FD6-4CDF-BF24-8B52627F7982}"/>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B8531A19-5341-47F7-9739-2F9E621CDBDA}"/>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CD933216-3C21-44A7-8B97-1E32B8276AA9}"/>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48368201-D0D2-4BC3-9056-1FBA6DD74046}"/>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E9D037C0-DCA9-4364-AF0E-DBC20CDC9CD7}"/>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602CF958-9077-4414-AC17-553DE20A3324}"/>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2CC29DB6-0E23-43F2-A31B-6C45B837D1D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C5C1B42B-D2BF-4088-ACF7-A25A8468CB07}"/>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78655E5D-23C8-4220-8E66-9C23442E36BF}"/>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2F967576-3465-4793-AE60-0FDDFCA2E0B6}"/>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E82A6040-5FCE-4CDE-952B-6BEE1595D85E}"/>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5241018C-9757-424C-BC89-7B7AE5F43121}"/>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129327</xdr:rowOff>
    </xdr:from>
    <xdr:to>
      <xdr:col>23</xdr:col>
      <xdr:colOff>133350</xdr:colOff>
      <xdr:row>83</xdr:row>
      <xdr:rowOff>35519</xdr:rowOff>
    </xdr:to>
    <xdr:cxnSp macro="">
      <xdr:nvCxnSpPr>
        <xdr:cNvPr id="194" name="直線コネクタ 193">
          <a:extLst>
            <a:ext uri="{FF2B5EF4-FFF2-40B4-BE49-F238E27FC236}">
              <a16:creationId xmlns:a16="http://schemas.microsoft.com/office/drawing/2014/main" id="{F556B39D-49E0-4E3D-8836-0718735DDCDD}"/>
            </a:ext>
          </a:extLst>
        </xdr:cNvPr>
        <xdr:cNvCxnSpPr/>
      </xdr:nvCxnSpPr>
      <xdr:spPr>
        <a:xfrm>
          <a:off x="4114800" y="14188227"/>
          <a:ext cx="838200" cy="7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66798</xdr:rowOff>
    </xdr:from>
    <xdr:ext cx="762000" cy="259045"/>
    <xdr:sp macro="" textlink="">
      <xdr:nvSpPr>
        <xdr:cNvPr id="195" name="人件費・物件費等の状況平均値テキスト">
          <a:extLst>
            <a:ext uri="{FF2B5EF4-FFF2-40B4-BE49-F238E27FC236}">
              <a16:creationId xmlns:a16="http://schemas.microsoft.com/office/drawing/2014/main" id="{3884C9F9-CE68-4225-92B2-2134D999CA3B}"/>
            </a:ext>
          </a:extLst>
        </xdr:cNvPr>
        <xdr:cNvSpPr txBox="1"/>
      </xdr:nvSpPr>
      <xdr:spPr>
        <a:xfrm>
          <a:off x="5041900" y="1446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84806DF5-F415-43A3-9610-5DAA8EB26106}"/>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111864</xdr:rowOff>
    </xdr:from>
    <xdr:to>
      <xdr:col>19</xdr:col>
      <xdr:colOff>133350</xdr:colOff>
      <xdr:row>82</xdr:row>
      <xdr:rowOff>129327</xdr:rowOff>
    </xdr:to>
    <xdr:cxnSp macro="">
      <xdr:nvCxnSpPr>
        <xdr:cNvPr id="197" name="直線コネクタ 196">
          <a:extLst>
            <a:ext uri="{FF2B5EF4-FFF2-40B4-BE49-F238E27FC236}">
              <a16:creationId xmlns:a16="http://schemas.microsoft.com/office/drawing/2014/main" id="{2F3CE8F3-060A-4BE6-89A4-7A8D571DB0A3}"/>
            </a:ext>
          </a:extLst>
        </xdr:cNvPr>
        <xdr:cNvCxnSpPr/>
      </xdr:nvCxnSpPr>
      <xdr:spPr>
        <a:xfrm>
          <a:off x="3225800" y="14170764"/>
          <a:ext cx="889000" cy="1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7CE17718-741C-4D26-8A1D-4667E7BFEF0B}"/>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112199</xdr:rowOff>
    </xdr:from>
    <xdr:ext cx="736600" cy="259045"/>
    <xdr:sp macro="" textlink="">
      <xdr:nvSpPr>
        <xdr:cNvPr id="199" name="テキスト ボックス 198">
          <a:extLst>
            <a:ext uri="{FF2B5EF4-FFF2-40B4-BE49-F238E27FC236}">
              <a16:creationId xmlns:a16="http://schemas.microsoft.com/office/drawing/2014/main" id="{90DC2677-8959-4D8A-BF09-C86DC5C1D0D4}"/>
            </a:ext>
          </a:extLst>
        </xdr:cNvPr>
        <xdr:cNvSpPr txBox="1"/>
      </xdr:nvSpPr>
      <xdr:spPr>
        <a:xfrm>
          <a:off x="3733800" y="1451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133668</xdr:rowOff>
    </xdr:from>
    <xdr:to>
      <xdr:col>15</xdr:col>
      <xdr:colOff>82550</xdr:colOff>
      <xdr:row>82</xdr:row>
      <xdr:rowOff>111864</xdr:rowOff>
    </xdr:to>
    <xdr:cxnSp macro="">
      <xdr:nvCxnSpPr>
        <xdr:cNvPr id="200" name="直線コネクタ 199">
          <a:extLst>
            <a:ext uri="{FF2B5EF4-FFF2-40B4-BE49-F238E27FC236}">
              <a16:creationId xmlns:a16="http://schemas.microsoft.com/office/drawing/2014/main" id="{4DFDF257-67D0-4B45-A84B-7FC6CF7E5E31}"/>
            </a:ext>
          </a:extLst>
        </xdr:cNvPr>
        <xdr:cNvCxnSpPr/>
      </xdr:nvCxnSpPr>
      <xdr:spPr>
        <a:xfrm>
          <a:off x="2336800" y="14021118"/>
          <a:ext cx="889000" cy="14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a16="http://schemas.microsoft.com/office/drawing/2014/main" id="{BC0E73F7-994C-44BB-9781-C87E2E6E014A}"/>
            </a:ext>
          </a:extLst>
        </xdr:cNvPr>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52229</xdr:rowOff>
    </xdr:from>
    <xdr:ext cx="762000" cy="259045"/>
    <xdr:sp macro="" textlink="">
      <xdr:nvSpPr>
        <xdr:cNvPr id="202" name="テキスト ボックス 201">
          <a:extLst>
            <a:ext uri="{FF2B5EF4-FFF2-40B4-BE49-F238E27FC236}">
              <a16:creationId xmlns:a16="http://schemas.microsoft.com/office/drawing/2014/main" id="{EB9FE72C-A1C0-4DA7-924B-10ABB4D989FA}"/>
            </a:ext>
          </a:extLst>
        </xdr:cNvPr>
        <xdr:cNvSpPr txBox="1"/>
      </xdr:nvSpPr>
      <xdr:spPr>
        <a:xfrm>
          <a:off x="2844800" y="144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117019</xdr:rowOff>
    </xdr:from>
    <xdr:to>
      <xdr:col>11</xdr:col>
      <xdr:colOff>31750</xdr:colOff>
      <xdr:row>81</xdr:row>
      <xdr:rowOff>133668</xdr:rowOff>
    </xdr:to>
    <xdr:cxnSp macro="">
      <xdr:nvCxnSpPr>
        <xdr:cNvPr id="203" name="直線コネクタ 202">
          <a:extLst>
            <a:ext uri="{FF2B5EF4-FFF2-40B4-BE49-F238E27FC236}">
              <a16:creationId xmlns:a16="http://schemas.microsoft.com/office/drawing/2014/main" id="{454463AB-08EB-4EE1-9434-E6641D4ED7F8}"/>
            </a:ext>
          </a:extLst>
        </xdr:cNvPr>
        <xdr:cNvCxnSpPr/>
      </xdr:nvCxnSpPr>
      <xdr:spPr>
        <a:xfrm>
          <a:off x="1447800" y="14004469"/>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6472</xdr:rowOff>
    </xdr:from>
    <xdr:to>
      <xdr:col>11</xdr:col>
      <xdr:colOff>82550</xdr:colOff>
      <xdr:row>81</xdr:row>
      <xdr:rowOff>108072</xdr:rowOff>
    </xdr:to>
    <xdr:sp macro="" textlink="">
      <xdr:nvSpPr>
        <xdr:cNvPr id="204" name="フローチャート: 判断 203">
          <a:extLst>
            <a:ext uri="{FF2B5EF4-FFF2-40B4-BE49-F238E27FC236}">
              <a16:creationId xmlns:a16="http://schemas.microsoft.com/office/drawing/2014/main" id="{2D0EF65B-32C2-435D-A078-D7320F8D9792}"/>
            </a:ext>
          </a:extLst>
        </xdr:cNvPr>
        <xdr:cNvSpPr/>
      </xdr:nvSpPr>
      <xdr:spPr>
        <a:xfrm>
          <a:off x="2286000" y="1389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118249</xdr:rowOff>
    </xdr:from>
    <xdr:ext cx="762000" cy="259045"/>
    <xdr:sp macro="" textlink="">
      <xdr:nvSpPr>
        <xdr:cNvPr id="205" name="テキスト ボックス 204">
          <a:extLst>
            <a:ext uri="{FF2B5EF4-FFF2-40B4-BE49-F238E27FC236}">
              <a16:creationId xmlns:a16="http://schemas.microsoft.com/office/drawing/2014/main" id="{1C038D7B-8BA4-4C8A-8EC9-E664C0587BB5}"/>
            </a:ext>
          </a:extLst>
        </xdr:cNvPr>
        <xdr:cNvSpPr txBox="1"/>
      </xdr:nvSpPr>
      <xdr:spPr>
        <a:xfrm>
          <a:off x="1955800" y="1366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6803</xdr:rowOff>
    </xdr:from>
    <xdr:to>
      <xdr:col>7</xdr:col>
      <xdr:colOff>31750</xdr:colOff>
      <xdr:row>81</xdr:row>
      <xdr:rowOff>108403</xdr:rowOff>
    </xdr:to>
    <xdr:sp macro="" textlink="">
      <xdr:nvSpPr>
        <xdr:cNvPr id="206" name="フローチャート: 判断 205">
          <a:extLst>
            <a:ext uri="{FF2B5EF4-FFF2-40B4-BE49-F238E27FC236}">
              <a16:creationId xmlns:a16="http://schemas.microsoft.com/office/drawing/2014/main" id="{69A8B2A9-C61A-45EC-9B1E-286C7B77AA3A}"/>
            </a:ext>
          </a:extLst>
        </xdr:cNvPr>
        <xdr:cNvSpPr/>
      </xdr:nvSpPr>
      <xdr:spPr>
        <a:xfrm>
          <a:off x="1397000" y="1389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118580</xdr:rowOff>
    </xdr:from>
    <xdr:ext cx="762000" cy="259045"/>
    <xdr:sp macro="" textlink="">
      <xdr:nvSpPr>
        <xdr:cNvPr id="207" name="テキスト ボックス 206">
          <a:extLst>
            <a:ext uri="{FF2B5EF4-FFF2-40B4-BE49-F238E27FC236}">
              <a16:creationId xmlns:a16="http://schemas.microsoft.com/office/drawing/2014/main" id="{388A90BC-2344-4287-8EE4-6DCFB8D4AC15}"/>
            </a:ext>
          </a:extLst>
        </xdr:cNvPr>
        <xdr:cNvSpPr txBox="1"/>
      </xdr:nvSpPr>
      <xdr:spPr>
        <a:xfrm>
          <a:off x="1066800" y="1366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BFEF5E0-C934-45D6-94BF-C983FFAA4748}"/>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2D598885-D586-4606-AB53-17EB4B2C2285}"/>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85EF837D-A627-46E3-9DCA-E7B7541BDE83}"/>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5D092E5-25C6-4FE6-BBC9-EB9AA4A5388D}"/>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94110A72-E456-425F-A265-EAAF2ADE9F18}"/>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156169</xdr:rowOff>
    </xdr:from>
    <xdr:to>
      <xdr:col>23</xdr:col>
      <xdr:colOff>184150</xdr:colOff>
      <xdr:row>83</xdr:row>
      <xdr:rowOff>86319</xdr:rowOff>
    </xdr:to>
    <xdr:sp macro="" textlink="">
      <xdr:nvSpPr>
        <xdr:cNvPr id="213" name="楕円 212">
          <a:extLst>
            <a:ext uri="{FF2B5EF4-FFF2-40B4-BE49-F238E27FC236}">
              <a16:creationId xmlns:a16="http://schemas.microsoft.com/office/drawing/2014/main" id="{E1858B40-6039-4117-BE42-8552165D49A3}"/>
            </a:ext>
          </a:extLst>
        </xdr:cNvPr>
        <xdr:cNvSpPr/>
      </xdr:nvSpPr>
      <xdr:spPr>
        <a:xfrm>
          <a:off x="4902200" y="1421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1246</xdr:rowOff>
    </xdr:from>
    <xdr:ext cx="762000" cy="259045"/>
    <xdr:sp macro="" textlink="">
      <xdr:nvSpPr>
        <xdr:cNvPr id="214" name="人件費・物件費等の状況該当値テキスト">
          <a:extLst>
            <a:ext uri="{FF2B5EF4-FFF2-40B4-BE49-F238E27FC236}">
              <a16:creationId xmlns:a16="http://schemas.microsoft.com/office/drawing/2014/main" id="{BCE824D4-5049-4642-873A-7A5254A3EAE3}"/>
            </a:ext>
          </a:extLst>
        </xdr:cNvPr>
        <xdr:cNvSpPr txBox="1"/>
      </xdr:nvSpPr>
      <xdr:spPr>
        <a:xfrm>
          <a:off x="5041900" y="1406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78527</xdr:rowOff>
    </xdr:from>
    <xdr:to>
      <xdr:col>19</xdr:col>
      <xdr:colOff>184150</xdr:colOff>
      <xdr:row>83</xdr:row>
      <xdr:rowOff>8677</xdr:rowOff>
    </xdr:to>
    <xdr:sp macro="" textlink="">
      <xdr:nvSpPr>
        <xdr:cNvPr id="215" name="楕円 214">
          <a:extLst>
            <a:ext uri="{FF2B5EF4-FFF2-40B4-BE49-F238E27FC236}">
              <a16:creationId xmlns:a16="http://schemas.microsoft.com/office/drawing/2014/main" id="{D94202A0-6F94-4FBC-8BF5-288981305617}"/>
            </a:ext>
          </a:extLst>
        </xdr:cNvPr>
        <xdr:cNvSpPr/>
      </xdr:nvSpPr>
      <xdr:spPr>
        <a:xfrm>
          <a:off x="4064000" y="141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18854</xdr:rowOff>
    </xdr:from>
    <xdr:ext cx="736600" cy="259045"/>
    <xdr:sp macro="" textlink="">
      <xdr:nvSpPr>
        <xdr:cNvPr id="216" name="テキスト ボックス 215">
          <a:extLst>
            <a:ext uri="{FF2B5EF4-FFF2-40B4-BE49-F238E27FC236}">
              <a16:creationId xmlns:a16="http://schemas.microsoft.com/office/drawing/2014/main" id="{05037E6F-3D06-4269-8B96-9EF1A5409E4A}"/>
            </a:ext>
          </a:extLst>
        </xdr:cNvPr>
        <xdr:cNvSpPr txBox="1"/>
      </xdr:nvSpPr>
      <xdr:spPr>
        <a:xfrm>
          <a:off x="3733800" y="13906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61064</xdr:rowOff>
    </xdr:from>
    <xdr:to>
      <xdr:col>15</xdr:col>
      <xdr:colOff>133350</xdr:colOff>
      <xdr:row>82</xdr:row>
      <xdr:rowOff>162664</xdr:rowOff>
    </xdr:to>
    <xdr:sp macro="" textlink="">
      <xdr:nvSpPr>
        <xdr:cNvPr id="217" name="楕円 216">
          <a:extLst>
            <a:ext uri="{FF2B5EF4-FFF2-40B4-BE49-F238E27FC236}">
              <a16:creationId xmlns:a16="http://schemas.microsoft.com/office/drawing/2014/main" id="{D506C636-094A-40E9-910B-EEBE5C361DC4}"/>
            </a:ext>
          </a:extLst>
        </xdr:cNvPr>
        <xdr:cNvSpPr/>
      </xdr:nvSpPr>
      <xdr:spPr>
        <a:xfrm>
          <a:off x="3175000" y="1411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1391</xdr:rowOff>
    </xdr:from>
    <xdr:ext cx="762000" cy="259045"/>
    <xdr:sp macro="" textlink="">
      <xdr:nvSpPr>
        <xdr:cNvPr id="218" name="テキスト ボックス 217">
          <a:extLst>
            <a:ext uri="{FF2B5EF4-FFF2-40B4-BE49-F238E27FC236}">
              <a16:creationId xmlns:a16="http://schemas.microsoft.com/office/drawing/2014/main" id="{0872543B-A6F5-4FE8-82C0-05D6F73692B7}"/>
            </a:ext>
          </a:extLst>
        </xdr:cNvPr>
        <xdr:cNvSpPr txBox="1"/>
      </xdr:nvSpPr>
      <xdr:spPr>
        <a:xfrm>
          <a:off x="2844800" y="1388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82868</xdr:rowOff>
    </xdr:from>
    <xdr:to>
      <xdr:col>11</xdr:col>
      <xdr:colOff>82550</xdr:colOff>
      <xdr:row>82</xdr:row>
      <xdr:rowOff>13018</xdr:rowOff>
    </xdr:to>
    <xdr:sp macro="" textlink="">
      <xdr:nvSpPr>
        <xdr:cNvPr id="219" name="楕円 218">
          <a:extLst>
            <a:ext uri="{FF2B5EF4-FFF2-40B4-BE49-F238E27FC236}">
              <a16:creationId xmlns:a16="http://schemas.microsoft.com/office/drawing/2014/main" id="{0118B773-6E69-444F-9055-D46773F67C91}"/>
            </a:ext>
          </a:extLst>
        </xdr:cNvPr>
        <xdr:cNvSpPr/>
      </xdr:nvSpPr>
      <xdr:spPr>
        <a:xfrm>
          <a:off x="2286000" y="1397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169245</xdr:rowOff>
    </xdr:from>
    <xdr:ext cx="762000" cy="259045"/>
    <xdr:sp macro="" textlink="">
      <xdr:nvSpPr>
        <xdr:cNvPr id="220" name="テキスト ボックス 219">
          <a:extLst>
            <a:ext uri="{FF2B5EF4-FFF2-40B4-BE49-F238E27FC236}">
              <a16:creationId xmlns:a16="http://schemas.microsoft.com/office/drawing/2014/main" id="{0FDCBE43-7257-46AB-AF3C-1C6B3FEEAF5B}"/>
            </a:ext>
          </a:extLst>
        </xdr:cNvPr>
        <xdr:cNvSpPr txBox="1"/>
      </xdr:nvSpPr>
      <xdr:spPr>
        <a:xfrm>
          <a:off x="1955800" y="1405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66219</xdr:rowOff>
    </xdr:from>
    <xdr:to>
      <xdr:col>7</xdr:col>
      <xdr:colOff>31750</xdr:colOff>
      <xdr:row>81</xdr:row>
      <xdr:rowOff>167819</xdr:rowOff>
    </xdr:to>
    <xdr:sp macro="" textlink="">
      <xdr:nvSpPr>
        <xdr:cNvPr id="221" name="楕円 220">
          <a:extLst>
            <a:ext uri="{FF2B5EF4-FFF2-40B4-BE49-F238E27FC236}">
              <a16:creationId xmlns:a16="http://schemas.microsoft.com/office/drawing/2014/main" id="{A2A497DF-6A6B-4227-9B1F-5F8B5DCFCA35}"/>
            </a:ext>
          </a:extLst>
        </xdr:cNvPr>
        <xdr:cNvSpPr/>
      </xdr:nvSpPr>
      <xdr:spPr>
        <a:xfrm>
          <a:off x="1397000" y="139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152596</xdr:rowOff>
    </xdr:from>
    <xdr:ext cx="762000" cy="259045"/>
    <xdr:sp macro="" textlink="">
      <xdr:nvSpPr>
        <xdr:cNvPr id="222" name="テキスト ボックス 221">
          <a:extLst>
            <a:ext uri="{FF2B5EF4-FFF2-40B4-BE49-F238E27FC236}">
              <a16:creationId xmlns:a16="http://schemas.microsoft.com/office/drawing/2014/main" id="{5E0BCF9C-8218-4D80-ADF4-F90B60A7C87F}"/>
            </a:ext>
          </a:extLst>
        </xdr:cNvPr>
        <xdr:cNvSpPr txBox="1"/>
      </xdr:nvSpPr>
      <xdr:spPr>
        <a:xfrm>
          <a:off x="1066800" y="1404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AE2C3059-7987-4F15-9245-70E6D51DD367}"/>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E288E99-EA82-4C13-AFAC-86721A55E3AF}"/>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B70E9D32-2CCB-45E3-860A-4E68997A1D0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CA354D82-AD20-4A26-B6A9-5C1FF77BD15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66AF2D53-0D43-406D-9E67-41BBD230A7E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BC4BD92A-0789-48B5-BB44-CBD5B5513A74}"/>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13182CC0-C458-4DA8-A522-9D192DD64B5C}"/>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8C0BAC4A-30FC-4B16-86BF-153C640E3603}"/>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C60C7757-D91B-4B13-A53A-FA18DD13BEC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4A917C0F-4D6D-4D46-A1ED-7A3465E3E139}"/>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F6C03C0E-0CAC-4406-AD9A-43B391C21C5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3C3E661F-59A9-4761-AF16-E1652A728B55}"/>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F2DD1CE0-8E4A-4A00-A444-C845BCD0AA6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a:t>
          </a:r>
          <a:r>
            <a:rPr kumimoji="1" lang="en-US" altLang="ja-JP" sz="1100">
              <a:solidFill>
                <a:schemeClr val="dk1"/>
              </a:solidFill>
              <a:effectLst/>
              <a:latin typeface="+mn-lt"/>
              <a:ea typeface="+mn-ea"/>
              <a:cs typeface="+mn-cs"/>
            </a:rPr>
            <a:t>96.2%</a:t>
          </a:r>
          <a:r>
            <a:rPr kumimoji="1" lang="ja-JP" altLang="ja-JP" sz="1100">
              <a:solidFill>
                <a:schemeClr val="dk1"/>
              </a:solidFill>
              <a:effectLst/>
              <a:latin typeface="+mn-lt"/>
              <a:ea typeface="+mn-ea"/>
              <a:cs typeface="+mn-cs"/>
            </a:rPr>
            <a:t>で、類似団体平均（</a:t>
          </a:r>
          <a:r>
            <a:rPr kumimoji="1" lang="en-US" altLang="ja-JP" sz="1100">
              <a:solidFill>
                <a:schemeClr val="dk1"/>
              </a:solidFill>
              <a:effectLst/>
              <a:latin typeface="+mn-lt"/>
              <a:ea typeface="+mn-ea"/>
              <a:cs typeface="+mn-cs"/>
            </a:rPr>
            <a:t>96.9</a:t>
          </a:r>
          <a:r>
            <a:rPr kumimoji="1" lang="ja-JP" altLang="ja-JP" sz="1100">
              <a:solidFill>
                <a:schemeClr val="dk1"/>
              </a:solidFill>
              <a:effectLst/>
              <a:latin typeface="+mn-lt"/>
              <a:ea typeface="+mn-ea"/>
              <a:cs typeface="+mn-cs"/>
            </a:rPr>
            <a:t>％）、全国平均（</a:t>
          </a:r>
          <a:r>
            <a:rPr kumimoji="1" lang="en-US" altLang="ja-JP" sz="1100">
              <a:solidFill>
                <a:schemeClr val="dk1"/>
              </a:solidFill>
              <a:effectLst/>
              <a:latin typeface="+mn-lt"/>
              <a:ea typeface="+mn-ea"/>
              <a:cs typeface="+mn-cs"/>
            </a:rPr>
            <a:t>98.7</a:t>
          </a:r>
          <a:r>
            <a:rPr kumimoji="1" lang="ja-JP" altLang="ja-JP" sz="1100">
              <a:solidFill>
                <a:schemeClr val="dk1"/>
              </a:solidFill>
              <a:effectLst/>
              <a:latin typeface="+mn-lt"/>
              <a:ea typeface="+mn-ea"/>
              <a:cs typeface="+mn-cs"/>
            </a:rPr>
            <a:t>％）と比較しても低水準であると言える。</a:t>
          </a:r>
          <a:endParaRPr lang="ja-JP" altLang="ja-JP" sz="1400">
            <a:effectLst/>
          </a:endParaRPr>
        </a:p>
        <a:p>
          <a:r>
            <a:rPr kumimoji="1" lang="ja-JP" altLang="ja-JP" sz="1100">
              <a:solidFill>
                <a:schemeClr val="dk1"/>
              </a:solidFill>
              <a:effectLst/>
              <a:latin typeface="+mn-lt"/>
              <a:ea typeface="+mn-ea"/>
              <a:cs typeface="+mn-cs"/>
            </a:rPr>
            <a:t>　今後も適正な給与水準を維持する一方で、人事考課制度の運用による公正な職員配置を図り、更なる住民サービス向上へ結びつけていく。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92C50D34-6C01-47E5-A792-EB56009087E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138B6809-69C0-4784-8D40-D1E106831A35}"/>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36E81BA6-0FE5-430A-BFE0-8BC98DD7EEC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3F62276-0951-4FE8-B995-2AD48FE4F183}"/>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5B8E2BFD-864F-486E-AFDC-8725A678FBD5}"/>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68B1580D-7ABA-40DB-9559-AB239368CE85}"/>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28B398EB-FDD5-49A9-A2A6-CDEC74CB34DA}"/>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69950E6A-BEAC-4B13-A4C0-BD0CD65C7396}"/>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AEEA44D7-7953-4A31-ACE0-2AF44E63F0DB}"/>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FF1700CC-D0F7-4951-A71A-C5F2D6CEA554}"/>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BCDE89C4-190A-42E1-B522-3F34B9ED1F09}"/>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D42823BA-EEF5-4DBA-AAC0-093421304BB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B681939A-E309-4B7A-8ED2-7EC34FC39303}"/>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144DF8CB-851C-4DEB-86A6-FF977B57DD21}"/>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69DD21F9-B904-4C63-A357-D5A12654F8DE}"/>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id="{BF6D7A7B-5B52-428F-8493-9F58914078F8}"/>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id="{7FC2D694-D173-48A3-AE19-75E0FE1EBC61}"/>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id="{E8F3838A-E92D-403C-88DF-6C509D4A3674}"/>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7091D763-1628-456B-A911-CD38BEB768F4}"/>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id="{9D919B75-3246-4912-93E9-819C9CFA6874}"/>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58561</xdr:rowOff>
    </xdr:to>
    <xdr:cxnSp macro="">
      <xdr:nvCxnSpPr>
        <xdr:cNvPr id="256" name="直線コネクタ 255">
          <a:extLst>
            <a:ext uri="{FF2B5EF4-FFF2-40B4-BE49-F238E27FC236}">
              <a16:creationId xmlns:a16="http://schemas.microsoft.com/office/drawing/2014/main" id="{ED2B4FDD-3533-4B79-9D09-3695F2F3B90C}"/>
            </a:ext>
          </a:extLst>
        </xdr:cNvPr>
        <xdr:cNvCxnSpPr/>
      </xdr:nvCxnSpPr>
      <xdr:spPr>
        <a:xfrm>
          <a:off x="16179800" y="1457818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7" name="給与水準   （国との比較）平均値テキスト">
          <a:extLst>
            <a:ext uri="{FF2B5EF4-FFF2-40B4-BE49-F238E27FC236}">
              <a16:creationId xmlns:a16="http://schemas.microsoft.com/office/drawing/2014/main" id="{F1F60969-E672-4F83-AEDD-C51DCE664AC3}"/>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id="{8965AC9F-1950-486B-9EC7-609017D2F7AC}"/>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85</xdr:row>
      <xdr:rowOff>4939</xdr:rowOff>
    </xdr:to>
    <xdr:cxnSp macro="">
      <xdr:nvCxnSpPr>
        <xdr:cNvPr id="259" name="直線コネクタ 258">
          <a:extLst>
            <a:ext uri="{FF2B5EF4-FFF2-40B4-BE49-F238E27FC236}">
              <a16:creationId xmlns:a16="http://schemas.microsoft.com/office/drawing/2014/main" id="{9461F1ED-91A4-42D7-91CE-2DBC577F76B9}"/>
            </a:ext>
          </a:extLst>
        </xdr:cNvPr>
        <xdr:cNvCxnSpPr/>
      </xdr:nvCxnSpPr>
      <xdr:spPr>
        <a:xfrm>
          <a:off x="15290800" y="145379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id="{5D99A3DF-5FBD-4DF3-B85E-CF73939E8DCD}"/>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61" name="テキスト ボックス 260">
          <a:extLst>
            <a:ext uri="{FF2B5EF4-FFF2-40B4-BE49-F238E27FC236}">
              <a16:creationId xmlns:a16="http://schemas.microsoft.com/office/drawing/2014/main" id="{89EF9A27-DF81-4119-B547-117EF4B047BE}"/>
            </a:ext>
          </a:extLst>
        </xdr:cNvPr>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136172</xdr:rowOff>
    </xdr:from>
    <xdr:to>
      <xdr:col>72</xdr:col>
      <xdr:colOff>203200</xdr:colOff>
      <xdr:row>85</xdr:row>
      <xdr:rowOff>71966</xdr:rowOff>
    </xdr:to>
    <xdr:cxnSp macro="">
      <xdr:nvCxnSpPr>
        <xdr:cNvPr id="262" name="直線コネクタ 261">
          <a:extLst>
            <a:ext uri="{FF2B5EF4-FFF2-40B4-BE49-F238E27FC236}">
              <a16:creationId xmlns:a16="http://schemas.microsoft.com/office/drawing/2014/main" id="{4A574F4C-0811-4462-9805-4F9F0220E12C}"/>
            </a:ext>
          </a:extLst>
        </xdr:cNvPr>
        <xdr:cNvCxnSpPr/>
      </xdr:nvCxnSpPr>
      <xdr:spPr>
        <a:xfrm flipV="1">
          <a:off x="14401800" y="1453797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3" name="フローチャート: 判断 262">
          <a:extLst>
            <a:ext uri="{FF2B5EF4-FFF2-40B4-BE49-F238E27FC236}">
              <a16:creationId xmlns:a16="http://schemas.microsoft.com/office/drawing/2014/main" id="{CAABC685-3493-4C8E-919A-A42CDD5E7BE7}"/>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4" name="テキスト ボックス 263">
          <a:extLst>
            <a:ext uri="{FF2B5EF4-FFF2-40B4-BE49-F238E27FC236}">
              <a16:creationId xmlns:a16="http://schemas.microsoft.com/office/drawing/2014/main" id="{BA46E028-78F4-4398-A1F4-3A81F1CA3E05}"/>
            </a:ext>
          </a:extLst>
        </xdr:cNvPr>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4939</xdr:rowOff>
    </xdr:from>
    <xdr:to>
      <xdr:col>68</xdr:col>
      <xdr:colOff>152400</xdr:colOff>
      <xdr:row>85</xdr:row>
      <xdr:rowOff>71966</xdr:rowOff>
    </xdr:to>
    <xdr:cxnSp macro="">
      <xdr:nvCxnSpPr>
        <xdr:cNvPr id="265" name="直線コネクタ 264">
          <a:extLst>
            <a:ext uri="{FF2B5EF4-FFF2-40B4-BE49-F238E27FC236}">
              <a16:creationId xmlns:a16="http://schemas.microsoft.com/office/drawing/2014/main" id="{FE1A6F14-7C9D-4EF5-9A2D-1924E275C396}"/>
            </a:ext>
          </a:extLst>
        </xdr:cNvPr>
        <xdr:cNvCxnSpPr/>
      </xdr:nvCxnSpPr>
      <xdr:spPr>
        <a:xfrm>
          <a:off x="13512800" y="145781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a:extLst>
            <a:ext uri="{FF2B5EF4-FFF2-40B4-BE49-F238E27FC236}">
              <a16:creationId xmlns:a16="http://schemas.microsoft.com/office/drawing/2014/main" id="{F3487159-C7C8-4627-9ADF-7A1E048B09F1}"/>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7" name="テキスト ボックス 266">
          <a:extLst>
            <a:ext uri="{FF2B5EF4-FFF2-40B4-BE49-F238E27FC236}">
              <a16:creationId xmlns:a16="http://schemas.microsoft.com/office/drawing/2014/main" id="{D9C0310F-3BE7-40F8-BC7A-28DCF7160987}"/>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68" name="フローチャート: 判断 267">
          <a:extLst>
            <a:ext uri="{FF2B5EF4-FFF2-40B4-BE49-F238E27FC236}">
              <a16:creationId xmlns:a16="http://schemas.microsoft.com/office/drawing/2014/main" id="{310135C8-78E2-4754-8FC8-689A54AA1681}"/>
            </a:ext>
          </a:extLst>
        </xdr:cNvPr>
        <xdr:cNvSpPr/>
      </xdr:nvSpPr>
      <xdr:spPr>
        <a:xfrm>
          <a:off x="13462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69" name="テキスト ボックス 268">
          <a:extLst>
            <a:ext uri="{FF2B5EF4-FFF2-40B4-BE49-F238E27FC236}">
              <a16:creationId xmlns:a16="http://schemas.microsoft.com/office/drawing/2014/main" id="{A4442EA7-31C4-410B-8610-03C32860B334}"/>
            </a:ext>
          </a:extLst>
        </xdr:cNvPr>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C894DEDA-0429-429A-AB99-BF18AE51E201}"/>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2CC91A4-74B8-4B2D-8653-0D4120320AA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E69B262C-4296-47B4-B50D-C37897B00BAB}"/>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A017313-88D5-4D4F-9557-613D4399D7E7}"/>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7BFDA087-0A06-4B0B-A6EA-4AB1D8168CEA}"/>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75" name="楕円 274">
          <a:extLst>
            <a:ext uri="{FF2B5EF4-FFF2-40B4-BE49-F238E27FC236}">
              <a16:creationId xmlns:a16="http://schemas.microsoft.com/office/drawing/2014/main" id="{717BB81D-B004-4266-A1C4-9A1BBD8C1A09}"/>
            </a:ext>
          </a:extLst>
        </xdr:cNvPr>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24288</xdr:rowOff>
    </xdr:from>
    <xdr:ext cx="762000" cy="259045"/>
    <xdr:sp macro="" textlink="">
      <xdr:nvSpPr>
        <xdr:cNvPr id="276" name="給与水準   （国との比較）該当値テキスト">
          <a:extLst>
            <a:ext uri="{FF2B5EF4-FFF2-40B4-BE49-F238E27FC236}">
              <a16:creationId xmlns:a16="http://schemas.microsoft.com/office/drawing/2014/main" id="{62B13DF9-D3D7-4168-A3E1-481BFE38A1C4}"/>
            </a:ext>
          </a:extLst>
        </xdr:cNvPr>
        <xdr:cNvSpPr txBox="1"/>
      </xdr:nvSpPr>
      <xdr:spPr>
        <a:xfrm>
          <a:off x="171069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77" name="楕円 276">
          <a:extLst>
            <a:ext uri="{FF2B5EF4-FFF2-40B4-BE49-F238E27FC236}">
              <a16:creationId xmlns:a16="http://schemas.microsoft.com/office/drawing/2014/main" id="{30988A0A-E02C-40A2-80D7-F3F975C43D9C}"/>
            </a:ext>
          </a:extLst>
        </xdr:cNvPr>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78" name="テキスト ボックス 277">
          <a:extLst>
            <a:ext uri="{FF2B5EF4-FFF2-40B4-BE49-F238E27FC236}">
              <a16:creationId xmlns:a16="http://schemas.microsoft.com/office/drawing/2014/main" id="{B18FBA79-BC98-48CA-BFE9-6397EDFC918E}"/>
            </a:ext>
          </a:extLst>
        </xdr:cNvPr>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79" name="楕円 278">
          <a:extLst>
            <a:ext uri="{FF2B5EF4-FFF2-40B4-BE49-F238E27FC236}">
              <a16:creationId xmlns:a16="http://schemas.microsoft.com/office/drawing/2014/main" id="{6A21A3B5-5D07-4AED-AF89-963F55808CD6}"/>
            </a:ext>
          </a:extLst>
        </xdr:cNvPr>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80" name="テキスト ボックス 279">
          <a:extLst>
            <a:ext uri="{FF2B5EF4-FFF2-40B4-BE49-F238E27FC236}">
              <a16:creationId xmlns:a16="http://schemas.microsoft.com/office/drawing/2014/main" id="{A92C316A-8B0A-479C-A553-E9B688459401}"/>
            </a:ext>
          </a:extLst>
        </xdr:cNvPr>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1" name="楕円 280">
          <a:extLst>
            <a:ext uri="{FF2B5EF4-FFF2-40B4-BE49-F238E27FC236}">
              <a16:creationId xmlns:a16="http://schemas.microsoft.com/office/drawing/2014/main" id="{7183D1AF-53F6-4410-8E5B-5F7917BF9D12}"/>
            </a:ext>
          </a:extLst>
        </xdr:cNvPr>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2" name="テキスト ボックス 281">
          <a:extLst>
            <a:ext uri="{FF2B5EF4-FFF2-40B4-BE49-F238E27FC236}">
              <a16:creationId xmlns:a16="http://schemas.microsoft.com/office/drawing/2014/main" id="{E333442A-48CB-4C70-AC5B-E94ADA1C875F}"/>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83" name="楕円 282">
          <a:extLst>
            <a:ext uri="{FF2B5EF4-FFF2-40B4-BE49-F238E27FC236}">
              <a16:creationId xmlns:a16="http://schemas.microsoft.com/office/drawing/2014/main" id="{73AA0D96-A6A0-40EB-83CC-B6E16C4F5207}"/>
            </a:ext>
          </a:extLst>
        </xdr:cNvPr>
        <xdr:cNvSpPr/>
      </xdr:nvSpPr>
      <xdr:spPr>
        <a:xfrm>
          <a:off x="13462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84" name="テキスト ボックス 283">
          <a:extLst>
            <a:ext uri="{FF2B5EF4-FFF2-40B4-BE49-F238E27FC236}">
              <a16:creationId xmlns:a16="http://schemas.microsoft.com/office/drawing/2014/main" id="{C0A8272E-C507-44F5-9F0E-A0A53F8F7E00}"/>
            </a:ext>
          </a:extLst>
        </xdr:cNvPr>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6A54849E-7FCD-446B-A2F8-9F34D96257BB}"/>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6C1E5E9C-8376-4A46-9502-ADFC6D7CDAE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2A6CF6BC-0BF2-4FCA-9F98-8BF8F7A1C268}"/>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F920F115-3AD8-4B7F-BA2F-45F827F0EF0B}"/>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7F845537-5F61-4193-ABB6-4EF4C6E2E743}"/>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AD0B6C7D-3947-46AC-94AB-A3C89E31871D}"/>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5DADAC15-78C3-4C77-AAB1-CC62461174A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8F654E6-35DD-4B58-AA6A-23C612A17786}"/>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1D577502-F855-492B-9293-EB59BCBBE51D}"/>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3CDAB2F-6D10-490D-9A7E-56B93F754945}"/>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B3CC5194-C80A-49B5-85A1-AACABC097A17}"/>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2C1D8BE9-6C24-47A3-8883-E58BFE7820B8}"/>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8FD2D84A-63F7-426C-B3E7-E811935ABC5E}"/>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人口千人当たり職員数は、類似団体平均（</a:t>
          </a:r>
          <a:r>
            <a:rPr lang="en-US" altLang="ja-JP" sz="1100" b="0" i="0" baseline="0">
              <a:solidFill>
                <a:schemeClr val="dk1"/>
              </a:solidFill>
              <a:effectLst/>
              <a:latin typeface="+mn-lt"/>
              <a:ea typeface="+mn-ea"/>
              <a:cs typeface="+mn-cs"/>
            </a:rPr>
            <a:t>9.29</a:t>
          </a:r>
          <a:r>
            <a:rPr lang="ja-JP" altLang="ja-JP" sz="1100" b="0" i="0" baseline="0">
              <a:solidFill>
                <a:schemeClr val="dk1"/>
              </a:solidFill>
              <a:effectLst/>
              <a:latin typeface="+mn-lt"/>
              <a:ea typeface="+mn-ea"/>
              <a:cs typeface="+mn-cs"/>
            </a:rPr>
            <a:t>人）、全国平均（</a:t>
          </a:r>
          <a:r>
            <a:rPr lang="en-US" altLang="ja-JP" sz="1100" b="0" i="0" baseline="0">
              <a:solidFill>
                <a:schemeClr val="dk1"/>
              </a:solidFill>
              <a:effectLst/>
              <a:latin typeface="+mn-lt"/>
              <a:ea typeface="+mn-ea"/>
              <a:cs typeface="+mn-cs"/>
            </a:rPr>
            <a:t>8.25</a:t>
          </a:r>
          <a:r>
            <a:rPr lang="ja-JP" altLang="ja-JP" sz="1100" b="0" i="0" baseline="0">
              <a:solidFill>
                <a:schemeClr val="dk1"/>
              </a:solidFill>
              <a:effectLst/>
              <a:latin typeface="+mn-lt"/>
              <a:ea typeface="+mn-ea"/>
              <a:cs typeface="+mn-cs"/>
            </a:rPr>
            <a:t>人）、長野県平均（</a:t>
          </a:r>
          <a:r>
            <a:rPr lang="en-US" altLang="ja-JP" sz="1100" b="0" i="0" baseline="0">
              <a:solidFill>
                <a:schemeClr val="dk1"/>
              </a:solidFill>
              <a:effectLst/>
              <a:latin typeface="+mn-lt"/>
              <a:ea typeface="+mn-ea"/>
              <a:cs typeface="+mn-cs"/>
            </a:rPr>
            <a:t>8.43</a:t>
          </a:r>
          <a:r>
            <a:rPr lang="ja-JP" altLang="ja-JP" sz="1100" b="0" i="0" baseline="0">
              <a:solidFill>
                <a:schemeClr val="dk1"/>
              </a:solidFill>
              <a:effectLst/>
              <a:latin typeface="+mn-lt"/>
              <a:ea typeface="+mn-ea"/>
              <a:cs typeface="+mn-cs"/>
            </a:rPr>
            <a:t>人）の全てに対し上回っている。対前年度で</a:t>
          </a:r>
          <a:r>
            <a:rPr lang="en-US" altLang="ja-JP" sz="1100" b="0" i="0" baseline="0">
              <a:solidFill>
                <a:schemeClr val="dk1"/>
              </a:solidFill>
              <a:effectLst/>
              <a:latin typeface="+mn-lt"/>
              <a:ea typeface="+mn-ea"/>
              <a:cs typeface="+mn-cs"/>
            </a:rPr>
            <a:t>0.37</a:t>
          </a:r>
          <a:r>
            <a:rPr lang="ja-JP" altLang="ja-JP" sz="1100" b="0" i="0" baseline="0">
              <a:solidFill>
                <a:schemeClr val="dk1"/>
              </a:solidFill>
              <a:effectLst/>
              <a:latin typeface="+mn-lt"/>
              <a:ea typeface="+mn-ea"/>
              <a:cs typeface="+mn-cs"/>
            </a:rPr>
            <a:t>ポイント上昇しているが、人口の減少が数値を押し上げた要因となっている。職員数については、世代の偏りが生じないよう年間の必要職員数を平準化して確保しつつ、住民サービスに見合った定員管理を行うことしている。定年延長制度の影響も考慮しながら、中長期的な視点で適切な定員管理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D873B71A-479F-4A1B-B693-3A257BF16913}"/>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B22DA2B8-9FEA-4343-AFB8-8D74E5D96515}"/>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13BAB3BE-6E0B-446C-9DE6-BF05CF946C7C}"/>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D0026EC4-D073-4E57-8FDF-EE4E0CD09A68}"/>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7C2AF587-EE86-491C-982A-F0A40EE8BAF6}"/>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7ACB7479-4F96-4890-B8A4-AA2F816254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51AEBEE0-99A2-4062-8782-3B75E17AD015}"/>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500AD5DF-42B5-4C48-ACED-A48C94222A2C}"/>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7F91A3D-B4EF-475E-947A-5379EE86D5E7}"/>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36742D09-E68C-4483-819E-00E3E85C27DD}"/>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12004002-9F28-409E-B470-0805CAB526E3}"/>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DAACF9DA-79C4-4996-9BB4-313072B03EF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BFA9A3F9-301E-419C-B0A3-321BC7C4A126}"/>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460E5038-0339-4F7C-BC6F-32DBEC312D23}"/>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6FDD3DE9-0673-4549-863F-37F74C1BC075}"/>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834C34D-54DC-40CD-B4A8-492307E17114}"/>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id="{51E1E89E-69E6-4F8F-8C73-3D4A4B7B8A1C}"/>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id="{70BCB28D-3092-4310-BE4B-7AAB9E1031AD}"/>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id="{CDFBFF37-7A50-4D8E-961B-73BD86A3BC49}"/>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id="{25655A57-26A3-4592-AC9D-241743E669B6}"/>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id="{E0234208-0525-44C0-A51E-DD02D7A43FB8}"/>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168839</xdr:rowOff>
    </xdr:from>
    <xdr:to>
      <xdr:col>81</xdr:col>
      <xdr:colOff>44450</xdr:colOff>
      <xdr:row>61</xdr:row>
      <xdr:rowOff>46990</xdr:rowOff>
    </xdr:to>
    <xdr:cxnSp macro="">
      <xdr:nvCxnSpPr>
        <xdr:cNvPr id="319" name="直線コネクタ 318">
          <a:extLst>
            <a:ext uri="{FF2B5EF4-FFF2-40B4-BE49-F238E27FC236}">
              <a16:creationId xmlns:a16="http://schemas.microsoft.com/office/drawing/2014/main" id="{01E7CD94-894D-45FF-B5B3-06E4C94D998E}"/>
            </a:ext>
          </a:extLst>
        </xdr:cNvPr>
        <xdr:cNvCxnSpPr/>
      </xdr:nvCxnSpPr>
      <xdr:spPr>
        <a:xfrm>
          <a:off x="16179800" y="10455839"/>
          <a:ext cx="838200" cy="4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110437</xdr:rowOff>
    </xdr:from>
    <xdr:ext cx="762000" cy="259045"/>
    <xdr:sp macro="" textlink="">
      <xdr:nvSpPr>
        <xdr:cNvPr id="320" name="定員管理の状況平均値テキスト">
          <a:extLst>
            <a:ext uri="{FF2B5EF4-FFF2-40B4-BE49-F238E27FC236}">
              <a16:creationId xmlns:a16="http://schemas.microsoft.com/office/drawing/2014/main" id="{EFC9D039-0CA7-4775-A96A-D2304F83202A}"/>
            </a:ext>
          </a:extLst>
        </xdr:cNvPr>
        <xdr:cNvSpPr txBox="1"/>
      </xdr:nvSpPr>
      <xdr:spPr>
        <a:xfrm>
          <a:off x="17106900" y="1022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id="{B1C10A77-220D-4CFF-B687-1FE487D6BA74}"/>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154094</xdr:rowOff>
    </xdr:from>
    <xdr:to>
      <xdr:col>77</xdr:col>
      <xdr:colOff>44450</xdr:colOff>
      <xdr:row>60</xdr:row>
      <xdr:rowOff>168839</xdr:rowOff>
    </xdr:to>
    <xdr:cxnSp macro="">
      <xdr:nvCxnSpPr>
        <xdr:cNvPr id="322" name="直線コネクタ 321">
          <a:extLst>
            <a:ext uri="{FF2B5EF4-FFF2-40B4-BE49-F238E27FC236}">
              <a16:creationId xmlns:a16="http://schemas.microsoft.com/office/drawing/2014/main" id="{660DCFD4-3DEC-435C-8BEB-9B131D5E72A6}"/>
            </a:ext>
          </a:extLst>
        </xdr:cNvPr>
        <xdr:cNvCxnSpPr/>
      </xdr:nvCxnSpPr>
      <xdr:spPr>
        <a:xfrm>
          <a:off x="15290800" y="10441094"/>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id="{A1B6EB20-2F52-4475-A364-014C5DB03002}"/>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26193</xdr:rowOff>
    </xdr:from>
    <xdr:ext cx="736600" cy="259045"/>
    <xdr:sp macro="" textlink="">
      <xdr:nvSpPr>
        <xdr:cNvPr id="324" name="テキスト ボックス 323">
          <a:extLst>
            <a:ext uri="{FF2B5EF4-FFF2-40B4-BE49-F238E27FC236}">
              <a16:creationId xmlns:a16="http://schemas.microsoft.com/office/drawing/2014/main" id="{D494DD8E-3866-4043-ACD0-EF277D63753C}"/>
            </a:ext>
          </a:extLst>
        </xdr:cNvPr>
        <xdr:cNvSpPr txBox="1"/>
      </xdr:nvSpPr>
      <xdr:spPr>
        <a:xfrm>
          <a:off x="15798800" y="10141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120579</xdr:rowOff>
    </xdr:from>
    <xdr:to>
      <xdr:col>72</xdr:col>
      <xdr:colOff>203200</xdr:colOff>
      <xdr:row>60</xdr:row>
      <xdr:rowOff>154094</xdr:rowOff>
    </xdr:to>
    <xdr:cxnSp macro="">
      <xdr:nvCxnSpPr>
        <xdr:cNvPr id="325" name="直線コネクタ 324">
          <a:extLst>
            <a:ext uri="{FF2B5EF4-FFF2-40B4-BE49-F238E27FC236}">
              <a16:creationId xmlns:a16="http://schemas.microsoft.com/office/drawing/2014/main" id="{ABE41FDB-4EEB-4874-A27D-8E627E3B2BC6}"/>
            </a:ext>
          </a:extLst>
        </xdr:cNvPr>
        <xdr:cNvCxnSpPr/>
      </xdr:nvCxnSpPr>
      <xdr:spPr>
        <a:xfrm>
          <a:off x="14401800" y="10407579"/>
          <a:ext cx="889000" cy="3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a:extLst>
            <a:ext uri="{FF2B5EF4-FFF2-40B4-BE49-F238E27FC236}">
              <a16:creationId xmlns:a16="http://schemas.microsoft.com/office/drawing/2014/main" id="{347F8F7D-E0B9-4605-B1A6-BD75B51891F1}"/>
            </a:ext>
          </a:extLst>
        </xdr:cNvPr>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22172</xdr:rowOff>
    </xdr:from>
    <xdr:ext cx="762000" cy="259045"/>
    <xdr:sp macro="" textlink="">
      <xdr:nvSpPr>
        <xdr:cNvPr id="327" name="テキスト ボックス 326">
          <a:extLst>
            <a:ext uri="{FF2B5EF4-FFF2-40B4-BE49-F238E27FC236}">
              <a16:creationId xmlns:a16="http://schemas.microsoft.com/office/drawing/2014/main" id="{416929BD-FF23-424D-8E65-B74DE14849B5}"/>
            </a:ext>
          </a:extLst>
        </xdr:cNvPr>
        <xdr:cNvSpPr txBox="1"/>
      </xdr:nvSpPr>
      <xdr:spPr>
        <a:xfrm>
          <a:off x="14909800" y="1013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77681</xdr:rowOff>
    </xdr:from>
    <xdr:to>
      <xdr:col>68</xdr:col>
      <xdr:colOff>152400</xdr:colOff>
      <xdr:row>60</xdr:row>
      <xdr:rowOff>120579</xdr:rowOff>
    </xdr:to>
    <xdr:cxnSp macro="">
      <xdr:nvCxnSpPr>
        <xdr:cNvPr id="328" name="直線コネクタ 327">
          <a:extLst>
            <a:ext uri="{FF2B5EF4-FFF2-40B4-BE49-F238E27FC236}">
              <a16:creationId xmlns:a16="http://schemas.microsoft.com/office/drawing/2014/main" id="{8F1CED73-67F9-4573-92DA-28EAADA7886E}"/>
            </a:ext>
          </a:extLst>
        </xdr:cNvPr>
        <xdr:cNvCxnSpPr/>
      </xdr:nvCxnSpPr>
      <xdr:spPr>
        <a:xfrm>
          <a:off x="13512800" y="10364681"/>
          <a:ext cx="8890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68156</xdr:rowOff>
    </xdr:from>
    <xdr:to>
      <xdr:col>68</xdr:col>
      <xdr:colOff>203200</xdr:colOff>
      <xdr:row>58</xdr:row>
      <xdr:rowOff>169756</xdr:rowOff>
    </xdr:to>
    <xdr:sp macro="" textlink="">
      <xdr:nvSpPr>
        <xdr:cNvPr id="329" name="フローチャート: 判断 328">
          <a:extLst>
            <a:ext uri="{FF2B5EF4-FFF2-40B4-BE49-F238E27FC236}">
              <a16:creationId xmlns:a16="http://schemas.microsoft.com/office/drawing/2014/main" id="{57502D17-B5EB-4B81-A437-6FB8D252DD56}"/>
            </a:ext>
          </a:extLst>
        </xdr:cNvPr>
        <xdr:cNvSpPr/>
      </xdr:nvSpPr>
      <xdr:spPr>
        <a:xfrm>
          <a:off x="14351000" y="100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8483</xdr:rowOff>
    </xdr:from>
    <xdr:ext cx="762000" cy="259045"/>
    <xdr:sp macro="" textlink="">
      <xdr:nvSpPr>
        <xdr:cNvPr id="330" name="テキスト ボックス 329">
          <a:extLst>
            <a:ext uri="{FF2B5EF4-FFF2-40B4-BE49-F238E27FC236}">
              <a16:creationId xmlns:a16="http://schemas.microsoft.com/office/drawing/2014/main" id="{EB2045AF-EA09-4775-A5DB-AE4B39B75BCC}"/>
            </a:ext>
          </a:extLst>
        </xdr:cNvPr>
        <xdr:cNvSpPr txBox="1"/>
      </xdr:nvSpPr>
      <xdr:spPr>
        <a:xfrm>
          <a:off x="14020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64135</xdr:rowOff>
    </xdr:from>
    <xdr:to>
      <xdr:col>64</xdr:col>
      <xdr:colOff>152400</xdr:colOff>
      <xdr:row>58</xdr:row>
      <xdr:rowOff>165735</xdr:rowOff>
    </xdr:to>
    <xdr:sp macro="" textlink="">
      <xdr:nvSpPr>
        <xdr:cNvPr id="331" name="フローチャート: 判断 330">
          <a:extLst>
            <a:ext uri="{FF2B5EF4-FFF2-40B4-BE49-F238E27FC236}">
              <a16:creationId xmlns:a16="http://schemas.microsoft.com/office/drawing/2014/main" id="{A6584852-2DAE-4B0D-9F34-7375A3A63CB1}"/>
            </a:ext>
          </a:extLst>
        </xdr:cNvPr>
        <xdr:cNvSpPr/>
      </xdr:nvSpPr>
      <xdr:spPr>
        <a:xfrm>
          <a:off x="13462000" y="1000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4462</xdr:rowOff>
    </xdr:from>
    <xdr:ext cx="762000" cy="259045"/>
    <xdr:sp macro="" textlink="">
      <xdr:nvSpPr>
        <xdr:cNvPr id="332" name="テキスト ボックス 331">
          <a:extLst>
            <a:ext uri="{FF2B5EF4-FFF2-40B4-BE49-F238E27FC236}">
              <a16:creationId xmlns:a16="http://schemas.microsoft.com/office/drawing/2014/main" id="{DC56AFD6-CA2C-4558-908D-C6ABD7A3B4DB}"/>
            </a:ext>
          </a:extLst>
        </xdr:cNvPr>
        <xdr:cNvSpPr txBox="1"/>
      </xdr:nvSpPr>
      <xdr:spPr>
        <a:xfrm>
          <a:off x="13131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7016ABDD-574E-47FC-B5D9-661E66D405D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FC81E454-B91D-4A5B-8EE1-668C7AF24F04}"/>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AC09B3B9-1EF8-454C-B85B-733CBE1D3D46}"/>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C9670290-A571-48DD-B479-2BC5E41BCEF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33893DB-58FD-47F0-A240-4F3BBA1421E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167640</xdr:rowOff>
    </xdr:from>
    <xdr:to>
      <xdr:col>81</xdr:col>
      <xdr:colOff>95250</xdr:colOff>
      <xdr:row>61</xdr:row>
      <xdr:rowOff>97790</xdr:rowOff>
    </xdr:to>
    <xdr:sp macro="" textlink="">
      <xdr:nvSpPr>
        <xdr:cNvPr id="338" name="楕円 337">
          <a:extLst>
            <a:ext uri="{FF2B5EF4-FFF2-40B4-BE49-F238E27FC236}">
              <a16:creationId xmlns:a16="http://schemas.microsoft.com/office/drawing/2014/main" id="{8392E11E-C7A9-431C-AEA4-0968968FA2D1}"/>
            </a:ext>
          </a:extLst>
        </xdr:cNvPr>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139717</xdr:rowOff>
    </xdr:from>
    <xdr:ext cx="762000" cy="259045"/>
    <xdr:sp macro="" textlink="">
      <xdr:nvSpPr>
        <xdr:cNvPr id="339" name="定員管理の状況該当値テキスト">
          <a:extLst>
            <a:ext uri="{FF2B5EF4-FFF2-40B4-BE49-F238E27FC236}">
              <a16:creationId xmlns:a16="http://schemas.microsoft.com/office/drawing/2014/main" id="{8AD3F85E-20B0-4417-9263-6E05FD870A72}"/>
            </a:ext>
          </a:extLst>
        </xdr:cNvPr>
        <xdr:cNvSpPr txBox="1"/>
      </xdr:nvSpPr>
      <xdr:spPr>
        <a:xfrm>
          <a:off x="171069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118039</xdr:rowOff>
    </xdr:from>
    <xdr:to>
      <xdr:col>77</xdr:col>
      <xdr:colOff>95250</xdr:colOff>
      <xdr:row>61</xdr:row>
      <xdr:rowOff>48189</xdr:rowOff>
    </xdr:to>
    <xdr:sp macro="" textlink="">
      <xdr:nvSpPr>
        <xdr:cNvPr id="340" name="楕円 339">
          <a:extLst>
            <a:ext uri="{FF2B5EF4-FFF2-40B4-BE49-F238E27FC236}">
              <a16:creationId xmlns:a16="http://schemas.microsoft.com/office/drawing/2014/main" id="{C7E41E9B-22D7-4C57-96BB-A94954B4B0F1}"/>
            </a:ext>
          </a:extLst>
        </xdr:cNvPr>
        <xdr:cNvSpPr/>
      </xdr:nvSpPr>
      <xdr:spPr>
        <a:xfrm>
          <a:off x="16129000" y="1040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32966</xdr:rowOff>
    </xdr:from>
    <xdr:ext cx="736600" cy="259045"/>
    <xdr:sp macro="" textlink="">
      <xdr:nvSpPr>
        <xdr:cNvPr id="341" name="テキスト ボックス 340">
          <a:extLst>
            <a:ext uri="{FF2B5EF4-FFF2-40B4-BE49-F238E27FC236}">
              <a16:creationId xmlns:a16="http://schemas.microsoft.com/office/drawing/2014/main" id="{A060933A-EBFA-4614-B938-5799998669DF}"/>
            </a:ext>
          </a:extLst>
        </xdr:cNvPr>
        <xdr:cNvSpPr txBox="1"/>
      </xdr:nvSpPr>
      <xdr:spPr>
        <a:xfrm>
          <a:off x="15798800" y="1049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103294</xdr:rowOff>
    </xdr:from>
    <xdr:to>
      <xdr:col>73</xdr:col>
      <xdr:colOff>44450</xdr:colOff>
      <xdr:row>61</xdr:row>
      <xdr:rowOff>33444</xdr:rowOff>
    </xdr:to>
    <xdr:sp macro="" textlink="">
      <xdr:nvSpPr>
        <xdr:cNvPr id="342" name="楕円 341">
          <a:extLst>
            <a:ext uri="{FF2B5EF4-FFF2-40B4-BE49-F238E27FC236}">
              <a16:creationId xmlns:a16="http://schemas.microsoft.com/office/drawing/2014/main" id="{C919B137-4728-4F21-BB5C-3492FE081AA9}"/>
            </a:ext>
          </a:extLst>
        </xdr:cNvPr>
        <xdr:cNvSpPr/>
      </xdr:nvSpPr>
      <xdr:spPr>
        <a:xfrm>
          <a:off x="15240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43" name="テキスト ボックス 342">
          <a:extLst>
            <a:ext uri="{FF2B5EF4-FFF2-40B4-BE49-F238E27FC236}">
              <a16:creationId xmlns:a16="http://schemas.microsoft.com/office/drawing/2014/main" id="{B407857F-42BF-4BDE-9538-6A916A06A282}"/>
            </a:ext>
          </a:extLst>
        </xdr:cNvPr>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69779</xdr:rowOff>
    </xdr:from>
    <xdr:to>
      <xdr:col>68</xdr:col>
      <xdr:colOff>203200</xdr:colOff>
      <xdr:row>60</xdr:row>
      <xdr:rowOff>171379</xdr:rowOff>
    </xdr:to>
    <xdr:sp macro="" textlink="">
      <xdr:nvSpPr>
        <xdr:cNvPr id="344" name="楕円 343">
          <a:extLst>
            <a:ext uri="{FF2B5EF4-FFF2-40B4-BE49-F238E27FC236}">
              <a16:creationId xmlns:a16="http://schemas.microsoft.com/office/drawing/2014/main" id="{35744F5F-EC9A-4B14-9F83-F32CF1561954}"/>
            </a:ext>
          </a:extLst>
        </xdr:cNvPr>
        <xdr:cNvSpPr/>
      </xdr:nvSpPr>
      <xdr:spPr>
        <a:xfrm>
          <a:off x="14351000" y="1035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156156</xdr:rowOff>
    </xdr:from>
    <xdr:ext cx="762000" cy="259045"/>
    <xdr:sp macro="" textlink="">
      <xdr:nvSpPr>
        <xdr:cNvPr id="345" name="テキスト ボックス 344">
          <a:extLst>
            <a:ext uri="{FF2B5EF4-FFF2-40B4-BE49-F238E27FC236}">
              <a16:creationId xmlns:a16="http://schemas.microsoft.com/office/drawing/2014/main" id="{6549F1DE-D7C8-4C69-A3F0-ECF8BD6A190F}"/>
            </a:ext>
          </a:extLst>
        </xdr:cNvPr>
        <xdr:cNvSpPr txBox="1"/>
      </xdr:nvSpPr>
      <xdr:spPr>
        <a:xfrm>
          <a:off x="14020800" y="1044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26881</xdr:rowOff>
    </xdr:from>
    <xdr:to>
      <xdr:col>64</xdr:col>
      <xdr:colOff>152400</xdr:colOff>
      <xdr:row>60</xdr:row>
      <xdr:rowOff>128481</xdr:rowOff>
    </xdr:to>
    <xdr:sp macro="" textlink="">
      <xdr:nvSpPr>
        <xdr:cNvPr id="346" name="楕円 345">
          <a:extLst>
            <a:ext uri="{FF2B5EF4-FFF2-40B4-BE49-F238E27FC236}">
              <a16:creationId xmlns:a16="http://schemas.microsoft.com/office/drawing/2014/main" id="{C6622ADE-4DF2-44A2-A524-9A671ACD5DE9}"/>
            </a:ext>
          </a:extLst>
        </xdr:cNvPr>
        <xdr:cNvSpPr/>
      </xdr:nvSpPr>
      <xdr:spPr>
        <a:xfrm>
          <a:off x="13462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113258</xdr:rowOff>
    </xdr:from>
    <xdr:ext cx="762000" cy="259045"/>
    <xdr:sp macro="" textlink="">
      <xdr:nvSpPr>
        <xdr:cNvPr id="347" name="テキスト ボックス 346">
          <a:extLst>
            <a:ext uri="{FF2B5EF4-FFF2-40B4-BE49-F238E27FC236}">
              <a16:creationId xmlns:a16="http://schemas.microsoft.com/office/drawing/2014/main" id="{00F659AE-066C-4425-AED1-091626A47281}"/>
            </a:ext>
          </a:extLst>
        </xdr:cNvPr>
        <xdr:cNvSpPr txBox="1"/>
      </xdr:nvSpPr>
      <xdr:spPr>
        <a:xfrm>
          <a:off x="13131800" y="1040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D69514B5-357B-4F82-8ACB-9D73EB835D7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DEB65A70-BDF1-41AF-90F6-3848DF6C3C6E}"/>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97C3DA8A-E224-4CE8-AD19-F9B86D603FE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BE971FB4-1C28-4E4B-A70D-8BA13840768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7F820077-770F-4B3B-92E9-E1E88F9473C4}"/>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C515D781-34EB-40EB-BDB0-55903C26B70A}"/>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97744E25-3BD2-48FA-B6FB-1FE7FD9CEECB}"/>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3D09233-0A67-4EF6-826A-8E125C32D131}"/>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D54BA840-449D-4C4B-B258-5E8A59485E3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9F4DADA9-60B9-44E2-B260-93A6D07034FB}"/>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46448BDC-6EAF-4FC6-B692-78C9C79F3A8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C9EB955D-E9D7-43AC-BF53-09EA766BD65C}"/>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791C888D-F926-4BF9-A745-2DD69C5693C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a:t>
          </a:r>
          <a:r>
            <a:rPr lang="en-US" altLang="ja-JP" sz="1100" b="0" i="0" baseline="0">
              <a:solidFill>
                <a:schemeClr val="dk1"/>
              </a:solidFill>
              <a:effectLst/>
              <a:latin typeface="+mn-lt"/>
              <a:ea typeface="+mn-ea"/>
              <a:cs typeface="+mn-cs"/>
            </a:rPr>
            <a:t>6.3</a:t>
          </a:r>
          <a:r>
            <a:rPr lang="ja-JP" altLang="ja-JP" sz="1100" b="0" i="0" baseline="0">
              <a:solidFill>
                <a:schemeClr val="dk1"/>
              </a:solidFill>
              <a:effectLst/>
              <a:latin typeface="+mn-lt"/>
              <a:ea typeface="+mn-ea"/>
              <a:cs typeface="+mn-cs"/>
            </a:rPr>
            <a:t>％）は、前年度に比べて</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％の増加となり</a:t>
          </a:r>
          <a:r>
            <a:rPr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a:t>
          </a:r>
          <a:r>
            <a:rPr lang="en-US" altLang="ja-JP" sz="1100" b="0" i="0" baseline="0">
              <a:solidFill>
                <a:schemeClr val="dk1"/>
              </a:solidFill>
              <a:effectLst/>
              <a:latin typeface="+mn-lt"/>
              <a:ea typeface="+mn-ea"/>
              <a:cs typeface="+mn-cs"/>
            </a:rPr>
            <a:t>7.2</a:t>
          </a:r>
          <a:r>
            <a:rPr lang="ja-JP" altLang="ja-JP" sz="1100" b="0" i="0" baseline="0">
              <a:solidFill>
                <a:schemeClr val="dk1"/>
              </a:solidFill>
              <a:effectLst/>
              <a:latin typeface="+mn-lt"/>
              <a:ea typeface="+mn-ea"/>
              <a:cs typeface="+mn-cs"/>
            </a:rPr>
            <a:t>％）を下回っているが、全国平均（</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を上回る数値となっている。公債費の増加が主な要因となり、４年度以降についても、近年実施してきた大型投資的事業の借入金の償還が始まってくることから、実質公債費比率の上昇が予想されるが、引き続き財政を圧迫することがないよう計画的な公債費管理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FF91543E-2EA1-4D7B-9769-75B194D1C58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DD53C38-D9FF-4CEB-B165-25DB2E591608}"/>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79228C2-20A3-48D3-98F5-0547DB05A8F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2BD4870D-16D8-4B36-9988-4DAB042454EF}"/>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42548763-CC12-4755-B87C-64B4110675C8}"/>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40D8D854-0655-4CFF-A2A7-3B115902C19B}"/>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AA5E35B5-0CE8-468F-852D-0FF464384355}"/>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FE490BF5-C36F-4562-95AE-D102524C0E59}"/>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8DE5B8D8-E29B-43C6-87D9-C058D931B7AF}"/>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A6211425-9FDD-468F-8845-FC2B7BFCEA77}"/>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C1DCB939-EF8C-4884-A190-A3191B793FE1}"/>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80B678E7-43D7-490E-9270-C3FE3AC41B1A}"/>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D001DF54-409C-4D3D-AB6B-83DA254170D9}"/>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F76695B0-F147-4A9F-B652-11C42098B86E}"/>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a16="http://schemas.microsoft.com/office/drawing/2014/main" id="{C975A28B-C4F1-4554-9421-BABAD3088ECE}"/>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a16="http://schemas.microsoft.com/office/drawing/2014/main" id="{A842B1B4-BAF3-4F5E-9DA3-A3F4FAB45ED0}"/>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a16="http://schemas.microsoft.com/office/drawing/2014/main" id="{821E361C-CCA4-45F1-89DB-C8E616A67DD7}"/>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a16="http://schemas.microsoft.com/office/drawing/2014/main" id="{34F4EE7F-8659-4DA9-AF93-C9F996DEDA52}"/>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a16="http://schemas.microsoft.com/office/drawing/2014/main" id="{97653F73-49AC-4636-9364-98C9CD8D4F5F}"/>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60113</xdr:rowOff>
    </xdr:to>
    <xdr:cxnSp macro="">
      <xdr:nvCxnSpPr>
        <xdr:cNvPr id="380" name="直線コネクタ 379">
          <a:extLst>
            <a:ext uri="{FF2B5EF4-FFF2-40B4-BE49-F238E27FC236}">
              <a16:creationId xmlns:a16="http://schemas.microsoft.com/office/drawing/2014/main" id="{A43E239A-98A0-407C-8493-2F33A0C1942F}"/>
            </a:ext>
          </a:extLst>
        </xdr:cNvPr>
        <xdr:cNvCxnSpPr/>
      </xdr:nvCxnSpPr>
      <xdr:spPr>
        <a:xfrm>
          <a:off x="16179800" y="70734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1" name="公債費負担の状況平均値テキスト">
          <a:extLst>
            <a:ext uri="{FF2B5EF4-FFF2-40B4-BE49-F238E27FC236}">
              <a16:creationId xmlns:a16="http://schemas.microsoft.com/office/drawing/2014/main" id="{F54D87EB-4526-436D-A9B1-F2D0EC9ECA68}"/>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id="{6C7E7C29-F3DB-49A3-A309-193A3A0258B5}"/>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44027</xdr:rowOff>
    </xdr:to>
    <xdr:cxnSp macro="">
      <xdr:nvCxnSpPr>
        <xdr:cNvPr id="383" name="直線コネクタ 382">
          <a:extLst>
            <a:ext uri="{FF2B5EF4-FFF2-40B4-BE49-F238E27FC236}">
              <a16:creationId xmlns:a16="http://schemas.microsoft.com/office/drawing/2014/main" id="{EAF3E028-F686-4DA4-8DED-865BBE34FD5B}"/>
            </a:ext>
          </a:extLst>
        </xdr:cNvPr>
        <xdr:cNvCxnSpPr/>
      </xdr:nvCxnSpPr>
      <xdr:spPr>
        <a:xfrm>
          <a:off x="15290800" y="70493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a16="http://schemas.microsoft.com/office/drawing/2014/main" id="{B0A9ADB4-821B-46BA-9710-E5922F5FF5D1}"/>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85" name="テキスト ボックス 384">
          <a:extLst>
            <a:ext uri="{FF2B5EF4-FFF2-40B4-BE49-F238E27FC236}">
              <a16:creationId xmlns:a16="http://schemas.microsoft.com/office/drawing/2014/main" id="{376285D4-2573-45B6-8C80-4026D7157D01}"/>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110913</xdr:rowOff>
    </xdr:from>
    <xdr:to>
      <xdr:col>72</xdr:col>
      <xdr:colOff>203200</xdr:colOff>
      <xdr:row>41</xdr:row>
      <xdr:rowOff>19896</xdr:rowOff>
    </xdr:to>
    <xdr:cxnSp macro="">
      <xdr:nvCxnSpPr>
        <xdr:cNvPr id="386" name="直線コネクタ 385">
          <a:extLst>
            <a:ext uri="{FF2B5EF4-FFF2-40B4-BE49-F238E27FC236}">
              <a16:creationId xmlns:a16="http://schemas.microsoft.com/office/drawing/2014/main" id="{450778BC-023C-4783-B0FF-81BA953AD31C}"/>
            </a:ext>
          </a:extLst>
        </xdr:cNvPr>
        <xdr:cNvCxnSpPr/>
      </xdr:nvCxnSpPr>
      <xdr:spPr>
        <a:xfrm>
          <a:off x="14401800" y="69689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360AE9D4-9F72-4BFB-A77D-1696BAC243B6}"/>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88" name="テキスト ボックス 387">
          <a:extLst>
            <a:ext uri="{FF2B5EF4-FFF2-40B4-BE49-F238E27FC236}">
              <a16:creationId xmlns:a16="http://schemas.microsoft.com/office/drawing/2014/main" id="{1F8644CD-CBA1-4445-96FF-6A027D5FC426}"/>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145627</xdr:rowOff>
    </xdr:from>
    <xdr:to>
      <xdr:col>68</xdr:col>
      <xdr:colOff>152400</xdr:colOff>
      <xdr:row>40</xdr:row>
      <xdr:rowOff>110913</xdr:rowOff>
    </xdr:to>
    <xdr:cxnSp macro="">
      <xdr:nvCxnSpPr>
        <xdr:cNvPr id="389" name="直線コネクタ 388">
          <a:extLst>
            <a:ext uri="{FF2B5EF4-FFF2-40B4-BE49-F238E27FC236}">
              <a16:creationId xmlns:a16="http://schemas.microsoft.com/office/drawing/2014/main" id="{DF7D789B-13A5-4FBB-8ECD-E316745F9A1E}"/>
            </a:ext>
          </a:extLst>
        </xdr:cNvPr>
        <xdr:cNvCxnSpPr/>
      </xdr:nvCxnSpPr>
      <xdr:spPr>
        <a:xfrm>
          <a:off x="13512800" y="683217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0" name="フローチャート: 判断 389">
          <a:extLst>
            <a:ext uri="{FF2B5EF4-FFF2-40B4-BE49-F238E27FC236}">
              <a16:creationId xmlns:a16="http://schemas.microsoft.com/office/drawing/2014/main" id="{523C7432-0BB0-454D-A721-7BAAA7C9E1E7}"/>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1" name="テキスト ボックス 390">
          <a:extLst>
            <a:ext uri="{FF2B5EF4-FFF2-40B4-BE49-F238E27FC236}">
              <a16:creationId xmlns:a16="http://schemas.microsoft.com/office/drawing/2014/main" id="{7603BAD6-7904-4193-B7D1-BD73A895CBEC}"/>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2" name="フローチャート: 判断 391">
          <a:extLst>
            <a:ext uri="{FF2B5EF4-FFF2-40B4-BE49-F238E27FC236}">
              <a16:creationId xmlns:a16="http://schemas.microsoft.com/office/drawing/2014/main" id="{4149DF06-C356-4024-AF18-BFF1136A8A67}"/>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3" name="テキスト ボックス 392">
          <a:extLst>
            <a:ext uri="{FF2B5EF4-FFF2-40B4-BE49-F238E27FC236}">
              <a16:creationId xmlns:a16="http://schemas.microsoft.com/office/drawing/2014/main" id="{071A27D4-572D-4C2A-8642-0142F930DC71}"/>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89C5EB78-6DDE-4786-A3CE-A9A00E00769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89C98F6A-A12A-4391-A975-AAE04FBD03AB}"/>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E045454E-15DA-46CA-9905-5711F849807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B23A80FD-BDA4-42E6-8D76-693C1AD400F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D2856F78-A3BF-4731-8717-86D6F84AB8DE}"/>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99" name="楕円 398">
          <a:extLst>
            <a:ext uri="{FF2B5EF4-FFF2-40B4-BE49-F238E27FC236}">
              <a16:creationId xmlns:a16="http://schemas.microsoft.com/office/drawing/2014/main" id="{B5C7D8B1-0916-4963-9E2F-FFCEAD26F13F}"/>
            </a:ext>
          </a:extLst>
        </xdr:cNvPr>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25840</xdr:rowOff>
    </xdr:from>
    <xdr:ext cx="762000" cy="259045"/>
    <xdr:sp macro="" textlink="">
      <xdr:nvSpPr>
        <xdr:cNvPr id="400" name="公債費負担の状況該当値テキスト">
          <a:extLst>
            <a:ext uri="{FF2B5EF4-FFF2-40B4-BE49-F238E27FC236}">
              <a16:creationId xmlns:a16="http://schemas.microsoft.com/office/drawing/2014/main" id="{93C748EF-9756-4062-BEB1-56083A1E5488}"/>
            </a:ext>
          </a:extLst>
        </xdr:cNvPr>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401" name="楕円 400">
          <a:extLst>
            <a:ext uri="{FF2B5EF4-FFF2-40B4-BE49-F238E27FC236}">
              <a16:creationId xmlns:a16="http://schemas.microsoft.com/office/drawing/2014/main" id="{5E4C1789-35B4-42E6-9F91-C3394870A46B}"/>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402" name="テキスト ボックス 401">
          <a:extLst>
            <a:ext uri="{FF2B5EF4-FFF2-40B4-BE49-F238E27FC236}">
              <a16:creationId xmlns:a16="http://schemas.microsoft.com/office/drawing/2014/main" id="{295AD0AD-3710-4ECE-9434-677F1DAF9E76}"/>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3" name="楕円 402">
          <a:extLst>
            <a:ext uri="{FF2B5EF4-FFF2-40B4-BE49-F238E27FC236}">
              <a16:creationId xmlns:a16="http://schemas.microsoft.com/office/drawing/2014/main" id="{60E86DC2-1D40-439F-8582-1FDFE2E8AF00}"/>
            </a:ext>
          </a:extLst>
        </xdr:cNvPr>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404" name="テキスト ボックス 403">
          <a:extLst>
            <a:ext uri="{FF2B5EF4-FFF2-40B4-BE49-F238E27FC236}">
              <a16:creationId xmlns:a16="http://schemas.microsoft.com/office/drawing/2014/main" id="{3E8A746A-9E49-4CA5-948C-4B2D6D03744A}"/>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60113</xdr:rowOff>
    </xdr:from>
    <xdr:to>
      <xdr:col>68</xdr:col>
      <xdr:colOff>203200</xdr:colOff>
      <xdr:row>40</xdr:row>
      <xdr:rowOff>161713</xdr:rowOff>
    </xdr:to>
    <xdr:sp macro="" textlink="">
      <xdr:nvSpPr>
        <xdr:cNvPr id="405" name="楕円 404">
          <a:extLst>
            <a:ext uri="{FF2B5EF4-FFF2-40B4-BE49-F238E27FC236}">
              <a16:creationId xmlns:a16="http://schemas.microsoft.com/office/drawing/2014/main" id="{75F6E1BF-F71B-4DE2-9983-BE2B6808BBB8}"/>
            </a:ext>
          </a:extLst>
        </xdr:cNvPr>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406" name="テキスト ボックス 405">
          <a:extLst>
            <a:ext uri="{FF2B5EF4-FFF2-40B4-BE49-F238E27FC236}">
              <a16:creationId xmlns:a16="http://schemas.microsoft.com/office/drawing/2014/main" id="{7FC01693-1575-4B41-90E7-2F650FDB8748}"/>
            </a:ext>
          </a:extLst>
        </xdr:cNvPr>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94827</xdr:rowOff>
    </xdr:from>
    <xdr:to>
      <xdr:col>64</xdr:col>
      <xdr:colOff>152400</xdr:colOff>
      <xdr:row>40</xdr:row>
      <xdr:rowOff>24977</xdr:rowOff>
    </xdr:to>
    <xdr:sp macro="" textlink="">
      <xdr:nvSpPr>
        <xdr:cNvPr id="407" name="楕円 406">
          <a:extLst>
            <a:ext uri="{FF2B5EF4-FFF2-40B4-BE49-F238E27FC236}">
              <a16:creationId xmlns:a16="http://schemas.microsoft.com/office/drawing/2014/main" id="{C99644EA-48E5-415D-8765-EBBE7E1B68B2}"/>
            </a:ext>
          </a:extLst>
        </xdr:cNvPr>
        <xdr:cNvSpPr/>
      </xdr:nvSpPr>
      <xdr:spPr>
        <a:xfrm>
          <a:off x="13462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35154</xdr:rowOff>
    </xdr:from>
    <xdr:ext cx="762000" cy="259045"/>
    <xdr:sp macro="" textlink="">
      <xdr:nvSpPr>
        <xdr:cNvPr id="408" name="テキスト ボックス 407">
          <a:extLst>
            <a:ext uri="{FF2B5EF4-FFF2-40B4-BE49-F238E27FC236}">
              <a16:creationId xmlns:a16="http://schemas.microsoft.com/office/drawing/2014/main" id="{B78C387F-9D50-4424-BBE4-582C7535508B}"/>
            </a:ext>
          </a:extLst>
        </xdr:cNvPr>
        <xdr:cNvSpPr txBox="1"/>
      </xdr:nvSpPr>
      <xdr:spPr>
        <a:xfrm>
          <a:off x="13131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8455AF79-CA46-460A-B4A3-0C335381F81E}"/>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2E0732D1-5320-458E-9DF1-ED04F448FE0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B4604D49-AB1E-4AED-B869-D4EA7335CABC}"/>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F6CAE1CC-D462-4E16-8B5E-C998591AAC4A}"/>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B879DF88-CE55-4496-AA6C-C20AFDC55F76}"/>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30D33EC8-FF89-4168-9CCB-5D8C58B9F32A}"/>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F0854728-407F-40B2-A2B3-0662284E48BA}"/>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49FCDBCB-053C-4519-920B-34D91EBFA757}"/>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E56724A4-3BFA-4D58-AFBB-7999EA1C7EC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1E1DCE91-C38E-4885-A9AB-F4CB14DFB2B5}"/>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A161F5C3-DDA2-484A-8E67-100381E2CE42}"/>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3040555B-7C11-4D29-B2A1-92F87BF0A3E2}"/>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2D15866B-BA3B-4048-AB1E-7072535D4E43}"/>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a:t>
          </a:r>
          <a:r>
            <a:rPr lang="en-US" altLang="ja-JP" sz="1100" b="0" i="0" baseline="0">
              <a:solidFill>
                <a:schemeClr val="dk1"/>
              </a:solidFill>
              <a:effectLst/>
              <a:latin typeface="+mn-lt"/>
              <a:ea typeface="+mn-ea"/>
              <a:cs typeface="+mn-cs"/>
            </a:rPr>
            <a:t>35.9</a:t>
          </a:r>
          <a:r>
            <a:rPr lang="ja-JP" altLang="ja-JP" sz="1100" b="0" i="0" baseline="0">
              <a:solidFill>
                <a:schemeClr val="dk1"/>
              </a:solidFill>
              <a:effectLst/>
              <a:latin typeface="+mn-lt"/>
              <a:ea typeface="+mn-ea"/>
              <a:cs typeface="+mn-cs"/>
            </a:rPr>
            <a:t>％）は、類似団体平均（</a:t>
          </a:r>
          <a:r>
            <a:rPr lang="en-US" altLang="ja-JP" sz="1100" b="0" i="0" baseline="0">
              <a:solidFill>
                <a:schemeClr val="dk1"/>
              </a:solidFill>
              <a:effectLst/>
              <a:latin typeface="+mn-lt"/>
              <a:ea typeface="+mn-ea"/>
              <a:cs typeface="+mn-cs"/>
            </a:rPr>
            <a:t>0.0</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8.8</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0.0</a:t>
          </a:r>
          <a:r>
            <a:rPr lang="ja-JP" altLang="ja-JP" sz="1100" b="0" i="0" baseline="0">
              <a:solidFill>
                <a:schemeClr val="dk1"/>
              </a:solidFill>
              <a:effectLst/>
              <a:latin typeface="+mn-lt"/>
              <a:ea typeface="+mn-ea"/>
              <a:cs typeface="+mn-cs"/>
            </a:rPr>
            <a:t>％）に対し上回っている。本比率が他団体に比べ高くなっている主な要因である土地開発公社に係る負債について、計画に基づき解消を進めていることから、近年の比率の改善につながっている。今後、起債残高は減少傾向であるが、引き続き基金への積立等により将来の負担増へ備えるとともに中長期的視点に立った財政運営を推進し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4623C3B-CEEA-4A6F-8B14-857021A8C571}"/>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E5C37F1D-3F27-414D-9BA8-EE6E6D9EC1F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F2015FAD-E795-46EB-9604-9258B3B982B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36CC2C28-29D3-4E3A-99B3-D8D68556DB3F}"/>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6C30E692-1CD8-4F4D-961B-61DCA72468BE}"/>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7D35F011-E877-491F-A5B9-643081E2D78F}"/>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F10C9A11-73DA-4549-A293-2EEF9D3809B3}"/>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5C747A2-EE4E-4C34-A13A-5D39C771C739}"/>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264297D0-F771-43D9-8C86-E9AE9CE94A99}"/>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8C0101AF-0C6C-4D99-A42D-7D61EBC40B15}"/>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2060B0FE-54C8-4226-8D6A-6C080842235A}"/>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B853C6A-59B6-4A4F-A03E-B3CD3D09198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F465F64B-9A74-47E8-AF35-144C8A560BB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a16="http://schemas.microsoft.com/office/drawing/2014/main" id="{7E5C0669-BAA6-4F2B-9EB8-952AC7D27D78}"/>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a16="http://schemas.microsoft.com/office/drawing/2014/main" id="{0858624C-FA93-41ED-A917-25D0753DEA08}"/>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a16="http://schemas.microsoft.com/office/drawing/2014/main" id="{1F4FFE22-FB57-4DA6-A5E8-31C06465C29A}"/>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E21C384C-7825-4CE9-AE21-CAEEEBFA08DF}"/>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F5D4A534-26BF-402B-88EE-54AFE273DA78}"/>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54407</xdr:rowOff>
    </xdr:from>
    <xdr:to>
      <xdr:col>81</xdr:col>
      <xdr:colOff>44450</xdr:colOff>
      <xdr:row>16</xdr:row>
      <xdr:rowOff>157683</xdr:rowOff>
    </xdr:to>
    <xdr:cxnSp macro="">
      <xdr:nvCxnSpPr>
        <xdr:cNvPr id="440" name="直線コネクタ 439">
          <a:extLst>
            <a:ext uri="{FF2B5EF4-FFF2-40B4-BE49-F238E27FC236}">
              <a16:creationId xmlns:a16="http://schemas.microsoft.com/office/drawing/2014/main" id="{FD2091C8-B2EE-463F-A130-24BD82A319B2}"/>
            </a:ext>
          </a:extLst>
        </xdr:cNvPr>
        <xdr:cNvCxnSpPr/>
      </xdr:nvCxnSpPr>
      <xdr:spPr>
        <a:xfrm flipV="1">
          <a:off x="16179800" y="2797607"/>
          <a:ext cx="838200" cy="1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a:extLst>
            <a:ext uri="{FF2B5EF4-FFF2-40B4-BE49-F238E27FC236}">
              <a16:creationId xmlns:a16="http://schemas.microsoft.com/office/drawing/2014/main" id="{FB2189C5-93AF-4331-B353-8FE62B681D4F}"/>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a:extLst>
            <a:ext uri="{FF2B5EF4-FFF2-40B4-BE49-F238E27FC236}">
              <a16:creationId xmlns:a16="http://schemas.microsoft.com/office/drawing/2014/main" id="{4F08B39A-FCCE-4B4D-A645-A604E5F0A248}"/>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157683</xdr:rowOff>
    </xdr:from>
    <xdr:to>
      <xdr:col>77</xdr:col>
      <xdr:colOff>44450</xdr:colOff>
      <xdr:row>18</xdr:row>
      <xdr:rowOff>10719</xdr:rowOff>
    </xdr:to>
    <xdr:cxnSp macro="">
      <xdr:nvCxnSpPr>
        <xdr:cNvPr id="443" name="直線コネクタ 442">
          <a:extLst>
            <a:ext uri="{FF2B5EF4-FFF2-40B4-BE49-F238E27FC236}">
              <a16:creationId xmlns:a16="http://schemas.microsoft.com/office/drawing/2014/main" id="{98715C35-7031-47E0-B9FC-18BBB5A046B2}"/>
            </a:ext>
          </a:extLst>
        </xdr:cNvPr>
        <xdr:cNvCxnSpPr/>
      </xdr:nvCxnSpPr>
      <xdr:spPr>
        <a:xfrm flipV="1">
          <a:off x="15290800" y="2900883"/>
          <a:ext cx="889000" cy="1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a:extLst>
            <a:ext uri="{FF2B5EF4-FFF2-40B4-BE49-F238E27FC236}">
              <a16:creationId xmlns:a16="http://schemas.microsoft.com/office/drawing/2014/main" id="{B83C4B48-B2B8-4779-8E4D-F919401CE09D}"/>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a:extLst>
            <a:ext uri="{FF2B5EF4-FFF2-40B4-BE49-F238E27FC236}">
              <a16:creationId xmlns:a16="http://schemas.microsoft.com/office/drawing/2014/main" id="{6D800827-43BE-40DA-A055-C4A2E69DFEC4}"/>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10719</xdr:rowOff>
    </xdr:from>
    <xdr:to>
      <xdr:col>72</xdr:col>
      <xdr:colOff>203200</xdr:colOff>
      <xdr:row>18</xdr:row>
      <xdr:rowOff>102413</xdr:rowOff>
    </xdr:to>
    <xdr:cxnSp macro="">
      <xdr:nvCxnSpPr>
        <xdr:cNvPr id="446" name="直線コネクタ 445">
          <a:extLst>
            <a:ext uri="{FF2B5EF4-FFF2-40B4-BE49-F238E27FC236}">
              <a16:creationId xmlns:a16="http://schemas.microsoft.com/office/drawing/2014/main" id="{C00A7F64-531C-4DC2-8930-4428DF61DD9F}"/>
            </a:ext>
          </a:extLst>
        </xdr:cNvPr>
        <xdr:cNvCxnSpPr/>
      </xdr:nvCxnSpPr>
      <xdr:spPr>
        <a:xfrm flipV="1">
          <a:off x="14401800" y="3096819"/>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123546</xdr:rowOff>
    </xdr:from>
    <xdr:to>
      <xdr:col>73</xdr:col>
      <xdr:colOff>44450</xdr:colOff>
      <xdr:row>15</xdr:row>
      <xdr:rowOff>53696</xdr:rowOff>
    </xdr:to>
    <xdr:sp macro="" textlink="">
      <xdr:nvSpPr>
        <xdr:cNvPr id="447" name="フローチャート: 判断 446">
          <a:extLst>
            <a:ext uri="{FF2B5EF4-FFF2-40B4-BE49-F238E27FC236}">
              <a16:creationId xmlns:a16="http://schemas.microsoft.com/office/drawing/2014/main" id="{E8426BE2-CDCD-45ED-A5DF-DBB72CBAAA1D}"/>
            </a:ext>
          </a:extLst>
        </xdr:cNvPr>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8" name="テキスト ボックス 447">
          <a:extLst>
            <a:ext uri="{FF2B5EF4-FFF2-40B4-BE49-F238E27FC236}">
              <a16:creationId xmlns:a16="http://schemas.microsoft.com/office/drawing/2014/main" id="{E2B9EC97-7B73-4284-A0B9-6C700040BBFA}"/>
            </a:ext>
          </a:extLst>
        </xdr:cNvPr>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66700</xdr:rowOff>
    </xdr:from>
    <xdr:to>
      <xdr:col>68</xdr:col>
      <xdr:colOff>152400</xdr:colOff>
      <xdr:row>18</xdr:row>
      <xdr:rowOff>102413</xdr:rowOff>
    </xdr:to>
    <xdr:cxnSp macro="">
      <xdr:nvCxnSpPr>
        <xdr:cNvPr id="449" name="直線コネクタ 448">
          <a:extLst>
            <a:ext uri="{FF2B5EF4-FFF2-40B4-BE49-F238E27FC236}">
              <a16:creationId xmlns:a16="http://schemas.microsoft.com/office/drawing/2014/main" id="{6ECAD523-B8F2-4BAC-A1E4-B53E22F882BB}"/>
            </a:ext>
          </a:extLst>
        </xdr:cNvPr>
        <xdr:cNvCxnSpPr/>
      </xdr:nvCxnSpPr>
      <xdr:spPr>
        <a:xfrm>
          <a:off x="13512800" y="3152800"/>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24486</xdr:rowOff>
    </xdr:from>
    <xdr:to>
      <xdr:col>68</xdr:col>
      <xdr:colOff>203200</xdr:colOff>
      <xdr:row>15</xdr:row>
      <xdr:rowOff>126086</xdr:rowOff>
    </xdr:to>
    <xdr:sp macro="" textlink="">
      <xdr:nvSpPr>
        <xdr:cNvPr id="450" name="フローチャート: 判断 449">
          <a:extLst>
            <a:ext uri="{FF2B5EF4-FFF2-40B4-BE49-F238E27FC236}">
              <a16:creationId xmlns:a16="http://schemas.microsoft.com/office/drawing/2014/main" id="{27585179-54FC-4686-98C7-B868135F9812}"/>
            </a:ext>
          </a:extLst>
        </xdr:cNvPr>
        <xdr:cNvSpPr/>
      </xdr:nvSpPr>
      <xdr:spPr>
        <a:xfrm>
          <a:off x="14351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136263</xdr:rowOff>
    </xdr:from>
    <xdr:ext cx="762000" cy="259045"/>
    <xdr:sp macro="" textlink="">
      <xdr:nvSpPr>
        <xdr:cNvPr id="451" name="テキスト ボックス 450">
          <a:extLst>
            <a:ext uri="{FF2B5EF4-FFF2-40B4-BE49-F238E27FC236}">
              <a16:creationId xmlns:a16="http://schemas.microsoft.com/office/drawing/2014/main" id="{49C9C774-8B8F-4F9F-9DA9-7960E25A4027}"/>
            </a:ext>
          </a:extLst>
        </xdr:cNvPr>
        <xdr:cNvSpPr txBox="1"/>
      </xdr:nvSpPr>
      <xdr:spPr>
        <a:xfrm>
          <a:off x="14020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4216</xdr:rowOff>
    </xdr:from>
    <xdr:to>
      <xdr:col>64</xdr:col>
      <xdr:colOff>152400</xdr:colOff>
      <xdr:row>15</xdr:row>
      <xdr:rowOff>105816</xdr:rowOff>
    </xdr:to>
    <xdr:sp macro="" textlink="">
      <xdr:nvSpPr>
        <xdr:cNvPr id="452" name="フローチャート: 判断 451">
          <a:extLst>
            <a:ext uri="{FF2B5EF4-FFF2-40B4-BE49-F238E27FC236}">
              <a16:creationId xmlns:a16="http://schemas.microsoft.com/office/drawing/2014/main" id="{479E21C6-5037-4B5D-AE3E-C67B769489AF}"/>
            </a:ext>
          </a:extLst>
        </xdr:cNvPr>
        <xdr:cNvSpPr/>
      </xdr:nvSpPr>
      <xdr:spPr>
        <a:xfrm>
          <a:off x="134620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115993</xdr:rowOff>
    </xdr:from>
    <xdr:ext cx="762000" cy="259045"/>
    <xdr:sp macro="" textlink="">
      <xdr:nvSpPr>
        <xdr:cNvPr id="453" name="テキスト ボックス 452">
          <a:extLst>
            <a:ext uri="{FF2B5EF4-FFF2-40B4-BE49-F238E27FC236}">
              <a16:creationId xmlns:a16="http://schemas.microsoft.com/office/drawing/2014/main" id="{A9B3D205-CA15-4DD6-9CAC-FB0B14471B0E}"/>
            </a:ext>
          </a:extLst>
        </xdr:cNvPr>
        <xdr:cNvSpPr txBox="1"/>
      </xdr:nvSpPr>
      <xdr:spPr>
        <a:xfrm>
          <a:off x="13131800" y="234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23351706-20C8-41DA-953D-E8B0E5C34318}"/>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231492FB-2A62-45A2-B56D-FB58CC53645F}"/>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577357DD-9D26-4B84-9A4D-63F550383C8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7EDE94-5260-478C-8354-70D936CFFDC2}"/>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AD31B37A-DC1A-4E41-A4E9-FC29B377698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3607</xdr:rowOff>
    </xdr:from>
    <xdr:to>
      <xdr:col>81</xdr:col>
      <xdr:colOff>95250</xdr:colOff>
      <xdr:row>16</xdr:row>
      <xdr:rowOff>105207</xdr:rowOff>
    </xdr:to>
    <xdr:sp macro="" textlink="">
      <xdr:nvSpPr>
        <xdr:cNvPr id="459" name="楕円 458">
          <a:extLst>
            <a:ext uri="{FF2B5EF4-FFF2-40B4-BE49-F238E27FC236}">
              <a16:creationId xmlns:a16="http://schemas.microsoft.com/office/drawing/2014/main" id="{F50F2A33-AB6D-4386-87DD-1929F3B727A5}"/>
            </a:ext>
          </a:extLst>
        </xdr:cNvPr>
        <xdr:cNvSpPr/>
      </xdr:nvSpPr>
      <xdr:spPr>
        <a:xfrm>
          <a:off x="16967200" y="274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147134</xdr:rowOff>
    </xdr:from>
    <xdr:ext cx="762000" cy="259045"/>
    <xdr:sp macro="" textlink="">
      <xdr:nvSpPr>
        <xdr:cNvPr id="460" name="将来負担の状況該当値テキスト">
          <a:extLst>
            <a:ext uri="{FF2B5EF4-FFF2-40B4-BE49-F238E27FC236}">
              <a16:creationId xmlns:a16="http://schemas.microsoft.com/office/drawing/2014/main" id="{EE82AADC-E11C-4264-B67D-198B5DE0060D}"/>
            </a:ext>
          </a:extLst>
        </xdr:cNvPr>
        <xdr:cNvSpPr txBox="1"/>
      </xdr:nvSpPr>
      <xdr:spPr>
        <a:xfrm>
          <a:off x="17106900" y="271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106883</xdr:rowOff>
    </xdr:from>
    <xdr:to>
      <xdr:col>77</xdr:col>
      <xdr:colOff>95250</xdr:colOff>
      <xdr:row>17</xdr:row>
      <xdr:rowOff>37033</xdr:rowOff>
    </xdr:to>
    <xdr:sp macro="" textlink="">
      <xdr:nvSpPr>
        <xdr:cNvPr id="461" name="楕円 460">
          <a:extLst>
            <a:ext uri="{FF2B5EF4-FFF2-40B4-BE49-F238E27FC236}">
              <a16:creationId xmlns:a16="http://schemas.microsoft.com/office/drawing/2014/main" id="{3F4039AA-B203-4596-A008-BF31C61FFF69}"/>
            </a:ext>
          </a:extLst>
        </xdr:cNvPr>
        <xdr:cNvSpPr/>
      </xdr:nvSpPr>
      <xdr:spPr>
        <a:xfrm>
          <a:off x="16129000" y="28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21810</xdr:rowOff>
    </xdr:from>
    <xdr:ext cx="736600" cy="259045"/>
    <xdr:sp macro="" textlink="">
      <xdr:nvSpPr>
        <xdr:cNvPr id="462" name="テキスト ボックス 461">
          <a:extLst>
            <a:ext uri="{FF2B5EF4-FFF2-40B4-BE49-F238E27FC236}">
              <a16:creationId xmlns:a16="http://schemas.microsoft.com/office/drawing/2014/main" id="{37841D7F-4740-4958-B0F6-1B43FEE0C597}"/>
            </a:ext>
          </a:extLst>
        </xdr:cNvPr>
        <xdr:cNvSpPr txBox="1"/>
      </xdr:nvSpPr>
      <xdr:spPr>
        <a:xfrm>
          <a:off x="15798800" y="2936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131369</xdr:rowOff>
    </xdr:from>
    <xdr:to>
      <xdr:col>73</xdr:col>
      <xdr:colOff>44450</xdr:colOff>
      <xdr:row>18</xdr:row>
      <xdr:rowOff>61519</xdr:rowOff>
    </xdr:to>
    <xdr:sp macro="" textlink="">
      <xdr:nvSpPr>
        <xdr:cNvPr id="463" name="楕円 462">
          <a:extLst>
            <a:ext uri="{FF2B5EF4-FFF2-40B4-BE49-F238E27FC236}">
              <a16:creationId xmlns:a16="http://schemas.microsoft.com/office/drawing/2014/main" id="{74343FAB-C6FB-4365-9A42-F1A03F1DDE3A}"/>
            </a:ext>
          </a:extLst>
        </xdr:cNvPr>
        <xdr:cNvSpPr/>
      </xdr:nvSpPr>
      <xdr:spPr>
        <a:xfrm>
          <a:off x="15240000" y="304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46296</xdr:rowOff>
    </xdr:from>
    <xdr:ext cx="762000" cy="259045"/>
    <xdr:sp macro="" textlink="">
      <xdr:nvSpPr>
        <xdr:cNvPr id="464" name="テキスト ボックス 463">
          <a:extLst>
            <a:ext uri="{FF2B5EF4-FFF2-40B4-BE49-F238E27FC236}">
              <a16:creationId xmlns:a16="http://schemas.microsoft.com/office/drawing/2014/main" id="{F9B3C735-740F-4628-8C90-3720BB9CBD2D}"/>
            </a:ext>
          </a:extLst>
        </xdr:cNvPr>
        <xdr:cNvSpPr txBox="1"/>
      </xdr:nvSpPr>
      <xdr:spPr>
        <a:xfrm>
          <a:off x="14909800" y="313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51613</xdr:rowOff>
    </xdr:from>
    <xdr:to>
      <xdr:col>68</xdr:col>
      <xdr:colOff>203200</xdr:colOff>
      <xdr:row>18</xdr:row>
      <xdr:rowOff>153213</xdr:rowOff>
    </xdr:to>
    <xdr:sp macro="" textlink="">
      <xdr:nvSpPr>
        <xdr:cNvPr id="465" name="楕円 464">
          <a:extLst>
            <a:ext uri="{FF2B5EF4-FFF2-40B4-BE49-F238E27FC236}">
              <a16:creationId xmlns:a16="http://schemas.microsoft.com/office/drawing/2014/main" id="{10B3A672-CAA2-40B3-B5D2-D12AC305F953}"/>
            </a:ext>
          </a:extLst>
        </xdr:cNvPr>
        <xdr:cNvSpPr/>
      </xdr:nvSpPr>
      <xdr:spPr>
        <a:xfrm>
          <a:off x="14351000" y="313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137990</xdr:rowOff>
    </xdr:from>
    <xdr:ext cx="762000" cy="259045"/>
    <xdr:sp macro="" textlink="">
      <xdr:nvSpPr>
        <xdr:cNvPr id="466" name="テキスト ボックス 465">
          <a:extLst>
            <a:ext uri="{FF2B5EF4-FFF2-40B4-BE49-F238E27FC236}">
              <a16:creationId xmlns:a16="http://schemas.microsoft.com/office/drawing/2014/main" id="{7D24C8DD-4E6D-4797-9B6C-C2263A68C28F}"/>
            </a:ext>
          </a:extLst>
        </xdr:cNvPr>
        <xdr:cNvSpPr txBox="1"/>
      </xdr:nvSpPr>
      <xdr:spPr>
        <a:xfrm>
          <a:off x="14020800" y="322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15900</xdr:rowOff>
    </xdr:from>
    <xdr:to>
      <xdr:col>64</xdr:col>
      <xdr:colOff>152400</xdr:colOff>
      <xdr:row>18</xdr:row>
      <xdr:rowOff>117500</xdr:rowOff>
    </xdr:to>
    <xdr:sp macro="" textlink="">
      <xdr:nvSpPr>
        <xdr:cNvPr id="467" name="楕円 466">
          <a:extLst>
            <a:ext uri="{FF2B5EF4-FFF2-40B4-BE49-F238E27FC236}">
              <a16:creationId xmlns:a16="http://schemas.microsoft.com/office/drawing/2014/main" id="{3C6CA737-3912-4D20-B787-F5D629BD33F8}"/>
            </a:ext>
          </a:extLst>
        </xdr:cNvPr>
        <xdr:cNvSpPr/>
      </xdr:nvSpPr>
      <xdr:spPr>
        <a:xfrm>
          <a:off x="13462000" y="31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102278</xdr:rowOff>
    </xdr:from>
    <xdr:ext cx="762000" cy="259045"/>
    <xdr:sp macro="" textlink="">
      <xdr:nvSpPr>
        <xdr:cNvPr id="468" name="テキスト ボックス 467">
          <a:extLst>
            <a:ext uri="{FF2B5EF4-FFF2-40B4-BE49-F238E27FC236}">
              <a16:creationId xmlns:a16="http://schemas.microsoft.com/office/drawing/2014/main" id="{C2519387-B3CA-4194-89B3-D597E0F406C1}"/>
            </a:ext>
          </a:extLst>
        </xdr:cNvPr>
        <xdr:cNvSpPr txBox="1"/>
      </xdr:nvSpPr>
      <xdr:spPr>
        <a:xfrm>
          <a:off x="13131800" y="31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19,108
18,799
66.87
8,617,932
8,300,891
314,153
5,218,119
9,524,363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人件費にかかる経常収支比率（</a:t>
          </a:r>
          <a:r>
            <a:rPr lang="en-US" altLang="ja-JP" sz="1100" b="0" i="0" baseline="0">
              <a:solidFill>
                <a:schemeClr val="dk1"/>
              </a:solidFill>
              <a:effectLst/>
              <a:latin typeface="+mn-lt"/>
              <a:ea typeface="+mn-ea"/>
              <a:cs typeface="+mn-cs"/>
            </a:rPr>
            <a:t>23.6</a:t>
          </a:r>
          <a:r>
            <a:rPr lang="ja-JP" altLang="ja-JP" sz="1100" b="0" i="0" baseline="0">
              <a:solidFill>
                <a:schemeClr val="dk1"/>
              </a:solidFill>
              <a:effectLst/>
              <a:latin typeface="+mn-lt"/>
              <a:ea typeface="+mn-ea"/>
              <a:cs typeface="+mn-cs"/>
            </a:rPr>
            <a:t>％）は、類似団体平均（</a:t>
          </a:r>
          <a:r>
            <a:rPr lang="en-US" altLang="ja-JP" sz="1100" b="0" i="0" baseline="0">
              <a:solidFill>
                <a:schemeClr val="dk1"/>
              </a:solidFill>
              <a:effectLst/>
              <a:latin typeface="+mn-lt"/>
              <a:ea typeface="+mn-ea"/>
              <a:cs typeface="+mn-cs"/>
            </a:rPr>
            <a:t>23.8</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25.9</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24.0</a:t>
          </a:r>
          <a:r>
            <a:rPr lang="ja-JP" altLang="ja-JP" sz="1100" b="0" i="0" baseline="0">
              <a:solidFill>
                <a:schemeClr val="dk1"/>
              </a:solidFill>
              <a:effectLst/>
              <a:latin typeface="+mn-lt"/>
              <a:ea typeface="+mn-ea"/>
              <a:cs typeface="+mn-cs"/>
            </a:rPr>
            <a:t>％）と比べると下回っている。職員の昇給や定年延長等に伴い、人件費の増加が見込まれ</a:t>
          </a:r>
          <a:r>
            <a:rPr lang="ja-JP" altLang="en-US" sz="1100" b="0" i="0" baseline="0">
              <a:solidFill>
                <a:schemeClr val="dk1"/>
              </a:solidFill>
              <a:effectLst/>
              <a:latin typeface="+mn-lt"/>
              <a:ea typeface="+mn-ea"/>
              <a:cs typeface="+mn-cs"/>
            </a:rPr>
            <a:t>るが</a:t>
          </a:r>
          <a:r>
            <a:rPr lang="ja-JP" altLang="ja-JP" sz="1100" b="0" i="0" baseline="0">
              <a:solidFill>
                <a:schemeClr val="dk1"/>
              </a:solidFill>
              <a:effectLst/>
              <a:latin typeface="+mn-lt"/>
              <a:ea typeface="+mn-ea"/>
              <a:cs typeface="+mn-cs"/>
            </a:rPr>
            <a:t>、行政としての機能を十分発揮するため、組織体制を継続的に点検し、効率的で満足度の高い住民サービスをめざして、引き続き優秀な人材の育成に努めていく</a:t>
          </a:r>
          <a:r>
            <a:rPr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137886</xdr:rowOff>
    </xdr:from>
    <xdr:to>
      <xdr:col>24</xdr:col>
      <xdr:colOff>25400</xdr:colOff>
      <xdr:row>36</xdr:row>
      <xdr:rowOff>34472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967186"/>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4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137886</xdr:rowOff>
    </xdr:from>
    <xdr:to>
      <xdr:col>19</xdr:col>
      <xdr:colOff>187325</xdr:colOff>
      <xdr:row>35</xdr:row>
      <xdr:rowOff>129722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967186"/>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37391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0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129722</xdr:rowOff>
    </xdr:from>
    <xdr:to>
      <xdr:col>15</xdr:col>
      <xdr:colOff>98425</xdr:colOff>
      <xdr:row>36</xdr:row>
      <xdr:rowOff>45357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130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94542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45357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184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57150</xdr:rowOff>
    </xdr:from>
    <xdr:to>
      <xdr:col>11</xdr:col>
      <xdr:colOff>60325</xdr:colOff>
      <xdr:row>35</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68036</xdr:rowOff>
    </xdr:from>
    <xdr:to>
      <xdr:col>6</xdr:col>
      <xdr:colOff>171450</xdr:colOff>
      <xdr:row>35</xdr:row>
      <xdr:rowOff>169636</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8363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155122</xdr:rowOff>
    </xdr:from>
    <xdr:to>
      <xdr:col>24</xdr:col>
      <xdr:colOff>76200</xdr:colOff>
      <xdr:row>36</xdr:row>
      <xdr:rowOff>85272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87086</xdr:rowOff>
    </xdr:from>
    <xdr:to>
      <xdr:col>20</xdr:col>
      <xdr:colOff>38100</xdr:colOff>
      <xdr:row>35</xdr:row>
      <xdr:rowOff>17236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27413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8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78922</xdr:rowOff>
    </xdr:from>
    <xdr:to>
      <xdr:col>15</xdr:col>
      <xdr:colOff>149225</xdr:colOff>
      <xdr:row>36</xdr:row>
      <xdr:rowOff>9072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19249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166007</xdr:rowOff>
    </xdr:from>
    <xdr:to>
      <xdr:col>11</xdr:col>
      <xdr:colOff>60325</xdr:colOff>
      <xdr:row>36</xdr:row>
      <xdr:rowOff>96157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80934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物件費に係る経常収支比率（</a:t>
          </a:r>
          <a:r>
            <a:rPr lang="en-US" altLang="ja-JP" sz="1050" b="0" i="0" baseline="0">
              <a:solidFill>
                <a:schemeClr val="dk1"/>
              </a:solidFill>
              <a:effectLst/>
              <a:latin typeface="+mn-lt"/>
              <a:ea typeface="+mn-ea"/>
              <a:cs typeface="+mn-cs"/>
            </a:rPr>
            <a:t>11.1</a:t>
          </a:r>
          <a:r>
            <a:rPr lang="ja-JP" altLang="ja-JP" sz="1050" b="0" i="0" baseline="0">
              <a:solidFill>
                <a:schemeClr val="dk1"/>
              </a:solidFill>
              <a:effectLst/>
              <a:latin typeface="+mn-lt"/>
              <a:ea typeface="+mn-ea"/>
              <a:cs typeface="+mn-cs"/>
            </a:rPr>
            <a:t>％）は、対前年で</a:t>
          </a:r>
          <a:r>
            <a:rPr lang="en-US" altLang="ja-JP" sz="1050" b="0" i="0" baseline="0">
              <a:solidFill>
                <a:schemeClr val="dk1"/>
              </a:solidFill>
              <a:effectLst/>
              <a:latin typeface="+mn-lt"/>
              <a:ea typeface="+mn-ea"/>
              <a:cs typeface="+mn-cs"/>
            </a:rPr>
            <a:t>0.9</a:t>
          </a:r>
          <a:r>
            <a:rPr lang="ja-JP" altLang="ja-JP" sz="1050" b="0" i="0" baseline="0">
              <a:solidFill>
                <a:schemeClr val="dk1"/>
              </a:solidFill>
              <a:effectLst/>
              <a:latin typeface="+mn-lt"/>
              <a:ea typeface="+mn-ea"/>
              <a:cs typeface="+mn-cs"/>
            </a:rPr>
            <a:t>ポイント</a:t>
          </a:r>
          <a:r>
            <a:rPr lang="ja-JP" altLang="en-US" sz="1050" b="0" i="0" baseline="0">
              <a:solidFill>
                <a:schemeClr val="dk1"/>
              </a:solidFill>
              <a:effectLst/>
              <a:latin typeface="+mn-lt"/>
              <a:ea typeface="+mn-ea"/>
              <a:cs typeface="+mn-cs"/>
            </a:rPr>
            <a:t>増加</a:t>
          </a:r>
          <a:r>
            <a:rPr lang="ja-JP" altLang="ja-JP" sz="1050" b="0" i="0" baseline="0">
              <a:solidFill>
                <a:schemeClr val="dk1"/>
              </a:solidFill>
              <a:effectLst/>
              <a:latin typeface="+mn-lt"/>
              <a:ea typeface="+mn-ea"/>
              <a:cs typeface="+mn-cs"/>
            </a:rPr>
            <a:t>して</a:t>
          </a:r>
          <a:r>
            <a:rPr lang="ja-JP" altLang="en-US" sz="1050" b="0" i="0" baseline="0">
              <a:solidFill>
                <a:schemeClr val="dk1"/>
              </a:solidFill>
              <a:effectLst/>
              <a:latin typeface="+mn-lt"/>
              <a:ea typeface="+mn-ea"/>
              <a:cs typeface="+mn-cs"/>
            </a:rPr>
            <a:t>いるが</a:t>
          </a:r>
          <a:r>
            <a:rPr lang="ja-JP" altLang="ja-JP" sz="1050" b="0" i="0" baseline="0">
              <a:solidFill>
                <a:schemeClr val="dk1"/>
              </a:solidFill>
              <a:effectLst/>
              <a:latin typeface="+mn-lt"/>
              <a:ea typeface="+mn-ea"/>
              <a:cs typeface="+mn-cs"/>
            </a:rPr>
            <a:t>、類似団体平均（</a:t>
          </a:r>
          <a:r>
            <a:rPr lang="en-US" altLang="ja-JP" sz="1050" b="0" i="0" baseline="0">
              <a:solidFill>
                <a:schemeClr val="dk1"/>
              </a:solidFill>
              <a:effectLst/>
              <a:latin typeface="+mn-lt"/>
              <a:ea typeface="+mn-ea"/>
              <a:cs typeface="+mn-cs"/>
            </a:rPr>
            <a:t>14.6</a:t>
          </a:r>
          <a:r>
            <a:rPr lang="ja-JP" altLang="ja-JP" sz="1050" b="0" i="0" baseline="0">
              <a:solidFill>
                <a:schemeClr val="dk1"/>
              </a:solidFill>
              <a:effectLst/>
              <a:latin typeface="+mn-lt"/>
              <a:ea typeface="+mn-ea"/>
              <a:cs typeface="+mn-cs"/>
            </a:rPr>
            <a:t>％）、全国平均（</a:t>
          </a:r>
          <a:r>
            <a:rPr lang="en-US" altLang="ja-JP" sz="1050" b="0" i="0" baseline="0">
              <a:solidFill>
                <a:schemeClr val="dk1"/>
              </a:solidFill>
              <a:effectLst/>
              <a:latin typeface="+mn-lt"/>
              <a:ea typeface="+mn-ea"/>
              <a:cs typeface="+mn-cs"/>
            </a:rPr>
            <a:t>14.9</a:t>
          </a:r>
          <a:r>
            <a:rPr lang="ja-JP" altLang="ja-JP" sz="1050" b="0" i="0" baseline="0">
              <a:solidFill>
                <a:schemeClr val="dk1"/>
              </a:solidFill>
              <a:effectLst/>
              <a:latin typeface="+mn-lt"/>
              <a:ea typeface="+mn-ea"/>
              <a:cs typeface="+mn-cs"/>
            </a:rPr>
            <a:t>％）、長野県平均（</a:t>
          </a:r>
          <a:r>
            <a:rPr lang="en-US" altLang="ja-JP" sz="1050" b="0" i="0" baseline="0">
              <a:solidFill>
                <a:schemeClr val="dk1"/>
              </a:solidFill>
              <a:effectLst/>
              <a:latin typeface="+mn-lt"/>
              <a:ea typeface="+mn-ea"/>
              <a:cs typeface="+mn-cs"/>
            </a:rPr>
            <a:t>13.1</a:t>
          </a:r>
          <a:r>
            <a:rPr lang="ja-JP" altLang="ja-JP" sz="1050" b="0" i="0" baseline="0">
              <a:solidFill>
                <a:schemeClr val="dk1"/>
              </a:solidFill>
              <a:effectLst/>
              <a:latin typeface="+mn-lt"/>
              <a:ea typeface="+mn-ea"/>
              <a:cs typeface="+mn-cs"/>
            </a:rPr>
            <a:t>％）の全てと比較しても下回っている。</a:t>
          </a:r>
          <a:endParaRPr lang="ja-JP" altLang="ja-JP" sz="1200">
            <a:effectLst/>
          </a:endParaRPr>
        </a:p>
        <a:p>
          <a:pPr rtl="0"/>
          <a:r>
            <a:rPr lang="ja-JP" altLang="ja-JP" sz="1050" b="0" i="0" baseline="0">
              <a:solidFill>
                <a:schemeClr val="dk1"/>
              </a:solidFill>
              <a:effectLst/>
              <a:latin typeface="+mn-lt"/>
              <a:ea typeface="+mn-ea"/>
              <a:cs typeface="+mn-cs"/>
            </a:rPr>
            <a:t>　予算編成において物件費の抑制に努めているが、デジタル化や物価上昇等により物件費は今後上昇していくことが見込まれる。持続可能な財政運営をしていくためにも、公共施設の維持管理については最小の経費で最大の効果が得られるよう努めていく。</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115570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187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132097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92710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154957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138430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15</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710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53340</xdr:rowOff>
    </xdr:from>
    <xdr:to>
      <xdr:col>69</xdr:col>
      <xdr:colOff>142875</xdr:colOff>
      <xdr:row>18</xdr:row>
      <xdr:rowOff>154940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101617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扶助費にかかる経常収支比率（</a:t>
          </a:r>
          <a:r>
            <a:rPr lang="en-US" altLang="ja-JP" sz="1100" b="0" i="0" baseline="0">
              <a:solidFill>
                <a:schemeClr val="dk1"/>
              </a:solidFill>
              <a:effectLst/>
              <a:latin typeface="+mn-lt"/>
              <a:ea typeface="+mn-ea"/>
              <a:cs typeface="+mn-cs"/>
            </a:rPr>
            <a:t>5.7</a:t>
          </a:r>
          <a:r>
            <a:rPr lang="ja-JP" altLang="ja-JP" sz="1100" b="0" i="0" baseline="0">
              <a:solidFill>
                <a:schemeClr val="dk1"/>
              </a:solidFill>
              <a:effectLst/>
              <a:latin typeface="+mn-lt"/>
              <a:ea typeface="+mn-ea"/>
              <a:cs typeface="+mn-cs"/>
            </a:rPr>
            <a:t>％）は、類似団体平均（</a:t>
          </a:r>
          <a:r>
            <a:rPr lang="en-US" altLang="ja-JP" sz="1100" b="0" i="0" baseline="0">
              <a:solidFill>
                <a:schemeClr val="dk1"/>
              </a:solidFill>
              <a:effectLst/>
              <a:latin typeface="+mn-lt"/>
              <a:ea typeface="+mn-ea"/>
              <a:cs typeface="+mn-cs"/>
            </a:rPr>
            <a:t>6.5%</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12.5%</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7.1%</a:t>
          </a:r>
          <a:r>
            <a:rPr lang="ja-JP" altLang="ja-JP" sz="1100" b="0" i="0" baseline="0">
              <a:solidFill>
                <a:schemeClr val="dk1"/>
              </a:solidFill>
              <a:effectLst/>
              <a:latin typeface="+mn-lt"/>
              <a:ea typeface="+mn-ea"/>
              <a:cs typeface="+mn-cs"/>
            </a:rPr>
            <a:t>）の全てに対して下回っているが、当町の高齢化率は他市町村に比べて高く、社会福祉にかかる決算額が増額傾向にあるため、将来の扶助費増加が懸念される。国及び県の施策の動向に注視しながら、障がい者や高齢者にやさしい施策を実施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56</xdr:row>
      <xdr:rowOff>29028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5322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80934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82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55</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532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57</xdr:row>
      <xdr:rowOff>20865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5812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159657</xdr:rowOff>
    </xdr:from>
    <xdr:to>
      <xdr:col>11</xdr:col>
      <xdr:colOff>9525</xdr:colOff>
      <xdr:row>57</xdr:row>
      <xdr:rowOff>20865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60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117022</xdr:rowOff>
    </xdr:from>
    <xdr:to>
      <xdr:col>11</xdr:col>
      <xdr:colOff>60325</xdr:colOff>
      <xdr:row>60</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31949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51707</xdr:rowOff>
    </xdr:from>
    <xdr:to>
      <xdr:col>6</xdr:col>
      <xdr:colOff>171450</xdr:colOff>
      <xdr:row>59</xdr:row>
      <xdr:rowOff>153307</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138084</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166205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81842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49184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その他にかかる経常収支比率（</a:t>
          </a:r>
          <a:r>
            <a:rPr lang="en-US" altLang="ja-JP" sz="1100" b="0" i="0" baseline="0">
              <a:solidFill>
                <a:schemeClr val="dk1"/>
              </a:solidFill>
              <a:effectLst/>
              <a:latin typeface="+mn-lt"/>
              <a:ea typeface="+mn-ea"/>
              <a:cs typeface="+mn-cs"/>
            </a:rPr>
            <a:t>13.6</a:t>
          </a:r>
          <a:r>
            <a:rPr lang="ja-JP" altLang="ja-JP" sz="1100" b="0" i="0" baseline="0">
              <a:solidFill>
                <a:schemeClr val="dk1"/>
              </a:solidFill>
              <a:effectLst/>
              <a:latin typeface="+mn-lt"/>
              <a:ea typeface="+mn-ea"/>
              <a:cs typeface="+mn-cs"/>
            </a:rPr>
            <a:t>％）の内訳は、維持補修にかかる経常経費と繰出金にかかる経常経費を合算した比率である。全国平均（</a:t>
          </a:r>
          <a:r>
            <a:rPr lang="en-US" altLang="ja-JP" sz="1100" b="0" i="0" baseline="0">
              <a:solidFill>
                <a:schemeClr val="dk1"/>
              </a:solidFill>
              <a:effectLst/>
              <a:latin typeface="+mn-lt"/>
              <a:ea typeface="+mn-ea"/>
              <a:cs typeface="+mn-cs"/>
            </a:rPr>
            <a:t>12.4</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11.6</a:t>
          </a:r>
          <a:r>
            <a:rPr lang="ja-JP" altLang="ja-JP" sz="1100" b="0" i="0" baseline="0">
              <a:solidFill>
                <a:schemeClr val="dk1"/>
              </a:solidFill>
              <a:effectLst/>
              <a:latin typeface="+mn-lt"/>
              <a:ea typeface="+mn-ea"/>
              <a:cs typeface="+mn-cs"/>
            </a:rPr>
            <a:t>％）と比べるとやや高い数値となっている。今後、国民健康保険特別会計や後期高齢者医療広域連合への負担金は増えていくことが予測されるが、医療費抑制の啓発等の実施や、保険税等の見直しも検討しながら、引き続き適切な経費削減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134620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748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57</xdr:row>
      <xdr:rowOff>8890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6748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24130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24130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28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69867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補助費にかかる経常収支比率（</a:t>
          </a:r>
          <a:r>
            <a:rPr lang="en-US" altLang="ja-JP" sz="1100" b="0" i="0" baseline="0">
              <a:solidFill>
                <a:schemeClr val="dk1"/>
              </a:solidFill>
              <a:effectLst/>
              <a:latin typeface="+mn-lt"/>
              <a:ea typeface="+mn-ea"/>
              <a:cs typeface="+mn-cs"/>
            </a:rPr>
            <a:t>13.0</a:t>
          </a:r>
          <a:r>
            <a:rPr lang="ja-JP" altLang="ja-JP" sz="1100" b="0" i="0" baseline="0">
              <a:solidFill>
                <a:schemeClr val="dk1"/>
              </a:solidFill>
              <a:effectLst/>
              <a:latin typeface="+mn-lt"/>
              <a:ea typeface="+mn-ea"/>
              <a:cs typeface="+mn-cs"/>
            </a:rPr>
            <a:t>％）は対前年度で</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となり、全国平均（</a:t>
          </a:r>
          <a:r>
            <a:rPr lang="en-US" altLang="ja-JP" sz="1100" b="0" i="0" baseline="0">
              <a:solidFill>
                <a:schemeClr val="dk1"/>
              </a:solidFill>
              <a:effectLst/>
              <a:latin typeface="+mn-lt"/>
              <a:ea typeface="+mn-ea"/>
              <a:cs typeface="+mn-cs"/>
            </a:rPr>
            <a:t>10.5</a:t>
          </a:r>
          <a:r>
            <a:rPr lang="ja-JP" altLang="ja-JP" sz="1100" b="0" i="0" baseline="0">
              <a:solidFill>
                <a:schemeClr val="dk1"/>
              </a:solidFill>
              <a:effectLst/>
              <a:latin typeface="+mn-lt"/>
              <a:ea typeface="+mn-ea"/>
              <a:cs typeface="+mn-cs"/>
            </a:rPr>
            <a:t>％）は上回ったものの、類似団体平均（</a:t>
          </a:r>
          <a:r>
            <a:rPr lang="en-US" altLang="ja-JP" sz="1100" b="0" i="0" baseline="0">
              <a:solidFill>
                <a:schemeClr val="dk1"/>
              </a:solidFill>
              <a:effectLst/>
              <a:latin typeface="+mn-lt"/>
              <a:ea typeface="+mn-ea"/>
              <a:cs typeface="+mn-cs"/>
            </a:rPr>
            <a:t>14.8</a:t>
          </a:r>
          <a:r>
            <a:rPr lang="ja-JP" altLang="ja-JP" sz="1100" b="0" i="0" baseline="0">
              <a:solidFill>
                <a:schemeClr val="dk1"/>
              </a:solidFill>
              <a:effectLst/>
              <a:latin typeface="+mn-lt"/>
              <a:ea typeface="+mn-ea"/>
              <a:cs typeface="+mn-cs"/>
            </a:rPr>
            <a:t>％）や長野県平均（</a:t>
          </a:r>
          <a:r>
            <a:rPr lang="en-US" altLang="ja-JP" sz="1100" b="0" i="0" baseline="0">
              <a:solidFill>
                <a:schemeClr val="dk1"/>
              </a:solidFill>
              <a:effectLst/>
              <a:latin typeface="+mn-lt"/>
              <a:ea typeface="+mn-ea"/>
              <a:cs typeface="+mn-cs"/>
            </a:rPr>
            <a:t>14.9</a:t>
          </a:r>
          <a:r>
            <a:rPr lang="ja-JP" altLang="ja-JP" sz="1100" b="0" i="0" baseline="0">
              <a:solidFill>
                <a:schemeClr val="dk1"/>
              </a:solidFill>
              <a:effectLst/>
              <a:latin typeface="+mn-lt"/>
              <a:ea typeface="+mn-ea"/>
              <a:cs typeface="+mn-cs"/>
            </a:rPr>
            <a:t>％）と比較すると引き続き下回っている。</a:t>
          </a:r>
          <a:endParaRPr lang="ja-JP" altLang="ja-JP" sz="1400">
            <a:effectLst/>
          </a:endParaRPr>
        </a:p>
        <a:p>
          <a:pPr rtl="0"/>
          <a:r>
            <a:rPr lang="ja-JP" altLang="ja-JP" sz="1100" b="0" i="0" baseline="0">
              <a:solidFill>
                <a:schemeClr val="dk1"/>
              </a:solidFill>
              <a:effectLst/>
              <a:latin typeface="+mn-lt"/>
              <a:ea typeface="+mn-ea"/>
              <a:cs typeface="+mn-cs"/>
            </a:rPr>
            <a:t>　当初予算編成時に毎年行っている補助金・負担金の見直しは、今後も引き続き取り組むこととしており、適正、公平な補助金負担金の交付に努めていく。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79647</xdr:rowOff>
    </xdr:from>
    <xdr:to>
      <xdr:col>82</xdr:col>
      <xdr:colOff>107950</xdr:colOff>
      <xdr:row>35</xdr:row>
      <xdr:rowOff>118836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08039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157678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58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79647</xdr:rowOff>
    </xdr:from>
    <xdr:to>
      <xdr:col>78</xdr:col>
      <xdr:colOff>69850</xdr:colOff>
      <xdr:row>35</xdr:row>
      <xdr:rowOff>105773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0803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28683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0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105773</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09346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7801</xdr:rowOff>
    </xdr:from>
    <xdr:to>
      <xdr:col>69</xdr:col>
      <xdr:colOff>92075</xdr:colOff>
      <xdr:row>35</xdr:row>
      <xdr:rowOff>92710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00855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107224</xdr:rowOff>
    </xdr:from>
    <xdr:to>
      <xdr:col>65</xdr:col>
      <xdr:colOff>53975</xdr:colOff>
      <xdr:row>36</xdr:row>
      <xdr:rowOff>37374</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22151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1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68036</xdr:rowOff>
    </xdr:from>
    <xdr:to>
      <xdr:col>82</xdr:col>
      <xdr:colOff>158750</xdr:colOff>
      <xdr:row>35</xdr:row>
      <xdr:rowOff>169636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84563</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28847</xdr:rowOff>
    </xdr:from>
    <xdr:to>
      <xdr:col>78</xdr:col>
      <xdr:colOff>120650</xdr:colOff>
      <xdr:row>35</xdr:row>
      <xdr:rowOff>130447</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140624</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79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54973</xdr:rowOff>
    </xdr:from>
    <xdr:to>
      <xdr:col>74</xdr:col>
      <xdr:colOff>31750</xdr:colOff>
      <xdr:row>35</xdr:row>
      <xdr:rowOff>156573</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166750</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128451</xdr:rowOff>
    </xdr:from>
    <xdr:to>
      <xdr:col>65</xdr:col>
      <xdr:colOff>53975</xdr:colOff>
      <xdr:row>35</xdr:row>
      <xdr:rowOff>58601</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68778</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2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公債費にかかる経常収支比率（</a:t>
          </a:r>
          <a:r>
            <a:rPr lang="en-US" altLang="ja-JP" sz="1050" b="0" i="0" baseline="0">
              <a:solidFill>
                <a:schemeClr val="dk1"/>
              </a:solidFill>
              <a:effectLst/>
              <a:latin typeface="+mn-lt"/>
              <a:ea typeface="+mn-ea"/>
              <a:cs typeface="+mn-cs"/>
            </a:rPr>
            <a:t>17.1</a:t>
          </a:r>
          <a:r>
            <a:rPr lang="ja-JP" altLang="ja-JP" sz="1050" b="0" i="0" baseline="0">
              <a:solidFill>
                <a:schemeClr val="dk1"/>
              </a:solidFill>
              <a:effectLst/>
              <a:latin typeface="+mn-lt"/>
              <a:ea typeface="+mn-ea"/>
              <a:cs typeface="+mn-cs"/>
            </a:rPr>
            <a:t>％）は対前年度で</a:t>
          </a:r>
          <a:r>
            <a:rPr lang="en-US" altLang="ja-JP" sz="1050" b="0" i="0" baseline="0">
              <a:solidFill>
                <a:schemeClr val="dk1"/>
              </a:solidFill>
              <a:effectLst/>
              <a:latin typeface="+mn-lt"/>
              <a:ea typeface="+mn-ea"/>
              <a:cs typeface="+mn-cs"/>
            </a:rPr>
            <a:t>2.3</a:t>
          </a:r>
          <a:r>
            <a:rPr lang="ja-JP" altLang="ja-JP" sz="1050" b="0" i="0" baseline="0">
              <a:solidFill>
                <a:schemeClr val="dk1"/>
              </a:solidFill>
              <a:effectLst/>
              <a:latin typeface="+mn-lt"/>
              <a:ea typeface="+mn-ea"/>
              <a:cs typeface="+mn-cs"/>
            </a:rPr>
            <a:t>ポイント</a:t>
          </a:r>
          <a:r>
            <a:rPr lang="ja-JP" altLang="en-US" sz="1050" b="0" i="0" baseline="0">
              <a:solidFill>
                <a:schemeClr val="dk1"/>
              </a:solidFill>
              <a:effectLst/>
              <a:latin typeface="+mn-lt"/>
              <a:ea typeface="+mn-ea"/>
              <a:cs typeface="+mn-cs"/>
            </a:rPr>
            <a:t>増加</a:t>
          </a:r>
          <a:r>
            <a:rPr lang="ja-JP" altLang="ja-JP" sz="1050" b="0" i="0" baseline="0">
              <a:solidFill>
                <a:schemeClr val="dk1"/>
              </a:solidFill>
              <a:effectLst/>
              <a:latin typeface="+mn-lt"/>
              <a:ea typeface="+mn-ea"/>
              <a:cs typeface="+mn-cs"/>
            </a:rPr>
            <a:t>しており、類似団体平均（</a:t>
          </a:r>
          <a:r>
            <a:rPr lang="en-US" altLang="ja-JP" sz="1050" b="0" i="0" baseline="0">
              <a:solidFill>
                <a:schemeClr val="dk1"/>
              </a:solidFill>
              <a:effectLst/>
              <a:latin typeface="+mn-lt"/>
              <a:ea typeface="+mn-ea"/>
              <a:cs typeface="+mn-cs"/>
            </a:rPr>
            <a:t>15.0</a:t>
          </a:r>
          <a:r>
            <a:rPr lang="ja-JP" altLang="ja-JP" sz="1050" b="0" i="0" baseline="0">
              <a:solidFill>
                <a:schemeClr val="dk1"/>
              </a:solidFill>
              <a:effectLst/>
              <a:latin typeface="+mn-lt"/>
              <a:ea typeface="+mn-ea"/>
              <a:cs typeface="+mn-cs"/>
            </a:rPr>
            <a:t>％）全国平均（</a:t>
          </a:r>
          <a:r>
            <a:rPr lang="en-US" altLang="ja-JP" sz="1050" b="0" i="0" baseline="0">
              <a:solidFill>
                <a:schemeClr val="dk1"/>
              </a:solidFill>
              <a:effectLst/>
              <a:latin typeface="+mn-lt"/>
              <a:ea typeface="+mn-ea"/>
              <a:cs typeface="+mn-cs"/>
            </a:rPr>
            <a:t>16.0</a:t>
          </a:r>
          <a:r>
            <a:rPr lang="ja-JP" altLang="ja-JP" sz="1050" b="0" i="0" baseline="0">
              <a:solidFill>
                <a:schemeClr val="dk1"/>
              </a:solidFill>
              <a:effectLst/>
              <a:latin typeface="+mn-lt"/>
              <a:ea typeface="+mn-ea"/>
              <a:cs typeface="+mn-cs"/>
            </a:rPr>
            <a:t>％）、長野県平均（</a:t>
          </a:r>
          <a:r>
            <a:rPr lang="en-US" altLang="ja-JP" sz="1050" b="0" i="0" baseline="0">
              <a:solidFill>
                <a:schemeClr val="dk1"/>
              </a:solidFill>
              <a:effectLst/>
              <a:latin typeface="+mn-lt"/>
              <a:ea typeface="+mn-ea"/>
              <a:cs typeface="+mn-cs"/>
            </a:rPr>
            <a:t>15.8</a:t>
          </a:r>
          <a:r>
            <a:rPr lang="ja-JP" altLang="ja-JP" sz="1050" b="0" i="0" baseline="0">
              <a:solidFill>
                <a:schemeClr val="dk1"/>
              </a:solidFill>
              <a:effectLst/>
              <a:latin typeface="+mn-lt"/>
              <a:ea typeface="+mn-ea"/>
              <a:cs typeface="+mn-cs"/>
            </a:rPr>
            <a:t>％）</a:t>
          </a:r>
          <a:r>
            <a:rPr lang="ja-JP" altLang="en-US" sz="1050" b="0" i="0" baseline="0">
              <a:solidFill>
                <a:schemeClr val="dk1"/>
              </a:solidFill>
              <a:effectLst/>
              <a:latin typeface="+mn-lt"/>
              <a:ea typeface="+mn-ea"/>
              <a:cs typeface="+mn-cs"/>
            </a:rPr>
            <a:t>を大きく上回っている。</a:t>
          </a:r>
          <a:r>
            <a:rPr lang="ja-JP" altLang="ja-JP" sz="1050" b="0" i="0" baseline="0">
              <a:solidFill>
                <a:schemeClr val="dk1"/>
              </a:solidFill>
              <a:effectLst/>
              <a:latin typeface="+mn-lt"/>
              <a:ea typeface="+mn-ea"/>
              <a:cs typeface="+mn-cs"/>
            </a:rPr>
            <a:t>今後についても、近年実施してきた大型投資的事業の借入金の償還が本格的に始まることから、公債費が増となっていく見込みである。交付税措置のある起債を活用し、将来に過度な負担を残さないよう、繰上償還の活用をするなど起債残高と公債費の平準化に努め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165863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62356"/>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60706</xdr:rowOff>
    </xdr:from>
    <xdr:to>
      <xdr:col>19</xdr:col>
      <xdr:colOff>187325</xdr:colOff>
      <xdr:row>77</xdr:row>
      <xdr:rowOff>133858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2623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133858</xdr:rowOff>
    </xdr:from>
    <xdr:to>
      <xdr:col>15</xdr:col>
      <xdr:colOff>98425</xdr:colOff>
      <xdr:row>78</xdr:row>
      <xdr:rowOff>3556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3355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xdr:rowOff>
    </xdr:from>
    <xdr:to>
      <xdr:col>11</xdr:col>
      <xdr:colOff>9525</xdr:colOff>
      <xdr:row>78</xdr:row>
      <xdr:rowOff>12700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376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115063</xdr:rowOff>
    </xdr:from>
    <xdr:to>
      <xdr:col>24</xdr:col>
      <xdr:colOff>76200</xdr:colOff>
      <xdr:row>78</xdr:row>
      <xdr:rowOff>45213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87140</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xdr:rowOff>
    </xdr:from>
    <xdr:to>
      <xdr:col>20</xdr:col>
      <xdr:colOff>38100</xdr:colOff>
      <xdr:row>77</xdr:row>
      <xdr:rowOff>111506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83058</xdr:rowOff>
    </xdr:from>
    <xdr:to>
      <xdr:col>15</xdr:col>
      <xdr:colOff>149225</xdr:colOff>
      <xdr:row>78</xdr:row>
      <xdr:rowOff>13208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公債費以外にかかる経常収支比率（</a:t>
          </a:r>
          <a:r>
            <a:rPr lang="en-US" altLang="ja-JP" sz="1100" b="0" i="0" baseline="0">
              <a:solidFill>
                <a:schemeClr val="dk1"/>
              </a:solidFill>
              <a:effectLst/>
              <a:latin typeface="+mn-lt"/>
              <a:ea typeface="+mn-ea"/>
              <a:cs typeface="+mn-cs"/>
            </a:rPr>
            <a:t>67.0</a:t>
          </a:r>
          <a:r>
            <a:rPr lang="ja-JP" altLang="ja-JP" sz="1100" b="0" i="0" baseline="0">
              <a:solidFill>
                <a:schemeClr val="dk1"/>
              </a:solidFill>
              <a:effectLst/>
              <a:latin typeface="+mn-lt"/>
              <a:ea typeface="+mn-ea"/>
              <a:cs typeface="+mn-cs"/>
            </a:rPr>
            <a:t>％）は類似団体平均（</a:t>
          </a:r>
          <a:r>
            <a:rPr lang="en-US" altLang="ja-JP" sz="1100" b="0" i="0" baseline="0">
              <a:solidFill>
                <a:schemeClr val="dk1"/>
              </a:solidFill>
              <a:effectLst/>
              <a:latin typeface="+mn-lt"/>
              <a:ea typeface="+mn-ea"/>
              <a:cs typeface="+mn-cs"/>
            </a:rPr>
            <a:t>73.2</a:t>
          </a:r>
          <a:r>
            <a:rPr lang="ja-JP" altLang="ja-JP" sz="1100" b="0" i="0" baseline="0">
              <a:solidFill>
                <a:schemeClr val="dk1"/>
              </a:solidFill>
              <a:effectLst/>
              <a:latin typeface="+mn-lt"/>
              <a:ea typeface="+mn-ea"/>
              <a:cs typeface="+mn-cs"/>
            </a:rPr>
            <a:t>％）、全国平均（</a:t>
          </a:r>
          <a:r>
            <a:rPr lang="en-US" altLang="ja-JP" sz="1100" b="0" i="0" baseline="0">
              <a:solidFill>
                <a:schemeClr val="dk1"/>
              </a:solidFill>
              <a:effectLst/>
              <a:latin typeface="+mn-lt"/>
              <a:ea typeface="+mn-ea"/>
              <a:cs typeface="+mn-cs"/>
            </a:rPr>
            <a:t>76.2</a:t>
          </a:r>
          <a:r>
            <a:rPr lang="ja-JP" altLang="ja-JP" sz="1100" b="0" i="0" baseline="0">
              <a:solidFill>
                <a:schemeClr val="dk1"/>
              </a:solidFill>
              <a:effectLst/>
              <a:latin typeface="+mn-lt"/>
              <a:ea typeface="+mn-ea"/>
              <a:cs typeface="+mn-cs"/>
            </a:rPr>
            <a:t>％）、長野県平均（</a:t>
          </a:r>
          <a:r>
            <a:rPr lang="en-US" altLang="ja-JP" sz="1100" b="0" i="0" baseline="0">
              <a:solidFill>
                <a:schemeClr val="dk1"/>
              </a:solidFill>
              <a:effectLst/>
              <a:latin typeface="+mn-lt"/>
              <a:ea typeface="+mn-ea"/>
              <a:cs typeface="+mn-cs"/>
            </a:rPr>
            <a:t>70.7</a:t>
          </a:r>
          <a:r>
            <a:rPr lang="ja-JP" altLang="ja-JP" sz="1100" b="0" i="0" baseline="0">
              <a:solidFill>
                <a:schemeClr val="dk1"/>
              </a:solidFill>
              <a:effectLst/>
              <a:latin typeface="+mn-lt"/>
              <a:ea typeface="+mn-ea"/>
              <a:cs typeface="+mn-cs"/>
            </a:rPr>
            <a:t>％）全ての比較で大きく下回っていることから、今後も、経常経費削減に取り組む。</a:t>
          </a:r>
          <a:endParaRPr lang="ja-JP" altLang="ja-JP" sz="1400">
            <a:effectLst/>
          </a:endParaRPr>
        </a:p>
        <a:p>
          <a:pPr rtl="0"/>
          <a:r>
            <a:rPr lang="ja-JP" altLang="ja-JP" sz="1100" b="0" i="0" baseline="0">
              <a:solidFill>
                <a:schemeClr val="dk1"/>
              </a:solidFill>
              <a:effectLst/>
              <a:latin typeface="+mn-lt"/>
              <a:ea typeface="+mn-ea"/>
              <a:cs typeface="+mn-cs"/>
            </a:rPr>
            <a:t>　財政硬直化の主要因となる「人件費」については、経常経費決算額も多額となるため、常に弾力的な見直しを含めて対応することで、自主財源の確保に努めていく。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156718</xdr:rowOff>
    </xdr:from>
    <xdr:to>
      <xdr:col>82</xdr:col>
      <xdr:colOff>107950</xdr:colOff>
      <xdr:row>75</xdr:row>
      <xdr:rowOff>46990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672568"/>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156718</xdr:rowOff>
    </xdr:from>
    <xdr:to>
      <xdr:col>78</xdr:col>
      <xdr:colOff>69850</xdr:colOff>
      <xdr:row>75</xdr:row>
      <xdr:rowOff>5842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67256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5842</xdr:rowOff>
    </xdr:from>
    <xdr:to>
      <xdr:col>73</xdr:col>
      <xdr:colOff>180975</xdr:colOff>
      <xdr:row>75</xdr:row>
      <xdr:rowOff>129286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286459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10414</xdr:rowOff>
    </xdr:from>
    <xdr:to>
      <xdr:col>69</xdr:col>
      <xdr:colOff>92075</xdr:colOff>
      <xdr:row>75</xdr:row>
      <xdr:rowOff>129286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86916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156211</xdr:rowOff>
    </xdr:from>
    <xdr:to>
      <xdr:col>69</xdr:col>
      <xdr:colOff>142875</xdr:colOff>
      <xdr:row>78</xdr:row>
      <xdr:rowOff>86361</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43705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167640</xdr:rowOff>
    </xdr:from>
    <xdr:to>
      <xdr:col>82</xdr:col>
      <xdr:colOff>158750</xdr:colOff>
      <xdr:row>75</xdr:row>
      <xdr:rowOff>97790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12717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105918</xdr:rowOff>
    </xdr:from>
    <xdr:to>
      <xdr:col>78</xdr:col>
      <xdr:colOff>120650</xdr:colOff>
      <xdr:row>74</xdr:row>
      <xdr:rowOff>36068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6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46245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39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126492</xdr:rowOff>
    </xdr:from>
    <xdr:to>
      <xdr:col>74</xdr:col>
      <xdr:colOff>31750</xdr:colOff>
      <xdr:row>75</xdr:row>
      <xdr:rowOff>56642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66819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78486</xdr:rowOff>
    </xdr:from>
    <xdr:to>
      <xdr:col>69</xdr:col>
      <xdr:colOff>142875</xdr:colOff>
      <xdr:row>76</xdr:row>
      <xdr:rowOff>8635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131064</xdr:rowOff>
    </xdr:from>
    <xdr:to>
      <xdr:col>65</xdr:col>
      <xdr:colOff>53975</xdr:colOff>
      <xdr:row>75</xdr:row>
      <xdr:rowOff>61214</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71391</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139103</xdr:rowOff>
    </xdr:from>
    <xdr:to>
      <xdr:col>29</xdr:col>
      <xdr:colOff>127000</xdr:colOff>
      <xdr:row>17</xdr:row>
      <xdr:rowOff>144056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01378"/>
          <a:ext cx="647700" cy="4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3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144056</xdr:rowOff>
    </xdr:from>
    <xdr:to>
      <xdr:col>26</xdr:col>
      <xdr:colOff>50800</xdr:colOff>
      <xdr:row>18</xdr:row>
      <xdr:rowOff>50978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06331"/>
          <a:ext cx="698500" cy="78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116082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50978</xdr:rowOff>
    </xdr:from>
    <xdr:to>
      <xdr:col>22</xdr:col>
      <xdr:colOff>114300</xdr:colOff>
      <xdr:row>18</xdr:row>
      <xdr:rowOff>133642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84703"/>
          <a:ext cx="698500" cy="82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128439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133642</xdr:rowOff>
    </xdr:from>
    <xdr:to>
      <xdr:col>18</xdr:col>
      <xdr:colOff>177800</xdr:colOff>
      <xdr:row>18</xdr:row>
      <xdr:rowOff>146634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67367"/>
          <a:ext cx="698500" cy="12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69075</xdr:rowOff>
    </xdr:from>
    <xdr:to>
      <xdr:col>19</xdr:col>
      <xdr:colOff>38100</xdr:colOff>
      <xdr:row>19</xdr:row>
      <xdr:rowOff>170675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374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155452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46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73063</xdr:rowOff>
    </xdr:from>
    <xdr:to>
      <xdr:col>15</xdr:col>
      <xdr:colOff>101600</xdr:colOff>
      <xdr:row>20</xdr:row>
      <xdr:rowOff>3213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378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159440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46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88303</xdr:rowOff>
    </xdr:from>
    <xdr:to>
      <xdr:col>29</xdr:col>
      <xdr:colOff>177800</xdr:colOff>
      <xdr:row>18</xdr:row>
      <xdr:rowOff>18453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50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60380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2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93256</xdr:rowOff>
    </xdr:from>
    <xdr:to>
      <xdr:col>26</xdr:col>
      <xdr:colOff>101600</xdr:colOff>
      <xdr:row>18</xdr:row>
      <xdr:rowOff>23406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55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8183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4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178</xdr:rowOff>
    </xdr:from>
    <xdr:to>
      <xdr:col>22</xdr:col>
      <xdr:colOff>165100</xdr:colOff>
      <xdr:row>18</xdr:row>
      <xdr:rowOff>101778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33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86555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2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82842</xdr:rowOff>
    </xdr:from>
    <xdr:to>
      <xdr:col>19</xdr:col>
      <xdr:colOff>38100</xdr:colOff>
      <xdr:row>19</xdr:row>
      <xdr:rowOff>12992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16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23169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8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95834</xdr:rowOff>
    </xdr:from>
    <xdr:to>
      <xdr:col>15</xdr:col>
      <xdr:colOff>101600</xdr:colOff>
      <xdr:row>19</xdr:row>
      <xdr:rowOff>25984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29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36161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9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139688</xdr:rowOff>
    </xdr:from>
    <xdr:to>
      <xdr:col>29</xdr:col>
      <xdr:colOff>127000</xdr:colOff>
      <xdr:row>37</xdr:row>
      <xdr:rowOff>37778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92938"/>
          <a:ext cx="647700" cy="69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28313</xdr:rowOff>
    </xdr:from>
    <xdr:to>
      <xdr:col>26</xdr:col>
      <xdr:colOff>50800</xdr:colOff>
      <xdr:row>37</xdr:row>
      <xdr:rowOff>37778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153013"/>
          <a:ext cx="698500" cy="9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135102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45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28313</xdr:rowOff>
    </xdr:from>
    <xdr:to>
      <xdr:col>22</xdr:col>
      <xdr:colOff>114300</xdr:colOff>
      <xdr:row>37</xdr:row>
      <xdr:rowOff>39698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153013"/>
          <a:ext cx="698500" cy="11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160888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39698</xdr:rowOff>
    </xdr:from>
    <xdr:to>
      <xdr:col>18</xdr:col>
      <xdr:colOff>177800</xdr:colOff>
      <xdr:row>37</xdr:row>
      <xdr:rowOff>128532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164398"/>
          <a:ext cx="698500" cy="88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12718</xdr:rowOff>
    </xdr:from>
    <xdr:to>
      <xdr:col>19</xdr:col>
      <xdr:colOff>38100</xdr:colOff>
      <xdr:row>37</xdr:row>
      <xdr:rowOff>114318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137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99095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2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9334</xdr:rowOff>
    </xdr:from>
    <xdr:to>
      <xdr:col>15</xdr:col>
      <xdr:colOff>101600</xdr:colOff>
      <xdr:row>37</xdr:row>
      <xdr:rowOff>110934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134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292561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0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88888</xdr:rowOff>
    </xdr:from>
    <xdr:to>
      <xdr:col>29</xdr:col>
      <xdr:colOff>177800</xdr:colOff>
      <xdr:row>37</xdr:row>
      <xdr:rowOff>19038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42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60965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158428</xdr:rowOff>
    </xdr:from>
    <xdr:to>
      <xdr:col>26</xdr:col>
      <xdr:colOff>101600</xdr:colOff>
      <xdr:row>37</xdr:row>
      <xdr:rowOff>88578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11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73355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9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148963</xdr:rowOff>
    </xdr:from>
    <xdr:to>
      <xdr:col>22</xdr:col>
      <xdr:colOff>165100</xdr:colOff>
      <xdr:row>37</xdr:row>
      <xdr:rowOff>79113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02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63890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8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160348</xdr:rowOff>
    </xdr:from>
    <xdr:to>
      <xdr:col>19</xdr:col>
      <xdr:colOff>38100</xdr:colOff>
      <xdr:row>37</xdr:row>
      <xdr:rowOff>90498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13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272125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8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77732</xdr:rowOff>
    </xdr:from>
    <xdr:to>
      <xdr:col>15</xdr:col>
      <xdr:colOff>101600</xdr:colOff>
      <xdr:row>37</xdr:row>
      <xdr:rowOff>179332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02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164109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8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19,108
18,799
66.87
8,617,932
8,300,891
314,153
5,218,119
9,524,363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568</xdr:rowOff>
    </xdr:from>
    <xdr:to>
      <xdr:col>24</xdr:col>
      <xdr:colOff>63500</xdr:colOff>
      <xdr:row>36</xdr:row>
      <xdr:rowOff>19757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172768"/>
          <a:ext cx="838200" cy="1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54756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4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19757</xdr:rowOff>
    </xdr:from>
    <xdr:to>
      <xdr:col>19</xdr:col>
      <xdr:colOff>177800</xdr:colOff>
      <xdr:row>36</xdr:row>
      <xdr:rowOff>113711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191957"/>
          <a:ext cx="889000" cy="9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151306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113711</xdr:rowOff>
    </xdr:from>
    <xdr:to>
      <xdr:col>15</xdr:col>
      <xdr:colOff>50800</xdr:colOff>
      <xdr:row>37</xdr:row>
      <xdr:rowOff>143729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285911"/>
          <a:ext cx="889000" cy="20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1244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143729</xdr:rowOff>
    </xdr:from>
    <xdr:to>
      <xdr:col>10</xdr:col>
      <xdr:colOff>114300</xdr:colOff>
      <xdr:row>37</xdr:row>
      <xdr:rowOff>154087</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487379"/>
          <a:ext cx="889000" cy="1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19677</xdr:rowOff>
    </xdr:from>
    <xdr:to>
      <xdr:col>10</xdr:col>
      <xdr:colOff>165100</xdr:colOff>
      <xdr:row>38</xdr:row>
      <xdr:rowOff>121277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5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112404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6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24764</xdr:rowOff>
    </xdr:from>
    <xdr:to>
      <xdr:col>6</xdr:col>
      <xdr:colOff>38100</xdr:colOff>
      <xdr:row>38</xdr:row>
      <xdr:rowOff>126364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53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117491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63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121218</xdr:rowOff>
    </xdr:from>
    <xdr:to>
      <xdr:col>24</xdr:col>
      <xdr:colOff>114300</xdr:colOff>
      <xdr:row>36</xdr:row>
      <xdr:rowOff>51368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12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99645</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10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140407</xdr:rowOff>
    </xdr:from>
    <xdr:to>
      <xdr:col>20</xdr:col>
      <xdr:colOff>38100</xdr:colOff>
      <xdr:row>36</xdr:row>
      <xdr:rowOff>70557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14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61684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23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62911</xdr:rowOff>
    </xdr:from>
    <xdr:to>
      <xdr:col>15</xdr:col>
      <xdr:colOff>101600</xdr:colOff>
      <xdr:row>36</xdr:row>
      <xdr:rowOff>164511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23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155638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32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92929</xdr:rowOff>
    </xdr:from>
    <xdr:to>
      <xdr:col>10</xdr:col>
      <xdr:colOff>165100</xdr:colOff>
      <xdr:row>38</xdr:row>
      <xdr:rowOff>23079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43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39606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21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103287</xdr:rowOff>
    </xdr:from>
    <xdr:to>
      <xdr:col>6</xdr:col>
      <xdr:colOff>38100</xdr:colOff>
      <xdr:row>38</xdr:row>
      <xdr:rowOff>33437</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44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49964</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22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52895</xdr:rowOff>
    </xdr:from>
    <xdr:to>
      <xdr:col>24</xdr:col>
      <xdr:colOff>63500</xdr:colOff>
      <xdr:row>59</xdr:row>
      <xdr:rowOff>1816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96995"/>
          <a:ext cx="838200" cy="12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61206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90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108064</xdr:rowOff>
    </xdr:from>
    <xdr:to>
      <xdr:col>19</xdr:col>
      <xdr:colOff>177800</xdr:colOff>
      <xdr:row>59</xdr:row>
      <xdr:rowOff>1816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10052164"/>
          <a:ext cx="889000" cy="6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85336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108064</xdr:rowOff>
    </xdr:from>
    <xdr:to>
      <xdr:col>15</xdr:col>
      <xdr:colOff>50800</xdr:colOff>
      <xdr:row>58</xdr:row>
      <xdr:rowOff>164452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52164"/>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154220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164452</xdr:rowOff>
    </xdr:from>
    <xdr:to>
      <xdr:col>10</xdr:col>
      <xdr:colOff>114300</xdr:colOff>
      <xdr:row>59</xdr:row>
      <xdr:rowOff>6642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108552"/>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152426</xdr:rowOff>
    </xdr:from>
    <xdr:to>
      <xdr:col>10</xdr:col>
      <xdr:colOff>165100</xdr:colOff>
      <xdr:row>59</xdr:row>
      <xdr:rowOff>82576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100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73703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1018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147701</xdr:rowOff>
    </xdr:from>
    <xdr:to>
      <xdr:col>6</xdr:col>
      <xdr:colOff>38100</xdr:colOff>
      <xdr:row>59</xdr:row>
      <xdr:rowOff>77851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100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68978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1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2095</xdr:rowOff>
    </xdr:from>
    <xdr:to>
      <xdr:col>24</xdr:col>
      <xdr:colOff>114300</xdr:colOff>
      <xdr:row>58</xdr:row>
      <xdr:rowOff>103695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151972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2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122466</xdr:rowOff>
    </xdr:from>
    <xdr:to>
      <xdr:col>20</xdr:col>
      <xdr:colOff>38100</xdr:colOff>
      <xdr:row>59</xdr:row>
      <xdr:rowOff>52616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43743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15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57264</xdr:rowOff>
    </xdr:from>
    <xdr:to>
      <xdr:col>15</xdr:col>
      <xdr:colOff>101600</xdr:colOff>
      <xdr:row>58</xdr:row>
      <xdr:rowOff>158864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0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149991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9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113652</xdr:rowOff>
    </xdr:from>
    <xdr:to>
      <xdr:col>10</xdr:col>
      <xdr:colOff>165100</xdr:colOff>
      <xdr:row>59</xdr:row>
      <xdr:rowOff>43802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60329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3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127292</xdr:rowOff>
    </xdr:from>
    <xdr:to>
      <xdr:col>6</xdr:col>
      <xdr:colOff>38100</xdr:colOff>
      <xdr:row>59</xdr:row>
      <xdr:rowOff>57442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73969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4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71258</xdr:rowOff>
    </xdr:from>
    <xdr:to>
      <xdr:col>24</xdr:col>
      <xdr:colOff>63500</xdr:colOff>
      <xdr:row>78</xdr:row>
      <xdr:rowOff>77795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44358"/>
          <a:ext cx="8382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71258</xdr:rowOff>
    </xdr:from>
    <xdr:to>
      <xdr:col>19</xdr:col>
      <xdr:colOff>177800</xdr:colOff>
      <xdr:row>78</xdr:row>
      <xdr:rowOff>88630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44358"/>
          <a:ext cx="889000" cy="1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88630</xdr:rowOff>
    </xdr:from>
    <xdr:to>
      <xdr:col>15</xdr:col>
      <xdr:colOff>50800</xdr:colOff>
      <xdr:row>78</xdr:row>
      <xdr:rowOff>94734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61730"/>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94734</xdr:rowOff>
    </xdr:from>
    <xdr:to>
      <xdr:col>10</xdr:col>
      <xdr:colOff>114300</xdr:colOff>
      <xdr:row>78</xdr:row>
      <xdr:rowOff>96472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67834"/>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6445</xdr:rowOff>
    </xdr:from>
    <xdr:to>
      <xdr:col>10</xdr:col>
      <xdr:colOff>165100</xdr:colOff>
      <xdr:row>78</xdr:row>
      <xdr:rowOff>108045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7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124572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5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3839</xdr:rowOff>
    </xdr:from>
    <xdr:to>
      <xdr:col>6</xdr:col>
      <xdr:colOff>38100</xdr:colOff>
      <xdr:row>78</xdr:row>
      <xdr:rowOff>105439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7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121966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26995</xdr:rowOff>
    </xdr:from>
    <xdr:to>
      <xdr:col>24</xdr:col>
      <xdr:colOff>114300</xdr:colOff>
      <xdr:row>78</xdr:row>
      <xdr:rowOff>128595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113372</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1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20458</xdr:rowOff>
    </xdr:from>
    <xdr:to>
      <xdr:col>20</xdr:col>
      <xdr:colOff>38100</xdr:colOff>
      <xdr:row>78</xdr:row>
      <xdr:rowOff>122058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113185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8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37830</xdr:rowOff>
    </xdr:from>
    <xdr:to>
      <xdr:col>15</xdr:col>
      <xdr:colOff>101600</xdr:colOff>
      <xdr:row>78</xdr:row>
      <xdr:rowOff>139430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130557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0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43934</xdr:rowOff>
    </xdr:from>
    <xdr:to>
      <xdr:col>10</xdr:col>
      <xdr:colOff>165100</xdr:colOff>
      <xdr:row>78</xdr:row>
      <xdr:rowOff>145534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136661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45672</xdr:rowOff>
    </xdr:from>
    <xdr:to>
      <xdr:col>6</xdr:col>
      <xdr:colOff>38100</xdr:colOff>
      <xdr:row>78</xdr:row>
      <xdr:rowOff>147272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1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138399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36740</xdr:rowOff>
    </xdr:from>
    <xdr:to>
      <xdr:col>24</xdr:col>
      <xdr:colOff>63500</xdr:colOff>
      <xdr:row>96</xdr:row>
      <xdr:rowOff>162573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495940"/>
          <a:ext cx="838200" cy="1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159351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0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36740</xdr:rowOff>
    </xdr:from>
    <xdr:to>
      <xdr:col>19</xdr:col>
      <xdr:colOff>177800</xdr:colOff>
      <xdr:row>97</xdr:row>
      <xdr:rowOff>145580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95940"/>
          <a:ext cx="889000" cy="28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135157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109728</xdr:rowOff>
    </xdr:from>
    <xdr:to>
      <xdr:col>15</xdr:col>
      <xdr:colOff>50800</xdr:colOff>
      <xdr:row>97</xdr:row>
      <xdr:rowOff>145580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740378"/>
          <a:ext cx="8890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91736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109728</xdr:rowOff>
    </xdr:from>
    <xdr:to>
      <xdr:col>10</xdr:col>
      <xdr:colOff>114300</xdr:colOff>
      <xdr:row>97</xdr:row>
      <xdr:rowOff>153315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40378"/>
          <a:ext cx="889000" cy="4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151943</xdr:rowOff>
    </xdr:from>
    <xdr:to>
      <xdr:col>10</xdr:col>
      <xdr:colOff>165100</xdr:colOff>
      <xdr:row>96</xdr:row>
      <xdr:rowOff>82093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3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98620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21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26212</xdr:rowOff>
    </xdr:from>
    <xdr:to>
      <xdr:col>6</xdr:col>
      <xdr:colOff>38100</xdr:colOff>
      <xdr:row>96</xdr:row>
      <xdr:rowOff>127812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8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144339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6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111773</xdr:rowOff>
    </xdr:from>
    <xdr:to>
      <xdr:col>24</xdr:col>
      <xdr:colOff>114300</xdr:colOff>
      <xdr:row>97</xdr:row>
      <xdr:rowOff>41923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90200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157390</xdr:rowOff>
    </xdr:from>
    <xdr:to>
      <xdr:col>20</xdr:col>
      <xdr:colOff>38100</xdr:colOff>
      <xdr:row>96</xdr:row>
      <xdr:rowOff>87540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4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78667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94780</xdr:rowOff>
    </xdr:from>
    <xdr:to>
      <xdr:col>15</xdr:col>
      <xdr:colOff>101600</xdr:colOff>
      <xdr:row>98</xdr:row>
      <xdr:rowOff>24930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16057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58928</xdr:rowOff>
    </xdr:from>
    <xdr:to>
      <xdr:col>10</xdr:col>
      <xdr:colOff>165100</xdr:colOff>
      <xdr:row>97</xdr:row>
      <xdr:rowOff>160528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8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151655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8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102515</xdr:rowOff>
    </xdr:from>
    <xdr:to>
      <xdr:col>6</xdr:col>
      <xdr:colOff>38100</xdr:colOff>
      <xdr:row>98</xdr:row>
      <xdr:rowOff>32665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3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23792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2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39628</xdr:rowOff>
    </xdr:from>
    <xdr:to>
      <xdr:col>55</xdr:col>
      <xdr:colOff>0</xdr:colOff>
      <xdr:row>37</xdr:row>
      <xdr:rowOff>59708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383278"/>
          <a:ext cx="838200" cy="2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76844</xdr:rowOff>
    </xdr:from>
    <xdr:to>
      <xdr:col>50</xdr:col>
      <xdr:colOff>114300</xdr:colOff>
      <xdr:row>37</xdr:row>
      <xdr:rowOff>39628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906144"/>
          <a:ext cx="889000" cy="47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76844</xdr:rowOff>
    </xdr:from>
    <xdr:to>
      <xdr:col>45</xdr:col>
      <xdr:colOff>177800</xdr:colOff>
      <xdr:row>37</xdr:row>
      <xdr:rowOff>65748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906144"/>
          <a:ext cx="889000" cy="50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65748</xdr:rowOff>
    </xdr:from>
    <xdr:to>
      <xdr:col>41</xdr:col>
      <xdr:colOff>50800</xdr:colOff>
      <xdr:row>37</xdr:row>
      <xdr:rowOff>81416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09398"/>
          <a:ext cx="889000" cy="1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52210</xdr:rowOff>
    </xdr:from>
    <xdr:to>
      <xdr:col>41</xdr:col>
      <xdr:colOff>101600</xdr:colOff>
      <xdr:row>37</xdr:row>
      <xdr:rowOff>153810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144937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54670</xdr:rowOff>
    </xdr:from>
    <xdr:to>
      <xdr:col>36</xdr:col>
      <xdr:colOff>165100</xdr:colOff>
      <xdr:row>37</xdr:row>
      <xdr:rowOff>156270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147397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8908</xdr:rowOff>
    </xdr:from>
    <xdr:to>
      <xdr:col>55</xdr:col>
      <xdr:colOff>50800</xdr:colOff>
      <xdr:row>37</xdr:row>
      <xdr:rowOff>110508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5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95285</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6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160278</xdr:rowOff>
    </xdr:from>
    <xdr:to>
      <xdr:col>50</xdr:col>
      <xdr:colOff>165100</xdr:colOff>
      <xdr:row>37</xdr:row>
      <xdr:rowOff>90428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3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81555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2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26044</xdr:rowOff>
    </xdr:from>
    <xdr:to>
      <xdr:col>46</xdr:col>
      <xdr:colOff>38100</xdr:colOff>
      <xdr:row>34</xdr:row>
      <xdr:rowOff>127644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8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118771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94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14948</xdr:rowOff>
    </xdr:from>
    <xdr:to>
      <xdr:col>41</xdr:col>
      <xdr:colOff>101600</xdr:colOff>
      <xdr:row>37</xdr:row>
      <xdr:rowOff>116548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5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133075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1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30616</xdr:rowOff>
    </xdr:from>
    <xdr:to>
      <xdr:col>36</xdr:col>
      <xdr:colOff>165100</xdr:colOff>
      <xdr:row>37</xdr:row>
      <xdr:rowOff>132216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7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148743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14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86581</xdr:rowOff>
    </xdr:from>
    <xdr:to>
      <xdr:col>55</xdr:col>
      <xdr:colOff>0</xdr:colOff>
      <xdr:row>57</xdr:row>
      <xdr:rowOff>152243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859231"/>
          <a:ext cx="838200" cy="6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24292</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5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115591</xdr:rowOff>
    </xdr:from>
    <xdr:to>
      <xdr:col>50</xdr:col>
      <xdr:colOff>114300</xdr:colOff>
      <xdr:row>57</xdr:row>
      <xdr:rowOff>86581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716791"/>
          <a:ext cx="889000" cy="14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143609</xdr:rowOff>
    </xdr:from>
    <xdr:to>
      <xdr:col>45</xdr:col>
      <xdr:colOff>177800</xdr:colOff>
      <xdr:row>56</xdr:row>
      <xdr:rowOff>115591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573359"/>
          <a:ext cx="889000" cy="14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64168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1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143609</xdr:rowOff>
    </xdr:from>
    <xdr:to>
      <xdr:col>41</xdr:col>
      <xdr:colOff>50800</xdr:colOff>
      <xdr:row>56</xdr:row>
      <xdr:rowOff>152967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573359"/>
          <a:ext cx="889000" cy="18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68188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101443</xdr:rowOff>
    </xdr:from>
    <xdr:to>
      <xdr:col>55</xdr:col>
      <xdr:colOff>50800</xdr:colOff>
      <xdr:row>58</xdr:row>
      <xdr:rowOff>31593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7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79870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5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35781</xdr:rowOff>
    </xdr:from>
    <xdr:to>
      <xdr:col>50</xdr:col>
      <xdr:colOff>165100</xdr:colOff>
      <xdr:row>57</xdr:row>
      <xdr:rowOff>137381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0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128508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64791</xdr:rowOff>
    </xdr:from>
    <xdr:to>
      <xdr:col>46</xdr:col>
      <xdr:colOff>38100</xdr:colOff>
      <xdr:row>56</xdr:row>
      <xdr:rowOff>166391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6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157518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75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92809</xdr:rowOff>
    </xdr:from>
    <xdr:to>
      <xdr:col>41</xdr:col>
      <xdr:colOff>101600</xdr:colOff>
      <xdr:row>56</xdr:row>
      <xdr:rowOff>22959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5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39486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29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102167</xdr:rowOff>
    </xdr:from>
    <xdr:to>
      <xdr:col>36</xdr:col>
      <xdr:colOff>165100</xdr:colOff>
      <xdr:row>57</xdr:row>
      <xdr:rowOff>32317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0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48844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4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10331</xdr:rowOff>
    </xdr:from>
    <xdr:to>
      <xdr:col>55</xdr:col>
      <xdr:colOff>0</xdr:colOff>
      <xdr:row>79</xdr:row>
      <xdr:rowOff>39021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54881"/>
          <a:ext cx="8382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92936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2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26239</xdr:rowOff>
    </xdr:from>
    <xdr:to>
      <xdr:col>50</xdr:col>
      <xdr:colOff>114300</xdr:colOff>
      <xdr:row>79</xdr:row>
      <xdr:rowOff>10331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399339"/>
          <a:ext cx="889000" cy="15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67938</xdr:rowOff>
    </xdr:from>
    <xdr:to>
      <xdr:col>45</xdr:col>
      <xdr:colOff>177800</xdr:colOff>
      <xdr:row>78</xdr:row>
      <xdr:rowOff>26239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926688"/>
          <a:ext cx="889000" cy="47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56875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67938</xdr:rowOff>
    </xdr:from>
    <xdr:to>
      <xdr:col>41</xdr:col>
      <xdr:colOff>50800</xdr:colOff>
      <xdr:row>76</xdr:row>
      <xdr:rowOff>99143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926688"/>
          <a:ext cx="889000" cy="20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3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133907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3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159671</xdr:rowOff>
    </xdr:from>
    <xdr:to>
      <xdr:col>55</xdr:col>
      <xdr:colOff>50800</xdr:colOff>
      <xdr:row>79</xdr:row>
      <xdr:rowOff>89821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74598</xdr:rowOff>
    </xdr:from>
    <xdr:ext cx="378565"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47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130981</xdr:rowOff>
    </xdr:from>
    <xdr:to>
      <xdr:col>50</xdr:col>
      <xdr:colOff>165100</xdr:colOff>
      <xdr:row>79</xdr:row>
      <xdr:rowOff>61131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52258</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9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146889</xdr:rowOff>
    </xdr:from>
    <xdr:to>
      <xdr:col>46</xdr:col>
      <xdr:colOff>38100</xdr:colOff>
      <xdr:row>78</xdr:row>
      <xdr:rowOff>77039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4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68166</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44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17138</xdr:rowOff>
    </xdr:from>
    <xdr:to>
      <xdr:col>41</xdr:col>
      <xdr:colOff>101600</xdr:colOff>
      <xdr:row>75</xdr:row>
      <xdr:rowOff>118738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87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135265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65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48343</xdr:rowOff>
    </xdr:from>
    <xdr:to>
      <xdr:col>36</xdr:col>
      <xdr:colOff>165100</xdr:colOff>
      <xdr:row>76</xdr:row>
      <xdr:rowOff>149943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0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166470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8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93408</xdr:rowOff>
    </xdr:from>
    <xdr:to>
      <xdr:col>55</xdr:col>
      <xdr:colOff>0</xdr:colOff>
      <xdr:row>97</xdr:row>
      <xdr:rowOff>24600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552608"/>
          <a:ext cx="838200" cy="10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163847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8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140729</xdr:rowOff>
    </xdr:from>
    <xdr:to>
      <xdr:col>50</xdr:col>
      <xdr:colOff>114300</xdr:colOff>
      <xdr:row>96</xdr:row>
      <xdr:rowOff>93408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428479"/>
          <a:ext cx="889000" cy="1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140729</xdr:rowOff>
    </xdr:from>
    <xdr:to>
      <xdr:col>45</xdr:col>
      <xdr:colOff>177800</xdr:colOff>
      <xdr:row>96</xdr:row>
      <xdr:rowOff>84201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428479"/>
          <a:ext cx="889000" cy="11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84201</xdr:rowOff>
    </xdr:from>
    <xdr:to>
      <xdr:col>41</xdr:col>
      <xdr:colOff>50800</xdr:colOff>
      <xdr:row>97</xdr:row>
      <xdr:rowOff>100292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543401"/>
          <a:ext cx="889000" cy="18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135586</xdr:rowOff>
    </xdr:from>
    <xdr:to>
      <xdr:col>41</xdr:col>
      <xdr:colOff>101600</xdr:colOff>
      <xdr:row>97</xdr:row>
      <xdr:rowOff>65736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56863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38227</xdr:rowOff>
    </xdr:from>
    <xdr:to>
      <xdr:col>36</xdr:col>
      <xdr:colOff>165100</xdr:colOff>
      <xdr:row>97</xdr:row>
      <xdr:rowOff>139827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156354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145250</xdr:rowOff>
    </xdr:from>
    <xdr:to>
      <xdr:col>55</xdr:col>
      <xdr:colOff>50800</xdr:colOff>
      <xdr:row>97</xdr:row>
      <xdr:rowOff>75400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0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123677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58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42608</xdr:rowOff>
    </xdr:from>
    <xdr:to>
      <xdr:col>50</xdr:col>
      <xdr:colOff>165100</xdr:colOff>
      <xdr:row>96</xdr:row>
      <xdr:rowOff>144208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135335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59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89929</xdr:rowOff>
    </xdr:from>
    <xdr:to>
      <xdr:col>46</xdr:col>
      <xdr:colOff>38100</xdr:colOff>
      <xdr:row>96</xdr:row>
      <xdr:rowOff>20079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3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11206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47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33401</xdr:rowOff>
    </xdr:from>
    <xdr:to>
      <xdr:col>41</xdr:col>
      <xdr:colOff>101600</xdr:colOff>
      <xdr:row>96</xdr:row>
      <xdr:rowOff>135001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49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151528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26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49492</xdr:rowOff>
    </xdr:from>
    <xdr:to>
      <xdr:col>36</xdr:col>
      <xdr:colOff>165100</xdr:colOff>
      <xdr:row>97</xdr:row>
      <xdr:rowOff>151092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8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142219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77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150711</xdr:rowOff>
    </xdr:from>
    <xdr:to>
      <xdr:col>85</xdr:col>
      <xdr:colOff>127000</xdr:colOff>
      <xdr:row>38</xdr:row>
      <xdr:rowOff>162471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65811"/>
          <a:ext cx="838200" cy="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150711</xdr:rowOff>
    </xdr:from>
    <xdr:to>
      <xdr:col>81</xdr:col>
      <xdr:colOff>50800</xdr:colOff>
      <xdr:row>39</xdr:row>
      <xdr:rowOff>38595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65811"/>
          <a:ext cx="889000" cy="5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41953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7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24917</xdr:rowOff>
    </xdr:from>
    <xdr:to>
      <xdr:col>76</xdr:col>
      <xdr:colOff>114300</xdr:colOff>
      <xdr:row>39</xdr:row>
      <xdr:rowOff>38595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11467"/>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24917</xdr:rowOff>
    </xdr:from>
    <xdr:to>
      <xdr:col>71</xdr:col>
      <xdr:colOff>177800</xdr:colOff>
      <xdr:row>39</xdr:row>
      <xdr:rowOff>41542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11467"/>
          <a:ext cx="889000" cy="1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139382</xdr:rowOff>
    </xdr:from>
    <xdr:to>
      <xdr:col>72</xdr:col>
      <xdr:colOff>38100</xdr:colOff>
      <xdr:row>39</xdr:row>
      <xdr:rowOff>69532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86060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146126</xdr:rowOff>
    </xdr:from>
    <xdr:to>
      <xdr:col>67</xdr:col>
      <xdr:colOff>101600</xdr:colOff>
      <xdr:row>39</xdr:row>
      <xdr:rowOff>76276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92803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111671</xdr:rowOff>
    </xdr:from>
    <xdr:to>
      <xdr:col>85</xdr:col>
      <xdr:colOff>177800</xdr:colOff>
      <xdr:row>39</xdr:row>
      <xdr:rowOff>41821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2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0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99911</xdr:rowOff>
    </xdr:from>
    <xdr:to>
      <xdr:col>81</xdr:col>
      <xdr:colOff>101600</xdr:colOff>
      <xdr:row>39</xdr:row>
      <xdr:rowOff>30061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46588</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39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159245</xdr:rowOff>
    </xdr:from>
    <xdr:to>
      <xdr:col>76</xdr:col>
      <xdr:colOff>165100</xdr:colOff>
      <xdr:row>39</xdr:row>
      <xdr:rowOff>89395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80522</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67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145567</xdr:rowOff>
    </xdr:from>
    <xdr:to>
      <xdr:col>72</xdr:col>
      <xdr:colOff>38100</xdr:colOff>
      <xdr:row>39</xdr:row>
      <xdr:rowOff>75717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6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66844</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5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162192</xdr:rowOff>
    </xdr:from>
    <xdr:to>
      <xdr:col>67</xdr:col>
      <xdr:colOff>101600</xdr:colOff>
      <xdr:row>39</xdr:row>
      <xdr:rowOff>92342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83469</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70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25713</xdr:rowOff>
    </xdr:from>
    <xdr:to>
      <xdr:col>85</xdr:col>
      <xdr:colOff>127000</xdr:colOff>
      <xdr:row>77</xdr:row>
      <xdr:rowOff>63424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27363"/>
          <a:ext cx="838200" cy="3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97764</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5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63424</xdr:rowOff>
    </xdr:from>
    <xdr:to>
      <xdr:col>81</xdr:col>
      <xdr:colOff>50800</xdr:colOff>
      <xdr:row>77</xdr:row>
      <xdr:rowOff>66456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65074"/>
          <a:ext cx="889000" cy="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38838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66456</xdr:rowOff>
    </xdr:from>
    <xdr:to>
      <xdr:col>76</xdr:col>
      <xdr:colOff>114300</xdr:colOff>
      <xdr:row>77</xdr:row>
      <xdr:rowOff>67455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68106"/>
          <a:ext cx="889000" cy="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57728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67455</xdr:rowOff>
    </xdr:from>
    <xdr:to>
      <xdr:col>71</xdr:col>
      <xdr:colOff>177800</xdr:colOff>
      <xdr:row>77</xdr:row>
      <xdr:rowOff>67805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69105"/>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95225</xdr:rowOff>
    </xdr:from>
    <xdr:to>
      <xdr:col>72</xdr:col>
      <xdr:colOff>38100</xdr:colOff>
      <xdr:row>78</xdr:row>
      <xdr:rowOff>25375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16502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3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91712</xdr:rowOff>
    </xdr:from>
    <xdr:to>
      <xdr:col>67</xdr:col>
      <xdr:colOff>101600</xdr:colOff>
      <xdr:row>78</xdr:row>
      <xdr:rowOff>21862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9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12989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38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146363</xdr:rowOff>
    </xdr:from>
    <xdr:to>
      <xdr:col>85</xdr:col>
      <xdr:colOff>177800</xdr:colOff>
      <xdr:row>77</xdr:row>
      <xdr:rowOff>76513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124790</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5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12624</xdr:rowOff>
    </xdr:from>
    <xdr:to>
      <xdr:col>81</xdr:col>
      <xdr:colOff>101600</xdr:colOff>
      <xdr:row>77</xdr:row>
      <xdr:rowOff>114224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105351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15656</xdr:rowOff>
    </xdr:from>
    <xdr:to>
      <xdr:col>76</xdr:col>
      <xdr:colOff>165100</xdr:colOff>
      <xdr:row>77</xdr:row>
      <xdr:rowOff>117256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1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108383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1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16655</xdr:rowOff>
    </xdr:from>
    <xdr:to>
      <xdr:col>72</xdr:col>
      <xdr:colOff>38100</xdr:colOff>
      <xdr:row>77</xdr:row>
      <xdr:rowOff>118255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134782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99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17005</xdr:rowOff>
    </xdr:from>
    <xdr:to>
      <xdr:col>67</xdr:col>
      <xdr:colOff>101600</xdr:colOff>
      <xdr:row>77</xdr:row>
      <xdr:rowOff>118605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135132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99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138367</xdr:rowOff>
    </xdr:from>
    <xdr:to>
      <xdr:col>85</xdr:col>
      <xdr:colOff>127000</xdr:colOff>
      <xdr:row>98</xdr:row>
      <xdr:rowOff>80390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597567"/>
          <a:ext cx="838200" cy="28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138367</xdr:rowOff>
    </xdr:from>
    <xdr:to>
      <xdr:col>81</xdr:col>
      <xdr:colOff>50800</xdr:colOff>
      <xdr:row>98</xdr:row>
      <xdr:rowOff>95568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597567"/>
          <a:ext cx="889000" cy="30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95568</xdr:rowOff>
    </xdr:from>
    <xdr:to>
      <xdr:col>76</xdr:col>
      <xdr:colOff>114300</xdr:colOff>
      <xdr:row>99</xdr:row>
      <xdr:rowOff>31153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897668"/>
          <a:ext cx="889000" cy="10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49534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3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15532</xdr:rowOff>
    </xdr:from>
    <xdr:to>
      <xdr:col>71</xdr:col>
      <xdr:colOff>177800</xdr:colOff>
      <xdr:row>99</xdr:row>
      <xdr:rowOff>31153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89082"/>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7531</xdr:rowOff>
    </xdr:from>
    <xdr:to>
      <xdr:col>72</xdr:col>
      <xdr:colOff>38100</xdr:colOff>
      <xdr:row>98</xdr:row>
      <xdr:rowOff>109131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125658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77242</xdr:rowOff>
    </xdr:from>
    <xdr:to>
      <xdr:col>67</xdr:col>
      <xdr:colOff>101600</xdr:colOff>
      <xdr:row>98</xdr:row>
      <xdr:rowOff>7392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23919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29590</xdr:rowOff>
    </xdr:from>
    <xdr:to>
      <xdr:col>85</xdr:col>
      <xdr:colOff>177800</xdr:colOff>
      <xdr:row>98</xdr:row>
      <xdr:rowOff>131190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3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115967</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4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87567</xdr:rowOff>
    </xdr:from>
    <xdr:to>
      <xdr:col>81</xdr:col>
      <xdr:colOff>101600</xdr:colOff>
      <xdr:row>97</xdr:row>
      <xdr:rowOff>17717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54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8844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63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44768</xdr:rowOff>
    </xdr:from>
    <xdr:to>
      <xdr:col>76</xdr:col>
      <xdr:colOff>165100</xdr:colOff>
      <xdr:row>98</xdr:row>
      <xdr:rowOff>146368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4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137495</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3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151803</xdr:rowOff>
    </xdr:from>
    <xdr:to>
      <xdr:col>72</xdr:col>
      <xdr:colOff>38100</xdr:colOff>
      <xdr:row>99</xdr:row>
      <xdr:rowOff>81953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5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73080</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4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136182</xdr:rowOff>
    </xdr:from>
    <xdr:to>
      <xdr:col>67</xdr:col>
      <xdr:colOff>101600</xdr:colOff>
      <xdr:row>99</xdr:row>
      <xdr:rowOff>66332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57459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3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49657</xdr:rowOff>
    </xdr:from>
    <xdr:to>
      <xdr:col>102</xdr:col>
      <xdr:colOff>165100</xdr:colOff>
      <xdr:row>38</xdr:row>
      <xdr:rowOff>151257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6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167784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3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78004</xdr:rowOff>
    </xdr:from>
    <xdr:to>
      <xdr:col>98</xdr:col>
      <xdr:colOff>38100</xdr:colOff>
      <xdr:row>39</xdr:row>
      <xdr:rowOff>8154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24680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6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44008</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9130858"/>
          <a:ext cx="1269" cy="952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162135</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90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44008</xdr:rowOff>
    </xdr:from>
    <xdr:to>
      <xdr:col>116</xdr:col>
      <xdr:colOff>152400</xdr:colOff>
      <xdr:row>53</xdr:row>
      <xdr:rowOff>44008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913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44008</xdr:rowOff>
    </xdr:from>
    <xdr:to>
      <xdr:col>116</xdr:col>
      <xdr:colOff>63500</xdr:colOff>
      <xdr:row>53</xdr:row>
      <xdr:rowOff>79166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130858"/>
          <a:ext cx="838200" cy="3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160504</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933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10627</xdr:rowOff>
    </xdr:from>
    <xdr:to>
      <xdr:col>116</xdr:col>
      <xdr:colOff>114300</xdr:colOff>
      <xdr:row>58</xdr:row>
      <xdr:rowOff>112227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5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79166</xdr:rowOff>
    </xdr:from>
    <xdr:to>
      <xdr:col>111</xdr:col>
      <xdr:colOff>177800</xdr:colOff>
      <xdr:row>53</xdr:row>
      <xdr:rowOff>89911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166016"/>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66132</xdr:rowOff>
    </xdr:from>
    <xdr:to>
      <xdr:col>112</xdr:col>
      <xdr:colOff>38100</xdr:colOff>
      <xdr:row>57</xdr:row>
      <xdr:rowOff>167732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158859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93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158811</xdr:rowOff>
    </xdr:from>
    <xdr:to>
      <xdr:col>107</xdr:col>
      <xdr:colOff>50800</xdr:colOff>
      <xdr:row>53</xdr:row>
      <xdr:rowOff>89911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8902761"/>
          <a:ext cx="889000" cy="27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96627</xdr:rowOff>
    </xdr:from>
    <xdr:to>
      <xdr:col>107</xdr:col>
      <xdr:colOff>101600</xdr:colOff>
      <xdr:row>58</xdr:row>
      <xdr:rowOff>26777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6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17904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96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158811</xdr:rowOff>
    </xdr:from>
    <xdr:to>
      <xdr:col>102</xdr:col>
      <xdr:colOff>114300</xdr:colOff>
      <xdr:row>52</xdr:row>
      <xdr:rowOff>9764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8902761"/>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27407</xdr:rowOff>
    </xdr:from>
    <xdr:to>
      <xdr:col>102</xdr:col>
      <xdr:colOff>165100</xdr:colOff>
      <xdr:row>58</xdr:row>
      <xdr:rowOff>129007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120134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06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25806</xdr:rowOff>
    </xdr:from>
    <xdr:to>
      <xdr:col>98</xdr:col>
      <xdr:colOff>38100</xdr:colOff>
      <xdr:row>58</xdr:row>
      <xdr:rowOff>127406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118533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164658</xdr:rowOff>
    </xdr:from>
    <xdr:to>
      <xdr:col>116</xdr:col>
      <xdr:colOff>114300</xdr:colOff>
      <xdr:row>53</xdr:row>
      <xdr:rowOff>94808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08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117685</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03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28366</xdr:rowOff>
    </xdr:from>
    <xdr:to>
      <xdr:col>112</xdr:col>
      <xdr:colOff>38100</xdr:colOff>
      <xdr:row>53</xdr:row>
      <xdr:rowOff>129966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1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146493</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889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39111</xdr:rowOff>
    </xdr:from>
    <xdr:to>
      <xdr:col>107</xdr:col>
      <xdr:colOff>101600</xdr:colOff>
      <xdr:row>53</xdr:row>
      <xdr:rowOff>140711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12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157238</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890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108011</xdr:rowOff>
    </xdr:from>
    <xdr:to>
      <xdr:col>102</xdr:col>
      <xdr:colOff>165100</xdr:colOff>
      <xdr:row>52</xdr:row>
      <xdr:rowOff>38161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885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54688</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862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130414</xdr:rowOff>
    </xdr:from>
    <xdr:to>
      <xdr:col>98</xdr:col>
      <xdr:colOff>38100</xdr:colOff>
      <xdr:row>52</xdr:row>
      <xdr:rowOff>60564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88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77091</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86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67690</xdr:rowOff>
    </xdr:from>
    <xdr:to>
      <xdr:col>116</xdr:col>
      <xdr:colOff>63500</xdr:colOff>
      <xdr:row>77</xdr:row>
      <xdr:rowOff>84689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269340"/>
          <a:ext cx="838200" cy="1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33972</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9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84689</xdr:rowOff>
    </xdr:from>
    <xdr:to>
      <xdr:col>111</xdr:col>
      <xdr:colOff>177800</xdr:colOff>
      <xdr:row>77</xdr:row>
      <xdr:rowOff>91041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286339"/>
          <a:ext cx="889000" cy="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135671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91041</xdr:rowOff>
    </xdr:from>
    <xdr:to>
      <xdr:col>107</xdr:col>
      <xdr:colOff>50800</xdr:colOff>
      <xdr:row>77</xdr:row>
      <xdr:rowOff>97735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292691"/>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132421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97735</xdr:rowOff>
    </xdr:from>
    <xdr:to>
      <xdr:col>102</xdr:col>
      <xdr:colOff>114300</xdr:colOff>
      <xdr:row>77</xdr:row>
      <xdr:rowOff>150688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299385"/>
          <a:ext cx="889000" cy="5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81291</xdr:rowOff>
    </xdr:from>
    <xdr:to>
      <xdr:col>102</xdr:col>
      <xdr:colOff>165100</xdr:colOff>
      <xdr:row>78</xdr:row>
      <xdr:rowOff>11441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28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2568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337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58970</xdr:rowOff>
    </xdr:from>
    <xdr:to>
      <xdr:col>98</xdr:col>
      <xdr:colOff>38100</xdr:colOff>
      <xdr:row>77</xdr:row>
      <xdr:rowOff>160570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26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5647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303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16890</xdr:rowOff>
    </xdr:from>
    <xdr:to>
      <xdr:col>116</xdr:col>
      <xdr:colOff>114300</xdr:colOff>
      <xdr:row>77</xdr:row>
      <xdr:rowOff>118490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2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166767</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19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33889</xdr:rowOff>
    </xdr:from>
    <xdr:to>
      <xdr:col>112</xdr:col>
      <xdr:colOff>38100</xdr:colOff>
      <xdr:row>77</xdr:row>
      <xdr:rowOff>135489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23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126616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32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40241</xdr:rowOff>
    </xdr:from>
    <xdr:to>
      <xdr:col>107</xdr:col>
      <xdr:colOff>101600</xdr:colOff>
      <xdr:row>77</xdr:row>
      <xdr:rowOff>141841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2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132968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33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46935</xdr:rowOff>
    </xdr:from>
    <xdr:to>
      <xdr:col>102</xdr:col>
      <xdr:colOff>165100</xdr:colOff>
      <xdr:row>77</xdr:row>
      <xdr:rowOff>148535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2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165062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02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99888</xdr:rowOff>
    </xdr:from>
    <xdr:to>
      <xdr:col>98</xdr:col>
      <xdr:colOff>38100</xdr:colOff>
      <xdr:row>78</xdr:row>
      <xdr:rowOff>30038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30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21165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39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団体との差が大きく見られる項目については、以下の要因によるものと考えられる。物件費については、効率的な行財政運営を図りながら抑制に励んでいるところではあるが、類似団体の中で当町は比較的人口が多い方であることから、住民一人当たりのコストが抑えられていると思われる。</a:t>
          </a:r>
          <a:r>
            <a:rPr lang="ja-JP" altLang="ja-JP" sz="1100" b="0" i="0" baseline="0">
              <a:solidFill>
                <a:schemeClr val="dk1"/>
              </a:solidFill>
              <a:effectLst/>
              <a:latin typeface="+mn-lt"/>
              <a:ea typeface="+mn-ea"/>
              <a:cs typeface="+mn-cs"/>
            </a:rPr>
            <a:t>貸付金については、勤労者の生活安定や中小企業等の円滑な資金調達のための各種融資制度を充実させているためだと思われる。扶助費については、他団体に比べ低い数値で推移をしているものの、当町の高齢化率は他市町村に比べても高く、社会福祉にかかる決算額が増額傾向にあるため、将来の扶助費増加が懸念され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年度の推移で特徴的なところとしては、</a:t>
          </a:r>
          <a:r>
            <a:rPr lang="ja-JP" altLang="en-US" sz="1100">
              <a:solidFill>
                <a:schemeClr val="dk1"/>
              </a:solidFill>
              <a:effectLst/>
              <a:latin typeface="+mn-lt"/>
              <a:ea typeface="+mn-ea"/>
              <a:cs typeface="+mn-cs"/>
            </a:rPr>
            <a:t>積立金は３年度に特に多く積み立てができたことから、４年度は２年度と同程度となった。また、</a:t>
          </a:r>
          <a:r>
            <a:rPr lang="ja-JP" altLang="ja-JP" sz="1100" b="0" i="0" baseline="0">
              <a:solidFill>
                <a:schemeClr val="dk1"/>
              </a:solidFill>
              <a:effectLst/>
              <a:latin typeface="+mn-lt"/>
              <a:ea typeface="+mn-ea"/>
              <a:cs typeface="+mn-cs"/>
            </a:rPr>
            <a:t>普通建設事業費については、減少</a:t>
          </a:r>
          <a:r>
            <a:rPr lang="ja-JP" altLang="en-US" sz="1100" b="0" i="0" baseline="0">
              <a:solidFill>
                <a:schemeClr val="dk1"/>
              </a:solidFill>
              <a:effectLst/>
              <a:latin typeface="+mn-lt"/>
              <a:ea typeface="+mn-ea"/>
              <a:cs typeface="+mn-cs"/>
            </a:rPr>
            <a:t>傾向にあるが</a:t>
          </a:r>
          <a:r>
            <a:rPr lang="ja-JP" altLang="ja-JP" sz="1100" b="0" i="0" baseline="0">
              <a:solidFill>
                <a:schemeClr val="dk1"/>
              </a:solidFill>
              <a:effectLst/>
              <a:latin typeface="+mn-lt"/>
              <a:ea typeface="+mn-ea"/>
              <a:cs typeface="+mn-cs"/>
            </a:rPr>
            <a:t>今後大規模改修や、施設の長寿命化などが予定されていることから、</a:t>
          </a:r>
          <a:r>
            <a:rPr lang="ja-JP" altLang="en-US" sz="1100" b="0" i="0" baseline="0">
              <a:solidFill>
                <a:schemeClr val="dk1"/>
              </a:solidFill>
              <a:effectLst/>
              <a:latin typeface="+mn-lt"/>
              <a:ea typeface="+mn-ea"/>
              <a:cs typeface="+mn-cs"/>
            </a:rPr>
            <a:t>６年度以降増加していくと思われる。</a:t>
          </a:r>
          <a:r>
            <a:rPr lang="ja-JP" altLang="ja-JP" sz="1100" b="0" i="0" baseline="0">
              <a:solidFill>
                <a:schemeClr val="dk1"/>
              </a:solidFill>
              <a:effectLst/>
              <a:latin typeface="+mn-lt"/>
              <a:ea typeface="+mn-ea"/>
              <a:cs typeface="+mn-cs"/>
            </a:rPr>
            <a:t>基金等の財源を確保しつつ、適切に対応していきたい。公</a:t>
          </a:r>
          <a:r>
            <a:rPr kumimoji="1" lang="ja-JP" altLang="ja-JP" sz="1100" b="0">
              <a:solidFill>
                <a:schemeClr val="dk1"/>
              </a:solidFill>
              <a:effectLst/>
              <a:latin typeface="+mn-lt"/>
              <a:ea typeface="+mn-ea"/>
              <a:cs typeface="+mn-cs"/>
            </a:rPr>
            <a:t>債費については、今まで実施してきた大型建設事業の地方債の償還が本格的に始まってきていることから増加傾向となっており、今後しばらくはこの傾向が続くと見込まれる。</a:t>
          </a:r>
          <a:endParaRPr lang="ja-JP" altLang="ja-JP" sz="1400">
            <a:effectLst/>
          </a:endParaRPr>
        </a:p>
        <a:p>
          <a:pPr rtl="0" eaLnBrk="1" fontAlgn="auto" latinLnBrk="0" hangingPunct="1"/>
          <a:r>
            <a:rPr kumimoji="1" lang="ja-JP" altLang="ja-JP" sz="1100" b="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人口減少が進んでいることから、令和２年度から類型が</a:t>
          </a:r>
          <a:r>
            <a:rPr kumimoji="1" lang="en-US" altLang="ja-JP" sz="1100">
              <a:solidFill>
                <a:schemeClr val="dk1"/>
              </a:solidFill>
              <a:effectLst/>
              <a:latin typeface="+mn-lt"/>
              <a:ea typeface="+mn-ea"/>
              <a:cs typeface="+mn-cs"/>
            </a:rPr>
            <a:t>Ⅴ</a:t>
          </a:r>
          <a:r>
            <a:rPr kumimoji="1" lang="ja-JP" altLang="ja-JP" sz="1100">
              <a:solidFill>
                <a:schemeClr val="dk1"/>
              </a:solidFill>
              <a:effectLst/>
              <a:latin typeface="+mn-lt"/>
              <a:ea typeface="+mn-ea"/>
              <a:cs typeface="+mn-cs"/>
            </a:rPr>
            <a:t>－２から</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－２に移行することになった。そのため、他の類団と比較し人口が多いことから、比較的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人当たりのコストが抑えられていると思われる。新たな類団の状況の把握に努めるとともに、身の丈に合った財政運営を行っていく。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長野県下諏訪町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19,108
18,799
66.87
8,617,932
8,300,891
314,153
5,218,119
9,524,363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163213</xdr:rowOff>
    </xdr:from>
    <xdr:to>
      <xdr:col>24</xdr:col>
      <xdr:colOff>63500</xdr:colOff>
      <xdr:row>35</xdr:row>
      <xdr:rowOff>169418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63963"/>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79446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37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168765</xdr:rowOff>
    </xdr:from>
    <xdr:to>
      <xdr:col>19</xdr:col>
      <xdr:colOff>177800</xdr:colOff>
      <xdr:row>35</xdr:row>
      <xdr:rowOff>169418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6951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25453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8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168765</xdr:rowOff>
    </xdr:from>
    <xdr:to>
      <xdr:col>15</xdr:col>
      <xdr:colOff>50800</xdr:colOff>
      <xdr:row>36</xdr:row>
      <xdr:rowOff>33564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69515"/>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152490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3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33564</xdr:rowOff>
    </xdr:from>
    <xdr:to>
      <xdr:col>10</xdr:col>
      <xdr:colOff>114300</xdr:colOff>
      <xdr:row>36</xdr:row>
      <xdr:rowOff>98878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0576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126456</xdr:rowOff>
    </xdr:from>
    <xdr:to>
      <xdr:col>10</xdr:col>
      <xdr:colOff>165100</xdr:colOff>
      <xdr:row>38</xdr:row>
      <xdr:rowOff>56606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47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47733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56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129722</xdr:rowOff>
    </xdr:from>
    <xdr:to>
      <xdr:col>6</xdr:col>
      <xdr:colOff>38100</xdr:colOff>
      <xdr:row>38</xdr:row>
      <xdr:rowOff>59872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50999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56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112413</xdr:rowOff>
    </xdr:from>
    <xdr:to>
      <xdr:col>24</xdr:col>
      <xdr:colOff>114300</xdr:colOff>
      <xdr:row>36</xdr:row>
      <xdr:rowOff>42563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90840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9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118618</xdr:rowOff>
    </xdr:from>
    <xdr:to>
      <xdr:col>20</xdr:col>
      <xdr:colOff>38100</xdr:colOff>
      <xdr:row>36</xdr:row>
      <xdr:rowOff>48768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39895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1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117965</xdr:rowOff>
    </xdr:from>
    <xdr:to>
      <xdr:col>15</xdr:col>
      <xdr:colOff>101600</xdr:colOff>
      <xdr:row>36</xdr:row>
      <xdr:rowOff>48115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1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39242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1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154214</xdr:rowOff>
    </xdr:from>
    <xdr:to>
      <xdr:col>10</xdr:col>
      <xdr:colOff>165100</xdr:colOff>
      <xdr:row>36</xdr:row>
      <xdr:rowOff>84364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100891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3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48078</xdr:rowOff>
    </xdr:from>
    <xdr:to>
      <xdr:col>6</xdr:col>
      <xdr:colOff>38100</xdr:colOff>
      <xdr:row>36</xdr:row>
      <xdr:rowOff>149678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2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166205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9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6550</xdr:rowOff>
    </xdr:from>
    <xdr:to>
      <xdr:col>24</xdr:col>
      <xdr:colOff>63500</xdr:colOff>
      <xdr:row>57</xdr:row>
      <xdr:rowOff>51808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79200"/>
          <a:ext cx="838200" cy="4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114307</xdr:rowOff>
    </xdr:from>
    <xdr:to>
      <xdr:col>19</xdr:col>
      <xdr:colOff>177800</xdr:colOff>
      <xdr:row>57</xdr:row>
      <xdr:rowOff>6550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372607"/>
          <a:ext cx="889000" cy="40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114307</xdr:rowOff>
    </xdr:from>
    <xdr:to>
      <xdr:col>15</xdr:col>
      <xdr:colOff>50800</xdr:colOff>
      <xdr:row>57</xdr:row>
      <xdr:rowOff>97715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372607"/>
          <a:ext cx="889000" cy="49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71279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97715</xdr:rowOff>
    </xdr:from>
    <xdr:to>
      <xdr:col>10</xdr:col>
      <xdr:colOff>114300</xdr:colOff>
      <xdr:row>57</xdr:row>
      <xdr:rowOff>107582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70365"/>
          <a:ext cx="8890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13101</xdr:rowOff>
    </xdr:from>
    <xdr:to>
      <xdr:col>10</xdr:col>
      <xdr:colOff>165100</xdr:colOff>
      <xdr:row>57</xdr:row>
      <xdr:rowOff>114701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8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131228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6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133752</xdr:rowOff>
    </xdr:from>
    <xdr:to>
      <xdr:col>6</xdr:col>
      <xdr:colOff>38100</xdr:colOff>
      <xdr:row>57</xdr:row>
      <xdr:rowOff>63902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3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80429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1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1008</xdr:rowOff>
    </xdr:from>
    <xdr:to>
      <xdr:col>24</xdr:col>
      <xdr:colOff>114300</xdr:colOff>
      <xdr:row>57</xdr:row>
      <xdr:rowOff>102608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87385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8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127200</xdr:rowOff>
    </xdr:from>
    <xdr:to>
      <xdr:col>20</xdr:col>
      <xdr:colOff>38100</xdr:colOff>
      <xdr:row>57</xdr:row>
      <xdr:rowOff>57350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2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48477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2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63507</xdr:rowOff>
    </xdr:from>
    <xdr:to>
      <xdr:col>15</xdr:col>
      <xdr:colOff>101600</xdr:colOff>
      <xdr:row>54</xdr:row>
      <xdr:rowOff>165107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156234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1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46915</xdr:rowOff>
    </xdr:from>
    <xdr:to>
      <xdr:col>10</xdr:col>
      <xdr:colOff>165100</xdr:colOff>
      <xdr:row>57</xdr:row>
      <xdr:rowOff>148515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1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139642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1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56782</xdr:rowOff>
    </xdr:from>
    <xdr:to>
      <xdr:col>6</xdr:col>
      <xdr:colOff>38100</xdr:colOff>
      <xdr:row>57</xdr:row>
      <xdr:rowOff>158382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2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149509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2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140821</xdr:rowOff>
    </xdr:from>
    <xdr:to>
      <xdr:col>24</xdr:col>
      <xdr:colOff>63500</xdr:colOff>
      <xdr:row>78</xdr:row>
      <xdr:rowOff>58493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342471"/>
          <a:ext cx="838200" cy="8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40988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99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140821</xdr:rowOff>
    </xdr:from>
    <xdr:to>
      <xdr:col>19</xdr:col>
      <xdr:colOff>177800</xdr:colOff>
      <xdr:row>79</xdr:row>
      <xdr:rowOff>68856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42471"/>
          <a:ext cx="889000" cy="27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56086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4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68856</xdr:rowOff>
    </xdr:from>
    <xdr:to>
      <xdr:col>15</xdr:col>
      <xdr:colOff>50800</xdr:colOff>
      <xdr:row>79</xdr:row>
      <xdr:rowOff>97431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61340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142650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97431</xdr:rowOff>
    </xdr:from>
    <xdr:to>
      <xdr:col>10</xdr:col>
      <xdr:colOff>114300</xdr:colOff>
      <xdr:row>79</xdr:row>
      <xdr:rowOff>163540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641981"/>
          <a:ext cx="889000" cy="6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114384</xdr:rowOff>
    </xdr:from>
    <xdr:to>
      <xdr:col>10</xdr:col>
      <xdr:colOff>165100</xdr:colOff>
      <xdr:row>79</xdr:row>
      <xdr:rowOff>44534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48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61061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6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6865</xdr:rowOff>
    </xdr:from>
    <xdr:to>
      <xdr:col>6</xdr:col>
      <xdr:colOff>38100</xdr:colOff>
      <xdr:row>79</xdr:row>
      <xdr:rowOff>108465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124992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2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7693</xdr:rowOff>
    </xdr:from>
    <xdr:to>
      <xdr:col>24</xdr:col>
      <xdr:colOff>114300</xdr:colOff>
      <xdr:row>78</xdr:row>
      <xdr:rowOff>109293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8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157570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5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90021</xdr:rowOff>
    </xdr:from>
    <xdr:to>
      <xdr:col>20</xdr:col>
      <xdr:colOff>38100</xdr:colOff>
      <xdr:row>78</xdr:row>
      <xdr:rowOff>20171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9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11298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8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18056</xdr:rowOff>
    </xdr:from>
    <xdr:to>
      <xdr:col>15</xdr:col>
      <xdr:colOff>101600</xdr:colOff>
      <xdr:row>79</xdr:row>
      <xdr:rowOff>119656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56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110783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65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46631</xdr:rowOff>
    </xdr:from>
    <xdr:to>
      <xdr:col>10</xdr:col>
      <xdr:colOff>165100</xdr:colOff>
      <xdr:row>79</xdr:row>
      <xdr:rowOff>148231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59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139358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68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112740</xdr:rowOff>
    </xdr:from>
    <xdr:to>
      <xdr:col>6</xdr:col>
      <xdr:colOff>38100</xdr:colOff>
      <xdr:row>80</xdr:row>
      <xdr:rowOff>42890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6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34017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750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157538</xdr:rowOff>
    </xdr:from>
    <xdr:to>
      <xdr:col>24</xdr:col>
      <xdr:colOff>63500</xdr:colOff>
      <xdr:row>97</xdr:row>
      <xdr:rowOff>168503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88188"/>
          <a:ext cx="838200" cy="1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157538</xdr:rowOff>
    </xdr:from>
    <xdr:to>
      <xdr:col>19</xdr:col>
      <xdr:colOff>177800</xdr:colOff>
      <xdr:row>98</xdr:row>
      <xdr:rowOff>19571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88188"/>
          <a:ext cx="889000" cy="3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19571</xdr:rowOff>
    </xdr:from>
    <xdr:to>
      <xdr:col>15</xdr:col>
      <xdr:colOff>50800</xdr:colOff>
      <xdr:row>98</xdr:row>
      <xdr:rowOff>35069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21671"/>
          <a:ext cx="889000" cy="1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26535</xdr:rowOff>
    </xdr:from>
    <xdr:to>
      <xdr:col>10</xdr:col>
      <xdr:colOff>114300</xdr:colOff>
      <xdr:row>98</xdr:row>
      <xdr:rowOff>35069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28635"/>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93069</xdr:rowOff>
    </xdr:from>
    <xdr:to>
      <xdr:col>10</xdr:col>
      <xdr:colOff>165100</xdr:colOff>
      <xdr:row>98</xdr:row>
      <xdr:rowOff>23219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2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39746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9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98661</xdr:rowOff>
    </xdr:from>
    <xdr:to>
      <xdr:col>6</xdr:col>
      <xdr:colOff>38100</xdr:colOff>
      <xdr:row>98</xdr:row>
      <xdr:rowOff>28811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2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45338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117703</xdr:rowOff>
    </xdr:from>
    <xdr:to>
      <xdr:col>24</xdr:col>
      <xdr:colOff>114300</xdr:colOff>
      <xdr:row>98</xdr:row>
      <xdr:rowOff>47853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32630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6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106738</xdr:rowOff>
    </xdr:from>
    <xdr:to>
      <xdr:col>20</xdr:col>
      <xdr:colOff>38100</xdr:colOff>
      <xdr:row>98</xdr:row>
      <xdr:rowOff>36888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3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28015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3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140221</xdr:rowOff>
    </xdr:from>
    <xdr:to>
      <xdr:col>15</xdr:col>
      <xdr:colOff>101600</xdr:colOff>
      <xdr:row>98</xdr:row>
      <xdr:rowOff>70371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61498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6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155719</xdr:rowOff>
    </xdr:from>
    <xdr:to>
      <xdr:col>10</xdr:col>
      <xdr:colOff>165100</xdr:colOff>
      <xdr:row>98</xdr:row>
      <xdr:rowOff>85869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8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76996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7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147185</xdr:rowOff>
    </xdr:from>
    <xdr:to>
      <xdr:col>6</xdr:col>
      <xdr:colOff>38100</xdr:colOff>
      <xdr:row>98</xdr:row>
      <xdr:rowOff>77335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7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68462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7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41173</xdr:rowOff>
    </xdr:from>
    <xdr:to>
      <xdr:col>55</xdr:col>
      <xdr:colOff>0</xdr:colOff>
      <xdr:row>33</xdr:row>
      <xdr:rowOff>86665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5699023"/>
          <a:ext cx="8382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116019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59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86665</xdr:rowOff>
    </xdr:from>
    <xdr:to>
      <xdr:col>50</xdr:col>
      <xdr:colOff>114300</xdr:colOff>
      <xdr:row>33</xdr:row>
      <xdr:rowOff>146329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5744515"/>
          <a:ext cx="8890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52011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67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146329</xdr:rowOff>
    </xdr:from>
    <xdr:to>
      <xdr:col>45</xdr:col>
      <xdr:colOff>177800</xdr:colOff>
      <xdr:row>34</xdr:row>
      <xdr:rowOff>91237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5804179"/>
          <a:ext cx="889000" cy="11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39895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91237</xdr:rowOff>
    </xdr:from>
    <xdr:to>
      <xdr:col>41</xdr:col>
      <xdr:colOff>50800</xdr:colOff>
      <xdr:row>34</xdr:row>
      <xdr:rowOff>109296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5920537"/>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159766</xdr:rowOff>
    </xdr:from>
    <xdr:to>
      <xdr:col>41</xdr:col>
      <xdr:colOff>101600</xdr:colOff>
      <xdr:row>38</xdr:row>
      <xdr:rowOff>89916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81043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165481</xdr:rowOff>
    </xdr:from>
    <xdr:to>
      <xdr:col>36</xdr:col>
      <xdr:colOff>165100</xdr:colOff>
      <xdr:row>38</xdr:row>
      <xdr:rowOff>95631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0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86758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601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161823</xdr:rowOff>
    </xdr:from>
    <xdr:to>
      <xdr:col>55</xdr:col>
      <xdr:colOff>50800</xdr:colOff>
      <xdr:row>33</xdr:row>
      <xdr:rowOff>91973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64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13250</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49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35865</xdr:rowOff>
    </xdr:from>
    <xdr:to>
      <xdr:col>50</xdr:col>
      <xdr:colOff>165100</xdr:colOff>
      <xdr:row>33</xdr:row>
      <xdr:rowOff>137465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69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153992</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46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95529</xdr:rowOff>
    </xdr:from>
    <xdr:to>
      <xdr:col>46</xdr:col>
      <xdr:colOff>38100</xdr:colOff>
      <xdr:row>34</xdr:row>
      <xdr:rowOff>25679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75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42206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5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40437</xdr:rowOff>
    </xdr:from>
    <xdr:to>
      <xdr:col>41</xdr:col>
      <xdr:colOff>101600</xdr:colOff>
      <xdr:row>34</xdr:row>
      <xdr:rowOff>142037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86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158564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64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58496</xdr:rowOff>
    </xdr:from>
    <xdr:to>
      <xdr:col>36</xdr:col>
      <xdr:colOff>165100</xdr:colOff>
      <xdr:row>34</xdr:row>
      <xdr:rowOff>160096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8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5173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66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38446</xdr:rowOff>
    </xdr:from>
    <xdr:to>
      <xdr:col>55</xdr:col>
      <xdr:colOff>0</xdr:colOff>
      <xdr:row>59</xdr:row>
      <xdr:rowOff>44978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5399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29809</xdr:rowOff>
    </xdr:from>
    <xdr:to>
      <xdr:col>50</xdr:col>
      <xdr:colOff>114300</xdr:colOff>
      <xdr:row>59</xdr:row>
      <xdr:rowOff>44978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145359"/>
          <a:ext cx="889000" cy="1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29809</xdr:rowOff>
    </xdr:from>
    <xdr:to>
      <xdr:col>45</xdr:col>
      <xdr:colOff>177800</xdr:colOff>
      <xdr:row>59</xdr:row>
      <xdr:rowOff>54204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145359"/>
          <a:ext cx="889000" cy="2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45974</xdr:rowOff>
    </xdr:from>
    <xdr:to>
      <xdr:col>41</xdr:col>
      <xdr:colOff>50800</xdr:colOff>
      <xdr:row>59</xdr:row>
      <xdr:rowOff>54204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6152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159096</xdr:rowOff>
    </xdr:from>
    <xdr:to>
      <xdr:col>55</xdr:col>
      <xdr:colOff>50800</xdr:colOff>
      <xdr:row>59</xdr:row>
      <xdr:rowOff>89246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1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74023</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1001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165628</xdr:rowOff>
    </xdr:from>
    <xdr:to>
      <xdr:col>50</xdr:col>
      <xdr:colOff>165100</xdr:colOff>
      <xdr:row>59</xdr:row>
      <xdr:rowOff>95778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1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86905</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2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150459</xdr:rowOff>
    </xdr:from>
    <xdr:to>
      <xdr:col>46</xdr:col>
      <xdr:colOff>38100</xdr:colOff>
      <xdr:row>59</xdr:row>
      <xdr:rowOff>80609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9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71736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18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3404</xdr:rowOff>
    </xdr:from>
    <xdr:to>
      <xdr:col>41</xdr:col>
      <xdr:colOff>101600</xdr:colOff>
      <xdr:row>59</xdr:row>
      <xdr:rowOff>105004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1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96131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21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166624</xdr:rowOff>
    </xdr:from>
    <xdr:to>
      <xdr:col>36</xdr:col>
      <xdr:colOff>165100</xdr:colOff>
      <xdr:row>59</xdr:row>
      <xdr:rowOff>96774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11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87901</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6655</xdr:rowOff>
    </xdr:from>
    <xdr:to>
      <xdr:col>55</xdr:col>
      <xdr:colOff>0</xdr:colOff>
      <xdr:row>75</xdr:row>
      <xdr:rowOff>68475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2865405"/>
          <a:ext cx="838200" cy="6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20366</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137692</xdr:rowOff>
    </xdr:from>
    <xdr:to>
      <xdr:col>50</xdr:col>
      <xdr:colOff>114300</xdr:colOff>
      <xdr:row>75</xdr:row>
      <xdr:rowOff>68475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2824992"/>
          <a:ext cx="889000" cy="10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166392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6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137692</xdr:rowOff>
    </xdr:from>
    <xdr:to>
      <xdr:col>45</xdr:col>
      <xdr:colOff>177800</xdr:colOff>
      <xdr:row>75</xdr:row>
      <xdr:rowOff>97817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2824992"/>
          <a:ext cx="889000" cy="13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109717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3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97817</xdr:rowOff>
    </xdr:from>
    <xdr:to>
      <xdr:col>41</xdr:col>
      <xdr:colOff>50800</xdr:colOff>
      <xdr:row>75</xdr:row>
      <xdr:rowOff>161711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2956567"/>
          <a:ext cx="889000" cy="6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107449</xdr:rowOff>
    </xdr:from>
    <xdr:to>
      <xdr:col>41</xdr:col>
      <xdr:colOff>101600</xdr:colOff>
      <xdr:row>79</xdr:row>
      <xdr:rowOff>37599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4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28726</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57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109311</xdr:rowOff>
    </xdr:from>
    <xdr:to>
      <xdr:col>36</xdr:col>
      <xdr:colOff>165100</xdr:colOff>
      <xdr:row>79</xdr:row>
      <xdr:rowOff>39461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8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30588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57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127305</xdr:rowOff>
    </xdr:from>
    <xdr:to>
      <xdr:col>55</xdr:col>
      <xdr:colOff>50800</xdr:colOff>
      <xdr:row>75</xdr:row>
      <xdr:rowOff>57455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8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150182</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66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17675</xdr:rowOff>
    </xdr:from>
    <xdr:to>
      <xdr:col>50</xdr:col>
      <xdr:colOff>165100</xdr:colOff>
      <xdr:row>75</xdr:row>
      <xdr:rowOff>119275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87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135802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65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86892</xdr:rowOff>
    </xdr:from>
    <xdr:to>
      <xdr:col>46</xdr:col>
      <xdr:colOff>38100</xdr:colOff>
      <xdr:row>75</xdr:row>
      <xdr:rowOff>17042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77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33569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54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47017</xdr:rowOff>
    </xdr:from>
    <xdr:to>
      <xdr:col>41</xdr:col>
      <xdr:colOff>101600</xdr:colOff>
      <xdr:row>75</xdr:row>
      <xdr:rowOff>148617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290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165144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68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110911</xdr:rowOff>
    </xdr:from>
    <xdr:to>
      <xdr:col>36</xdr:col>
      <xdr:colOff>165100</xdr:colOff>
      <xdr:row>76</xdr:row>
      <xdr:rowOff>41061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296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57588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7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136303</xdr:rowOff>
    </xdr:from>
    <xdr:to>
      <xdr:col>55</xdr:col>
      <xdr:colOff>0</xdr:colOff>
      <xdr:row>97</xdr:row>
      <xdr:rowOff>20284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424053"/>
          <a:ext cx="838200" cy="22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117491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233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136303</xdr:rowOff>
    </xdr:from>
    <xdr:to>
      <xdr:col>50</xdr:col>
      <xdr:colOff>114300</xdr:colOff>
      <xdr:row>96</xdr:row>
      <xdr:rowOff>44853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424053"/>
          <a:ext cx="889000" cy="8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44853</xdr:rowOff>
    </xdr:from>
    <xdr:to>
      <xdr:col>45</xdr:col>
      <xdr:colOff>177800</xdr:colOff>
      <xdr:row>96</xdr:row>
      <xdr:rowOff>88505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504053"/>
          <a:ext cx="889000" cy="4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81614</xdr:rowOff>
    </xdr:from>
    <xdr:to>
      <xdr:col>41</xdr:col>
      <xdr:colOff>50800</xdr:colOff>
      <xdr:row>96</xdr:row>
      <xdr:rowOff>88505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540814"/>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59120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140934</xdr:rowOff>
    </xdr:from>
    <xdr:to>
      <xdr:col>55</xdr:col>
      <xdr:colOff>50800</xdr:colOff>
      <xdr:row>97</xdr:row>
      <xdr:rowOff>71084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6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119361</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57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85503</xdr:rowOff>
    </xdr:from>
    <xdr:to>
      <xdr:col>50</xdr:col>
      <xdr:colOff>165100</xdr:colOff>
      <xdr:row>96</xdr:row>
      <xdr:rowOff>15653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37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6780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46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165503</xdr:rowOff>
    </xdr:from>
    <xdr:to>
      <xdr:col>46</xdr:col>
      <xdr:colOff>38100</xdr:colOff>
      <xdr:row>96</xdr:row>
      <xdr:rowOff>95653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45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86780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54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37705</xdr:rowOff>
    </xdr:from>
    <xdr:to>
      <xdr:col>41</xdr:col>
      <xdr:colOff>101600</xdr:colOff>
      <xdr:row>96</xdr:row>
      <xdr:rowOff>139305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49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155832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27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30814</xdr:rowOff>
    </xdr:from>
    <xdr:to>
      <xdr:col>36</xdr:col>
      <xdr:colOff>165100</xdr:colOff>
      <xdr:row>96</xdr:row>
      <xdr:rowOff>132414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4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148941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26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121526</xdr:rowOff>
    </xdr:from>
    <xdr:to>
      <xdr:col>85</xdr:col>
      <xdr:colOff>127000</xdr:colOff>
      <xdr:row>37</xdr:row>
      <xdr:rowOff>160389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465176"/>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163589</xdr:rowOff>
    </xdr:from>
    <xdr:to>
      <xdr:col>81</xdr:col>
      <xdr:colOff>50800</xdr:colOff>
      <xdr:row>37</xdr:row>
      <xdr:rowOff>160389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335789"/>
          <a:ext cx="889000" cy="16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103581</xdr:rowOff>
    </xdr:from>
    <xdr:to>
      <xdr:col>76</xdr:col>
      <xdr:colOff>114300</xdr:colOff>
      <xdr:row>36</xdr:row>
      <xdr:rowOff>163589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275781"/>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141152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103581</xdr:rowOff>
    </xdr:from>
    <xdr:to>
      <xdr:col>71</xdr:col>
      <xdr:colOff>177800</xdr:colOff>
      <xdr:row>36</xdr:row>
      <xdr:rowOff>120117</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275781"/>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70726</xdr:rowOff>
    </xdr:from>
    <xdr:to>
      <xdr:col>85</xdr:col>
      <xdr:colOff>177800</xdr:colOff>
      <xdr:row>38</xdr:row>
      <xdr:rowOff>876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4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49153</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39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109588</xdr:rowOff>
    </xdr:from>
    <xdr:to>
      <xdr:col>81</xdr:col>
      <xdr:colOff>101600</xdr:colOff>
      <xdr:row>38</xdr:row>
      <xdr:rowOff>39739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4532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30866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54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112789</xdr:rowOff>
    </xdr:from>
    <xdr:to>
      <xdr:col>76</xdr:col>
      <xdr:colOff>165100</xdr:colOff>
      <xdr:row>37</xdr:row>
      <xdr:rowOff>42939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8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34066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37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52781</xdr:rowOff>
    </xdr:from>
    <xdr:to>
      <xdr:col>72</xdr:col>
      <xdr:colOff>38100</xdr:colOff>
      <xdr:row>36</xdr:row>
      <xdr:rowOff>154381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170908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00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69317</xdr:rowOff>
    </xdr:from>
    <xdr:to>
      <xdr:col>67</xdr:col>
      <xdr:colOff>101600</xdr:colOff>
      <xdr:row>36</xdr:row>
      <xdr:rowOff>170917</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4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15994</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01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67069</xdr:rowOff>
    </xdr:from>
    <xdr:to>
      <xdr:col>85</xdr:col>
      <xdr:colOff>127000</xdr:colOff>
      <xdr:row>58</xdr:row>
      <xdr:rowOff>91656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10011169"/>
          <a:ext cx="838200" cy="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102405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53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124892</xdr:rowOff>
    </xdr:from>
    <xdr:to>
      <xdr:col>81</xdr:col>
      <xdr:colOff>50800</xdr:colOff>
      <xdr:row>58</xdr:row>
      <xdr:rowOff>91656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897542"/>
          <a:ext cx="889000" cy="1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92443</xdr:rowOff>
    </xdr:from>
    <xdr:to>
      <xdr:col>76</xdr:col>
      <xdr:colOff>114300</xdr:colOff>
      <xdr:row>57</xdr:row>
      <xdr:rowOff>124892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693643"/>
          <a:ext cx="889000" cy="20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109262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3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92443</xdr:rowOff>
    </xdr:from>
    <xdr:to>
      <xdr:col>71</xdr:col>
      <xdr:colOff>177800</xdr:colOff>
      <xdr:row>58</xdr:row>
      <xdr:rowOff>58979</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693643"/>
          <a:ext cx="889000" cy="30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75756</xdr:rowOff>
    </xdr:from>
    <xdr:to>
      <xdr:col>72</xdr:col>
      <xdr:colOff>38100</xdr:colOff>
      <xdr:row>58</xdr:row>
      <xdr:rowOff>5906</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8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168483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4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133769</xdr:rowOff>
    </xdr:from>
    <xdr:to>
      <xdr:col>67</xdr:col>
      <xdr:colOff>101600</xdr:colOff>
      <xdr:row>58</xdr:row>
      <xdr:rowOff>63919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80446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8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16269</xdr:rowOff>
    </xdr:from>
    <xdr:to>
      <xdr:col>85</xdr:col>
      <xdr:colOff>177800</xdr:colOff>
      <xdr:row>58</xdr:row>
      <xdr:rowOff>117869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9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102646</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8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40856</xdr:rowOff>
    </xdr:from>
    <xdr:to>
      <xdr:col>81</xdr:col>
      <xdr:colOff>101600</xdr:colOff>
      <xdr:row>58</xdr:row>
      <xdr:rowOff>142456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9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133583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07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74092</xdr:rowOff>
    </xdr:from>
    <xdr:to>
      <xdr:col>76</xdr:col>
      <xdr:colOff>165100</xdr:colOff>
      <xdr:row>58</xdr:row>
      <xdr:rowOff>4242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84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166819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9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41643</xdr:rowOff>
    </xdr:from>
    <xdr:to>
      <xdr:col>72</xdr:col>
      <xdr:colOff>38100</xdr:colOff>
      <xdr:row>56</xdr:row>
      <xdr:rowOff>143243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6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159770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4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8179</xdr:rowOff>
    </xdr:from>
    <xdr:to>
      <xdr:col>67</xdr:col>
      <xdr:colOff>101600</xdr:colOff>
      <xdr:row>58</xdr:row>
      <xdr:rowOff>109779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95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100906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04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150710</xdr:rowOff>
    </xdr:from>
    <xdr:to>
      <xdr:col>85</xdr:col>
      <xdr:colOff>127000</xdr:colOff>
      <xdr:row>78</xdr:row>
      <xdr:rowOff>162471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23810"/>
          <a:ext cx="838200" cy="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150710</xdr:rowOff>
    </xdr:from>
    <xdr:to>
      <xdr:col>81</xdr:col>
      <xdr:colOff>50800</xdr:colOff>
      <xdr:row>79</xdr:row>
      <xdr:rowOff>38595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523810"/>
          <a:ext cx="889000" cy="5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41952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58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24918</xdr:rowOff>
    </xdr:from>
    <xdr:to>
      <xdr:col>76</xdr:col>
      <xdr:colOff>114300</xdr:colOff>
      <xdr:row>79</xdr:row>
      <xdr:rowOff>38595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69468"/>
          <a:ext cx="889000" cy="1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24918</xdr:rowOff>
    </xdr:from>
    <xdr:to>
      <xdr:col>71</xdr:col>
      <xdr:colOff>177800</xdr:colOff>
      <xdr:row>79</xdr:row>
      <xdr:rowOff>41542</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569468"/>
          <a:ext cx="889000" cy="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139382</xdr:rowOff>
    </xdr:from>
    <xdr:to>
      <xdr:col>72</xdr:col>
      <xdr:colOff>38100</xdr:colOff>
      <xdr:row>79</xdr:row>
      <xdr:rowOff>69532</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86059</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146126</xdr:rowOff>
    </xdr:from>
    <xdr:to>
      <xdr:col>67</xdr:col>
      <xdr:colOff>101600</xdr:colOff>
      <xdr:row>79</xdr:row>
      <xdr:rowOff>76276</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92803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111671</xdr:rowOff>
    </xdr:from>
    <xdr:to>
      <xdr:col>85</xdr:col>
      <xdr:colOff>177800</xdr:colOff>
      <xdr:row>79</xdr:row>
      <xdr:rowOff>41821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4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6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99910</xdr:rowOff>
    </xdr:from>
    <xdr:to>
      <xdr:col>81</xdr:col>
      <xdr:colOff>101600</xdr:colOff>
      <xdr:row>79</xdr:row>
      <xdr:rowOff>30060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7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46587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46428" y="1324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159245</xdr:rowOff>
    </xdr:from>
    <xdr:to>
      <xdr:col>76</xdr:col>
      <xdr:colOff>165100</xdr:colOff>
      <xdr:row>79</xdr:row>
      <xdr:rowOff>89395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80522</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3017" y="1362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145568</xdr:rowOff>
    </xdr:from>
    <xdr:to>
      <xdr:col>72</xdr:col>
      <xdr:colOff>38100</xdr:colOff>
      <xdr:row>79</xdr:row>
      <xdr:rowOff>75718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66845</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61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162192</xdr:rowOff>
    </xdr:from>
    <xdr:to>
      <xdr:col>67</xdr:col>
      <xdr:colOff>101600</xdr:colOff>
      <xdr:row>79</xdr:row>
      <xdr:rowOff>92342</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83469</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25017" y="13628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25713</xdr:rowOff>
    </xdr:from>
    <xdr:to>
      <xdr:col>85</xdr:col>
      <xdr:colOff>127000</xdr:colOff>
      <xdr:row>97</xdr:row>
      <xdr:rowOff>63424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656363"/>
          <a:ext cx="838200" cy="3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97764</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38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63424</xdr:rowOff>
    </xdr:from>
    <xdr:to>
      <xdr:col>81</xdr:col>
      <xdr:colOff>50800</xdr:colOff>
      <xdr:row>97</xdr:row>
      <xdr:rowOff>66456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694074"/>
          <a:ext cx="889000" cy="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38777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66456</xdr:rowOff>
    </xdr:from>
    <xdr:to>
      <xdr:col>76</xdr:col>
      <xdr:colOff>114300</xdr:colOff>
      <xdr:row>97</xdr:row>
      <xdr:rowOff>67455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697106"/>
          <a:ext cx="889000" cy="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57721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67455</xdr:rowOff>
    </xdr:from>
    <xdr:to>
      <xdr:col>71</xdr:col>
      <xdr:colOff>177800</xdr:colOff>
      <xdr:row>97</xdr:row>
      <xdr:rowOff>67805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698105"/>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95217</xdr:rowOff>
    </xdr:from>
    <xdr:to>
      <xdr:col>72</xdr:col>
      <xdr:colOff>38100</xdr:colOff>
      <xdr:row>98</xdr:row>
      <xdr:rowOff>25367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72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81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91704</xdr:rowOff>
    </xdr:from>
    <xdr:to>
      <xdr:col>67</xdr:col>
      <xdr:colOff>101600</xdr:colOff>
      <xdr:row>98</xdr:row>
      <xdr:rowOff>21854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72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12981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8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146363</xdr:rowOff>
    </xdr:from>
    <xdr:to>
      <xdr:col>85</xdr:col>
      <xdr:colOff>177800</xdr:colOff>
      <xdr:row>97</xdr:row>
      <xdr:rowOff>76513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0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124790</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58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12624</xdr:rowOff>
    </xdr:from>
    <xdr:to>
      <xdr:col>81</xdr:col>
      <xdr:colOff>101600</xdr:colOff>
      <xdr:row>97</xdr:row>
      <xdr:rowOff>114224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4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105351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3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15656</xdr:rowOff>
    </xdr:from>
    <xdr:to>
      <xdr:col>76</xdr:col>
      <xdr:colOff>165100</xdr:colOff>
      <xdr:row>97</xdr:row>
      <xdr:rowOff>117256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4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108383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3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16655</xdr:rowOff>
    </xdr:from>
    <xdr:to>
      <xdr:col>72</xdr:col>
      <xdr:colOff>38100</xdr:colOff>
      <xdr:row>97</xdr:row>
      <xdr:rowOff>118255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4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134782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42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17005</xdr:rowOff>
    </xdr:from>
    <xdr:to>
      <xdr:col>67</xdr:col>
      <xdr:colOff>101600</xdr:colOff>
      <xdr:row>97</xdr:row>
      <xdr:rowOff>118605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135132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42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77013</xdr:rowOff>
    </xdr:from>
    <xdr:to>
      <xdr:col>98</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類似団体との比較では、令和２年度から類型が</a:t>
          </a:r>
          <a:r>
            <a:rPr kumimoji="1" lang="en-US" altLang="ja-JP" sz="1100">
              <a:solidFill>
                <a:schemeClr val="dk1"/>
              </a:solidFill>
              <a:effectLst/>
              <a:latin typeface="+mn-lt"/>
              <a:ea typeface="+mn-ea"/>
              <a:cs typeface="+mn-cs"/>
            </a:rPr>
            <a:t>Ⅴ</a:t>
          </a:r>
          <a:r>
            <a:rPr kumimoji="1" lang="ja-JP" altLang="ja-JP" sz="1100">
              <a:solidFill>
                <a:schemeClr val="dk1"/>
              </a:solidFill>
              <a:effectLst/>
              <a:latin typeface="+mn-lt"/>
              <a:ea typeface="+mn-ea"/>
              <a:cs typeface="+mn-cs"/>
            </a:rPr>
            <a:t>－２から</a:t>
          </a:r>
          <a:r>
            <a:rPr kumimoji="1" lang="en-US" altLang="ja-JP" sz="1100">
              <a:solidFill>
                <a:schemeClr val="dk1"/>
              </a:solidFill>
              <a:effectLst/>
              <a:latin typeface="+mn-lt"/>
              <a:ea typeface="+mn-ea"/>
              <a:cs typeface="+mn-cs"/>
            </a:rPr>
            <a:t>Ⅳ</a:t>
          </a:r>
          <a:r>
            <a:rPr kumimoji="1" lang="ja-JP" altLang="ja-JP" sz="1100">
              <a:solidFill>
                <a:schemeClr val="dk1"/>
              </a:solidFill>
              <a:effectLst/>
              <a:latin typeface="+mn-lt"/>
              <a:ea typeface="+mn-ea"/>
              <a:cs typeface="+mn-cs"/>
            </a:rPr>
            <a:t>－２に移行することになったことで、比較的、他の類似団体より人口が多いことから、</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人当たりのコストが抑えられていると思われる。特徴的なものとしては、農林水産業費は、町の土地が狭小であり、産業構造を見ても第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次産業</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産業</a:t>
          </a:r>
          <a:r>
            <a:rPr kumimoji="1" lang="en-US" altLang="ja-JP" sz="1100">
              <a:solidFill>
                <a:schemeClr val="dk1"/>
              </a:solidFill>
              <a:effectLst/>
              <a:latin typeface="+mn-lt"/>
              <a:ea typeface="+mn-ea"/>
              <a:cs typeface="+mn-cs"/>
            </a:rPr>
            <a:t>37.9%</a:t>
          </a:r>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次産業</a:t>
          </a:r>
          <a:r>
            <a:rPr kumimoji="1" lang="en-US" altLang="ja-JP" sz="1100">
              <a:solidFill>
                <a:schemeClr val="dk1"/>
              </a:solidFill>
              <a:effectLst/>
              <a:latin typeface="+mn-lt"/>
              <a:ea typeface="+mn-ea"/>
              <a:cs typeface="+mn-cs"/>
            </a:rPr>
            <a:t>60.7%</a:t>
          </a:r>
          <a:r>
            <a:rPr kumimoji="1" lang="ja-JP" altLang="ja-JP" sz="1100">
              <a:solidFill>
                <a:schemeClr val="dk1"/>
              </a:solidFill>
              <a:effectLst/>
              <a:latin typeface="+mn-lt"/>
              <a:ea typeface="+mn-ea"/>
              <a:cs typeface="+mn-cs"/>
            </a:rPr>
            <a:t>と第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次産業の比率が非常に低いため、他団体に比べ事業費についても低い値となっている。労働費については、</a:t>
          </a:r>
          <a:r>
            <a:rPr lang="ja-JP" altLang="ja-JP" sz="1100" b="0" i="0" baseline="0">
              <a:solidFill>
                <a:schemeClr val="dk1"/>
              </a:solidFill>
              <a:effectLst/>
              <a:latin typeface="+mn-lt"/>
              <a:ea typeface="+mn-ea"/>
              <a:cs typeface="+mn-cs"/>
            </a:rPr>
            <a:t>勤労者の生活安定や中小企業等の円滑な資金調達のための各種融資制度の充実により他団体を大きく上回っている。商工費については</a:t>
          </a:r>
          <a:r>
            <a:rPr kumimoji="1" lang="ja-JP" altLang="ja-JP" sz="1100">
              <a:solidFill>
                <a:schemeClr val="dk1"/>
              </a:solidFill>
              <a:effectLst/>
              <a:latin typeface="+mn-lt"/>
              <a:ea typeface="+mn-ea"/>
              <a:cs typeface="+mn-cs"/>
            </a:rPr>
            <a:t>、当町の自然や歴史、温泉といった豊かな観光資源を活用した各種観光施策の実施も影響して、高い水準を維持しているものと思われる。</a:t>
          </a:r>
          <a:r>
            <a:rPr lang="ja-JP" altLang="ja-JP" sz="1100">
              <a:solidFill>
                <a:schemeClr val="dk1"/>
              </a:solidFill>
              <a:effectLst/>
              <a:latin typeface="+mn-lt"/>
              <a:ea typeface="+mn-ea"/>
              <a:cs typeface="+mn-cs"/>
            </a:rPr>
            <a:t>年度の推移で特徴的なところとしては、</a:t>
          </a:r>
          <a:r>
            <a:rPr lang="ja-JP" altLang="en-US" sz="1100">
              <a:solidFill>
                <a:schemeClr val="dk1"/>
              </a:solidFill>
              <a:effectLst/>
              <a:latin typeface="+mn-lt"/>
              <a:ea typeface="+mn-ea"/>
              <a:cs typeface="+mn-cs"/>
            </a:rPr>
            <a:t>総務費で公共施設整備基金や減債基金の積立金額が減少したことによる減、土木費では地域開発整備基金積立金の減や町道湖岸通り線街路灯改良事業及び橋りょう改良事業が終わったことで大幅に減少している。商工費については、プレミアム付商品券販売事業、八島高原木道改修事業の実施などにより増加している</a:t>
          </a:r>
          <a:r>
            <a:rPr lang="ja-JP" altLang="ja-JP"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財政調整基金残高は、適切な財源の確保と歳出の精査により取崩しを行わずに財政運営ができており、前年度とほぼ同額となっている。実質収支は、継続的に黒字となっており、実質単年度収支についても、法人町民税の落ち込みや湖周行政事務組合の負担金の増などにより令和元年度でマイナスとなっているが、令和２年度は黒字に回復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全ての会計において黒字であり、実質赤字比率はない。</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水道事業会計</a:t>
          </a:r>
          <a:r>
            <a:rPr kumimoji="1"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持続可能で安定した事業運営をしていくためには中長期的な改善が必要とされるため、平成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年度に経営戦略を策定し、令和元年度に料金改定（引き上げ）を実施したところである。今後、更新費用等が増大していくことから</a:t>
          </a:r>
          <a:r>
            <a:rPr lang="ja-JP" altLang="en-US" sz="1100">
              <a:solidFill>
                <a:schemeClr val="dk1"/>
              </a:solidFill>
              <a:effectLst/>
              <a:latin typeface="+mn-lt"/>
              <a:ea typeface="+mn-ea"/>
              <a:cs typeface="+mn-cs"/>
            </a:rPr>
            <a:t>、令和６年度にも料金改定（引き上げ）を予定しており、</a:t>
          </a:r>
          <a:r>
            <a:rPr lang="ja-JP" altLang="ja-JP" sz="1100">
              <a:solidFill>
                <a:schemeClr val="dk1"/>
              </a:solidFill>
              <a:effectLst/>
              <a:latin typeface="+mn-lt"/>
              <a:ea typeface="+mn-ea"/>
              <a:cs typeface="+mn-cs"/>
            </a:rPr>
            <a:t>持続可能な運営</a:t>
          </a:r>
          <a:r>
            <a:rPr lang="ja-JP" altLang="en-US" sz="1100">
              <a:solidFill>
                <a:schemeClr val="dk1"/>
              </a:solidFill>
              <a:effectLst/>
              <a:latin typeface="+mn-lt"/>
              <a:ea typeface="+mn-ea"/>
              <a:cs typeface="+mn-cs"/>
            </a:rPr>
            <a:t>に努めていく。</a:t>
          </a:r>
          <a:endParaRPr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下水道事業会計</a:t>
          </a:r>
          <a:r>
            <a:rPr kumimoji="1"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人口減少などにより使用料収入の減少が見込まれる中、現在では耐用年数を超えている管路はないが、今後、老朽化の進んだ施設の更新等に多額の資金投資が必要となってくることから、財源確保のための経営改善を行い、計画的な更新を進めていく必要が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温泉会計</a:t>
          </a:r>
          <a:r>
            <a:rPr kumimoji="1"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比率は</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傾向となって</a:t>
          </a:r>
          <a:r>
            <a:rPr lang="ja-JP" altLang="en-US" sz="1100">
              <a:solidFill>
                <a:schemeClr val="dk1"/>
              </a:solidFill>
              <a:effectLst/>
              <a:latin typeface="+mn-lt"/>
              <a:ea typeface="+mn-ea"/>
              <a:cs typeface="+mn-cs"/>
            </a:rPr>
            <a:t>いるが</a:t>
          </a:r>
          <a:r>
            <a:rPr lang="ja-JP" altLang="ja-JP" sz="1100">
              <a:solidFill>
                <a:schemeClr val="dk1"/>
              </a:solidFill>
              <a:effectLst/>
              <a:latin typeface="+mn-lt"/>
              <a:ea typeface="+mn-ea"/>
              <a:cs typeface="+mn-cs"/>
            </a:rPr>
            <a:t>。温泉利用者の減少に加え、電気料の高騰、温泉管の漏湯に伴う修繕費や、施設の老朽化に伴う更新費に多額の費用を必要とし、厳しい財政状況が見込まれることから、効率化・経営健全化のための取り組みが必要とな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臨時財政対策債の大幅な減少により、</a:t>
          </a:r>
          <a:r>
            <a:rPr kumimoji="1" lang="ja-JP" altLang="ja-JP" sz="1100">
              <a:solidFill>
                <a:schemeClr val="dk1"/>
              </a:solidFill>
              <a:effectLst/>
              <a:latin typeface="+mn-lt"/>
              <a:ea typeface="+mn-ea"/>
              <a:cs typeface="+mn-cs"/>
            </a:rPr>
            <a:t>標準財政規模が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となったことから比率が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した。今後、公債費の増が見込まれるため、状況を注視していく必要がある。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8617932</v>
      </c>
      <c r="BO4" s="371"/>
      <c r="BP4" s="371"/>
      <c r="BQ4" s="371"/>
      <c r="BR4" s="371"/>
      <c r="BS4" s="371"/>
      <c r="BT4" s="371"/>
      <c r="BU4" s="372"/>
      <c r="BV4" s="370">
        <v>9279767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v>
      </c>
      <c r="CU4" s="377"/>
      <c r="CV4" s="377"/>
      <c r="CW4" s="377"/>
      <c r="CX4" s="377"/>
      <c r="CY4" s="377"/>
      <c r="CZ4" s="377"/>
      <c r="DA4" s="378"/>
      <c r="DB4" s="376">
        <v>5.9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8300891</v>
      </c>
      <c r="BO5" s="408"/>
      <c r="BP5" s="408"/>
      <c r="BQ5" s="408"/>
      <c r="BR5" s="408"/>
      <c r="BS5" s="408"/>
      <c r="BT5" s="408"/>
      <c r="BU5" s="409"/>
      <c r="BV5" s="407">
        <v>8958506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84.1</v>
      </c>
      <c r="CU5" s="405"/>
      <c r="CV5" s="405"/>
      <c r="CW5" s="405"/>
      <c r="CX5" s="405"/>
      <c r="CY5" s="405"/>
      <c r="CZ5" s="405"/>
      <c r="DA5" s="406"/>
      <c r="DB5" s="404">
        <v>76.7</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317041</v>
      </c>
      <c r="BO6" s="408"/>
      <c r="BP6" s="408"/>
      <c r="BQ6" s="408"/>
      <c r="BR6" s="408"/>
      <c r="BS6" s="408"/>
      <c r="BT6" s="408"/>
      <c r="BU6" s="409"/>
      <c r="BV6" s="407">
        <v>321261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85.7</v>
      </c>
      <c r="CU6" s="445"/>
      <c r="CV6" s="445"/>
      <c r="CW6" s="445"/>
      <c r="CX6" s="445"/>
      <c r="CY6" s="445"/>
      <c r="CZ6" s="445"/>
      <c r="DA6" s="446"/>
      <c r="DB6" s="444">
        <v>82.2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2888</v>
      </c>
      <c r="BO7" s="408"/>
      <c r="BP7" s="408"/>
      <c r="BQ7" s="408"/>
      <c r="BR7" s="408"/>
      <c r="BS7" s="408"/>
      <c r="BT7" s="408"/>
      <c r="BU7" s="409"/>
      <c r="BV7" s="407">
        <v>7725</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5218119</v>
      </c>
      <c r="CU7" s="408"/>
      <c r="CV7" s="408"/>
      <c r="CW7" s="408"/>
      <c r="CX7" s="408"/>
      <c r="CY7" s="408"/>
      <c r="CZ7" s="408"/>
      <c r="DA7" s="409"/>
      <c r="DB7" s="407">
        <v>5315786</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314153</v>
      </c>
      <c r="BO8" s="408"/>
      <c r="BP8" s="408"/>
      <c r="BQ8" s="408"/>
      <c r="BR8" s="408"/>
      <c r="BS8" s="408"/>
      <c r="BT8" s="408"/>
      <c r="BU8" s="409"/>
      <c r="BV8" s="407">
        <v>313536</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0.54</v>
      </c>
      <c r="CU8" s="448"/>
      <c r="CV8" s="448"/>
      <c r="CW8" s="448"/>
      <c r="CX8" s="448"/>
      <c r="CY8" s="448"/>
      <c r="CZ8" s="448"/>
      <c r="DA8" s="449"/>
      <c r="DB8" s="447">
        <v>0.56000000000000005</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19155</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617</v>
      </c>
      <c r="BO9" s="408"/>
      <c r="BP9" s="408"/>
      <c r="BQ9" s="408"/>
      <c r="BR9" s="408"/>
      <c r="BS9" s="408"/>
      <c r="BT9" s="408"/>
      <c r="BU9" s="409"/>
      <c r="BV9" s="407">
        <v>2146</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14.3</v>
      </c>
      <c r="CU9" s="405"/>
      <c r="CV9" s="405"/>
      <c r="CW9" s="405"/>
      <c r="CX9" s="405"/>
      <c r="CY9" s="405"/>
      <c r="CZ9" s="405"/>
      <c r="DA9" s="406"/>
      <c r="DB9" s="404">
        <v>12.5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20236</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11660</v>
      </c>
      <c r="BO10" s="408"/>
      <c r="BP10" s="408"/>
      <c r="BQ10" s="408"/>
      <c r="BR10" s="408"/>
      <c r="BS10" s="408"/>
      <c r="BT10" s="408"/>
      <c r="BU10" s="409"/>
      <c r="BV10" s="407">
        <v>5777</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123</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19108</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107</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18799</v>
      </c>
      <c r="S13" s="492"/>
      <c r="T13" s="492"/>
      <c r="U13" s="492"/>
      <c r="V13" s="493"/>
      <c r="W13" s="423" t="s">
        <v>141</v>
      </c>
      <c r="X13" s="424"/>
      <c r="Y13" s="424"/>
      <c r="Z13" s="424"/>
      <c r="AA13" s="424"/>
      <c r="AB13" s="414"/>
      <c r="AC13" s="458">
        <v>122</v>
      </c>
      <c r="AD13" s="459"/>
      <c r="AE13" s="459"/>
      <c r="AF13" s="459"/>
      <c r="AG13" s="501"/>
      <c r="AH13" s="458">
        <v>135</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12277</v>
      </c>
      <c r="BO13" s="408"/>
      <c r="BP13" s="408"/>
      <c r="BQ13" s="408"/>
      <c r="BR13" s="408"/>
      <c r="BS13" s="408"/>
      <c r="BT13" s="408"/>
      <c r="BU13" s="409"/>
      <c r="BV13" s="407">
        <v>7923</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6.3</v>
      </c>
      <c r="CU13" s="405"/>
      <c r="CV13" s="405"/>
      <c r="CW13" s="405"/>
      <c r="CX13" s="405"/>
      <c r="CY13" s="405"/>
      <c r="CZ13" s="405"/>
      <c r="DA13" s="406"/>
      <c r="DB13" s="404">
        <v>6.1</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19332</v>
      </c>
      <c r="S14" s="492"/>
      <c r="T14" s="492"/>
      <c r="U14" s="492"/>
      <c r="V14" s="493"/>
      <c r="W14" s="397"/>
      <c r="X14" s="398"/>
      <c r="Y14" s="398"/>
      <c r="Z14" s="398"/>
      <c r="AA14" s="398"/>
      <c r="AB14" s="387"/>
      <c r="AC14" s="494">
        <v>1.4</v>
      </c>
      <c r="AD14" s="495"/>
      <c r="AE14" s="495"/>
      <c r="AF14" s="495"/>
      <c r="AG14" s="496"/>
      <c r="AH14" s="494">
        <v>1.4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35.9</v>
      </c>
      <c r="CU14" s="506"/>
      <c r="CV14" s="506"/>
      <c r="CW14" s="506"/>
      <c r="CX14" s="506"/>
      <c r="CY14" s="506"/>
      <c r="CZ14" s="506"/>
      <c r="DA14" s="507"/>
      <c r="DB14" s="505">
        <v>46.6</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19041</v>
      </c>
      <c r="S15" s="492"/>
      <c r="T15" s="492"/>
      <c r="U15" s="492"/>
      <c r="V15" s="493"/>
      <c r="W15" s="423" t="s">
        <v>149</v>
      </c>
      <c r="X15" s="424"/>
      <c r="Y15" s="424"/>
      <c r="Z15" s="424"/>
      <c r="AA15" s="424"/>
      <c r="AB15" s="414"/>
      <c r="AC15" s="458">
        <v>3345</v>
      </c>
      <c r="AD15" s="459"/>
      <c r="AE15" s="459"/>
      <c r="AF15" s="459"/>
      <c r="AG15" s="501"/>
      <c r="AH15" s="458">
        <v>3641</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2359444</v>
      </c>
      <c r="BO15" s="371"/>
      <c r="BP15" s="371"/>
      <c r="BQ15" s="371"/>
      <c r="BR15" s="371"/>
      <c r="BS15" s="371"/>
      <c r="BT15" s="371"/>
      <c r="BU15" s="372"/>
      <c r="BV15" s="370">
        <v>2249048</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37.1</v>
      </c>
      <c r="AD16" s="495"/>
      <c r="AE16" s="495"/>
      <c r="AF16" s="495"/>
      <c r="AG16" s="496"/>
      <c r="AH16" s="494">
        <v>37.9</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4477682</v>
      </c>
      <c r="BO16" s="408"/>
      <c r="BP16" s="408"/>
      <c r="BQ16" s="408"/>
      <c r="BR16" s="408"/>
      <c r="BS16" s="408"/>
      <c r="BT16" s="408"/>
      <c r="BU16" s="409"/>
      <c r="BV16" s="407">
        <v>4354780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5542</v>
      </c>
      <c r="AD17" s="459"/>
      <c r="AE17" s="459"/>
      <c r="AF17" s="459"/>
      <c r="AG17" s="501"/>
      <c r="AH17" s="458">
        <v>5830</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2998528</v>
      </c>
      <c r="BO17" s="408"/>
      <c r="BP17" s="408"/>
      <c r="BQ17" s="408"/>
      <c r="BR17" s="408"/>
      <c r="BS17" s="408"/>
      <c r="BT17" s="408"/>
      <c r="BU17" s="409"/>
      <c r="BV17" s="407">
        <v>2834213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66.87</v>
      </c>
      <c r="M18" s="531"/>
      <c r="N18" s="531"/>
      <c r="O18" s="531"/>
      <c r="P18" s="531"/>
      <c r="Q18" s="531"/>
      <c r="R18" s="532"/>
      <c r="S18" s="532"/>
      <c r="T18" s="532"/>
      <c r="U18" s="532"/>
      <c r="V18" s="533"/>
      <c r="W18" s="425"/>
      <c r="X18" s="426"/>
      <c r="Y18" s="426"/>
      <c r="Z18" s="426"/>
      <c r="AA18" s="426"/>
      <c r="AB18" s="417"/>
      <c r="AC18" s="534">
        <v>61.5</v>
      </c>
      <c r="AD18" s="535"/>
      <c r="AE18" s="535"/>
      <c r="AF18" s="535"/>
      <c r="AG18" s="536"/>
      <c r="AH18" s="534">
        <v>60.7</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4463139</v>
      </c>
      <c r="BO18" s="408"/>
      <c r="BP18" s="408"/>
      <c r="BQ18" s="408"/>
      <c r="BR18" s="408"/>
      <c r="BS18" s="408"/>
      <c r="BT18" s="408"/>
      <c r="BU18" s="409"/>
      <c r="BV18" s="407">
        <v>4267546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286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6334450</v>
      </c>
      <c r="BO19" s="408"/>
      <c r="BP19" s="408"/>
      <c r="BQ19" s="408"/>
      <c r="BR19" s="408"/>
      <c r="BS19" s="408"/>
      <c r="BT19" s="408"/>
      <c r="BU19" s="409"/>
      <c r="BV19" s="407">
        <v>6562394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7847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9524363</v>
      </c>
      <c r="BO22" s="371"/>
      <c r="BP22" s="371"/>
      <c r="BQ22" s="371"/>
      <c r="BR22" s="371"/>
      <c r="BS22" s="371"/>
      <c r="BT22" s="371"/>
      <c r="BU22" s="372"/>
      <c r="BV22" s="370">
        <v>9990099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7201553</v>
      </c>
      <c r="BO23" s="408"/>
      <c r="BP23" s="408"/>
      <c r="BQ23" s="408"/>
      <c r="BR23" s="408"/>
      <c r="BS23" s="408"/>
      <c r="BT23" s="408"/>
      <c r="BU23" s="409"/>
      <c r="BV23" s="407">
        <v>7605139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7620</v>
      </c>
      <c r="R24" s="459"/>
      <c r="S24" s="459"/>
      <c r="T24" s="459"/>
      <c r="U24" s="459"/>
      <c r="V24" s="501"/>
      <c r="W24" s="553"/>
      <c r="X24" s="554"/>
      <c r="Y24" s="555"/>
      <c r="Z24" s="457" t="s">
        <v>174</v>
      </c>
      <c r="AA24" s="437"/>
      <c r="AB24" s="437"/>
      <c r="AC24" s="437"/>
      <c r="AD24" s="437"/>
      <c r="AE24" s="437"/>
      <c r="AF24" s="437"/>
      <c r="AG24" s="438"/>
      <c r="AH24" s="458">
        <v>188</v>
      </c>
      <c r="AI24" s="459"/>
      <c r="AJ24" s="459"/>
      <c r="AK24" s="459"/>
      <c r="AL24" s="501"/>
      <c r="AM24" s="458">
        <v>520384</v>
      </c>
      <c r="AN24" s="459"/>
      <c r="AO24" s="459"/>
      <c r="AP24" s="459"/>
      <c r="AQ24" s="459"/>
      <c r="AR24" s="501"/>
      <c r="AS24" s="458">
        <v>2768</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5559485</v>
      </c>
      <c r="BO24" s="408"/>
      <c r="BP24" s="408"/>
      <c r="BQ24" s="408"/>
      <c r="BR24" s="408"/>
      <c r="BS24" s="408"/>
      <c r="BT24" s="408"/>
      <c r="BU24" s="409"/>
      <c r="BV24" s="407">
        <v>5775432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6270</v>
      </c>
      <c r="R25" s="459"/>
      <c r="S25" s="459"/>
      <c r="T25" s="459"/>
      <c r="U25" s="459"/>
      <c r="V25" s="501"/>
      <c r="W25" s="553"/>
      <c r="X25" s="554"/>
      <c r="Y25" s="555"/>
      <c r="Z25" s="457" t="s">
        <v>177</v>
      </c>
      <c r="AA25" s="437"/>
      <c r="AB25" s="437"/>
      <c r="AC25" s="437"/>
      <c r="AD25" s="437"/>
      <c r="AE25" s="437"/>
      <c r="AF25" s="437"/>
      <c r="AG25" s="438"/>
      <c r="AH25" s="458" t="s">
        <v>178</v>
      </c>
      <c r="AI25" s="459"/>
      <c r="AJ25" s="459"/>
      <c r="AK25" s="459"/>
      <c r="AL25" s="501"/>
      <c r="AM25" s="458" t="s">
        <v>178</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213882</v>
      </c>
      <c r="BO25" s="371"/>
      <c r="BP25" s="371"/>
      <c r="BQ25" s="371"/>
      <c r="BR25" s="371"/>
      <c r="BS25" s="371"/>
      <c r="BT25" s="371"/>
      <c r="BU25" s="372"/>
      <c r="BV25" s="370">
        <v>277007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5485</v>
      </c>
      <c r="R26" s="459"/>
      <c r="S26" s="459"/>
      <c r="T26" s="459"/>
      <c r="U26" s="459"/>
      <c r="V26" s="501"/>
      <c r="W26" s="553"/>
      <c r="X26" s="554"/>
      <c r="Y26" s="555"/>
      <c r="Z26" s="457" t="s">
        <v>181</v>
      </c>
      <c r="AA26" s="559"/>
      <c r="AB26" s="559"/>
      <c r="AC26" s="559"/>
      <c r="AD26" s="559"/>
      <c r="AE26" s="559"/>
      <c r="AF26" s="559"/>
      <c r="AG26" s="560"/>
      <c r="AH26" s="458" t="s">
        <v>178</v>
      </c>
      <c r="AI26" s="459"/>
      <c r="AJ26" s="459"/>
      <c r="AK26" s="459"/>
      <c r="AL26" s="501"/>
      <c r="AM26" s="458" t="s">
        <v>178</v>
      </c>
      <c r="AN26" s="459"/>
      <c r="AO26" s="459"/>
      <c r="AP26" s="459"/>
      <c r="AQ26" s="459"/>
      <c r="AR26" s="501"/>
      <c r="AS26" s="458" t="s">
        <v>139</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178</v>
      </c>
      <c r="BO26" s="408"/>
      <c r="BP26" s="408"/>
      <c r="BQ26" s="408"/>
      <c r="BR26" s="408"/>
      <c r="BS26" s="408"/>
      <c r="BT26" s="408"/>
      <c r="BU26" s="409"/>
      <c r="BV26" s="407" t="s">
        <v>178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3280</v>
      </c>
      <c r="R27" s="459"/>
      <c r="S27" s="459"/>
      <c r="T27" s="459"/>
      <c r="U27" s="459"/>
      <c r="V27" s="501"/>
      <c r="W27" s="553"/>
      <c r="X27" s="554"/>
      <c r="Y27" s="555"/>
      <c r="Z27" s="457" t="s">
        <v>184</v>
      </c>
      <c r="AA27" s="437"/>
      <c r="AB27" s="437"/>
      <c r="AC27" s="437"/>
      <c r="AD27" s="437"/>
      <c r="AE27" s="437"/>
      <c r="AF27" s="437"/>
      <c r="AG27" s="438"/>
      <c r="AH27" s="458" t="s">
        <v>139</v>
      </c>
      <c r="AI27" s="459"/>
      <c r="AJ27" s="459"/>
      <c r="AK27" s="459"/>
      <c r="AL27" s="501"/>
      <c r="AM27" s="458" t="s">
        <v>178</v>
      </c>
      <c r="AN27" s="459"/>
      <c r="AO27" s="459"/>
      <c r="AP27" s="459"/>
      <c r="AQ27" s="459"/>
      <c r="AR27" s="501"/>
      <c r="AS27" s="458" t="s">
        <v>178</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t="s">
        <v>178</v>
      </c>
      <c r="BO27" s="527"/>
      <c r="BP27" s="527"/>
      <c r="BQ27" s="527"/>
      <c r="BR27" s="527"/>
      <c r="BS27" s="527"/>
      <c r="BT27" s="527"/>
      <c r="BU27" s="528"/>
      <c r="BV27" s="526" t="s">
        <v>178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186</v>
      </c>
      <c r="F28" s="437"/>
      <c r="G28" s="437"/>
      <c r="H28" s="437"/>
      <c r="I28" s="437"/>
      <c r="J28" s="437"/>
      <c r="K28" s="438"/>
      <c r="L28" s="458">
        <v>1</v>
      </c>
      <c r="M28" s="459"/>
      <c r="N28" s="459"/>
      <c r="O28" s="459"/>
      <c r="P28" s="501"/>
      <c r="Q28" s="458">
        <v>2660</v>
      </c>
      <c r="R28" s="459"/>
      <c r="S28" s="459"/>
      <c r="T28" s="459"/>
      <c r="U28" s="459"/>
      <c r="V28" s="501"/>
      <c r="W28" s="553"/>
      <c r="X28" s="554"/>
      <c r="Y28" s="555"/>
      <c r="Z28" s="457" t="s">
        <v>187</v>
      </c>
      <c r="AA28" s="437"/>
      <c r="AB28" s="437"/>
      <c r="AC28" s="437"/>
      <c r="AD28" s="437"/>
      <c r="AE28" s="437"/>
      <c r="AF28" s="437"/>
      <c r="AG28" s="438"/>
      <c r="AH28" s="458" t="s">
        <v>178</v>
      </c>
      <c r="AI28" s="459"/>
      <c r="AJ28" s="459"/>
      <c r="AK28" s="459"/>
      <c r="AL28" s="501"/>
      <c r="AM28" s="458" t="s">
        <v>139</v>
      </c>
      <c r="AN28" s="459"/>
      <c r="AO28" s="459"/>
      <c r="AP28" s="459"/>
      <c r="AQ28" s="459"/>
      <c r="AR28" s="501"/>
      <c r="AS28" s="458" t="s">
        <v>139</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1066793</v>
      </c>
      <c r="BO28" s="371"/>
      <c r="BP28" s="371"/>
      <c r="BQ28" s="371"/>
      <c r="BR28" s="371"/>
      <c r="BS28" s="371"/>
      <c r="BT28" s="371"/>
      <c r="BU28" s="372"/>
      <c r="BV28" s="370">
        <v>1055133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11</v>
      </c>
      <c r="M29" s="459"/>
      <c r="N29" s="459"/>
      <c r="O29" s="459"/>
      <c r="P29" s="501"/>
      <c r="Q29" s="458">
        <v>2370</v>
      </c>
      <c r="R29" s="459"/>
      <c r="S29" s="459"/>
      <c r="T29" s="459"/>
      <c r="U29" s="459"/>
      <c r="V29" s="501"/>
      <c r="W29" s="556"/>
      <c r="X29" s="557"/>
      <c r="Y29" s="558"/>
      <c r="Z29" s="457" t="s">
        <v>190</v>
      </c>
      <c r="AA29" s="437"/>
      <c r="AB29" s="437"/>
      <c r="AC29" s="437"/>
      <c r="AD29" s="437"/>
      <c r="AE29" s="437"/>
      <c r="AF29" s="437"/>
      <c r="AG29" s="438"/>
      <c r="AH29" s="458">
        <v>188</v>
      </c>
      <c r="AI29" s="459"/>
      <c r="AJ29" s="459"/>
      <c r="AK29" s="459"/>
      <c r="AL29" s="501"/>
      <c r="AM29" s="458">
        <v>520384</v>
      </c>
      <c r="AN29" s="459"/>
      <c r="AO29" s="459"/>
      <c r="AP29" s="459"/>
      <c r="AQ29" s="459"/>
      <c r="AR29" s="501"/>
      <c r="AS29" s="458">
        <v>2768</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103603</v>
      </c>
      <c r="BO29" s="408"/>
      <c r="BP29" s="408"/>
      <c r="BQ29" s="408"/>
      <c r="BR29" s="408"/>
      <c r="BS29" s="408"/>
      <c r="BT29" s="408"/>
      <c r="BU29" s="409"/>
      <c r="BV29" s="407">
        <v>103603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96.2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1203242</v>
      </c>
      <c r="BO30" s="527"/>
      <c r="BP30" s="527"/>
      <c r="BQ30" s="527"/>
      <c r="BR30" s="527"/>
      <c r="BS30" s="527"/>
      <c r="BT30" s="527"/>
      <c r="BU30" s="528"/>
      <c r="BV30" s="526">
        <v>1080713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201</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199</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IF('各会計、関係団体の財政状況及び健全化判断比率'!B33="","",'各会計、関係団体の財政状況及び健全化判断比率'!B33)</f>
        <v>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IF('各会計、関係団体の財政状況及び健全化判断比率'!B35="","",'各会計、関係団体の財政状況及び健全化判断比率'!B35)</f>
        <v>温泉事業特別会計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諏訪広域連合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下諏訪町土地開発公社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IF('各会計、関係団体の財政状況及び健全化判断比率'!B34="","",'各会計、関係団体の財政状況及び健全化判断比率'!B34)</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　（一般会計）</v>
      </c>
      <c r="BZ35" s="598"/>
      <c r="CA35" s="598"/>
      <c r="CB35" s="598"/>
      <c r="CC35" s="598"/>
      <c r="CD35" s="598"/>
      <c r="CE35" s="598"/>
      <c r="CF35" s="598"/>
      <c r="CG35" s="598"/>
      <c r="CH35" s="598"/>
      <c r="CI35" s="598"/>
      <c r="CJ35" s="598"/>
      <c r="CK35" s="598"/>
      <c r="CL35" s="598"/>
      <c r="CM35" s="598"/>
      <c r="CN35" s="181"/>
      <c r="CO35" s="597">
        <f t="shared" ref="CO35:CO43" si="3">IF(CQ35="","",CO34+1)</f>
        <v>21</v>
      </c>
      <c r="CP35" s="597"/>
      <c r="CQ35" s="598" t="str">
        <f>IF('各会計、関係団体の財政状況及び健全化判断比率'!BS8="","",'各会計、関係団体の財政状況及び健全化判断比率'!BS8)</f>
        <v>社団法人　下諏訪町地域開発公社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特別養護老人ホーム事業特別会計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　（救護施設八ヶ岳寮特別会計）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駐車場事業特別会計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　（介護保険特別会計）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6</v>
      </c>
      <c r="V38" s="597"/>
      <c r="W38" s="598" t="str">
        <f>IF('各会計、関係団体の財政状況及び健全化判断比率'!B32="","",'各会計、関係団体の財政状況及び健全化判断比率'!B32)</f>
        <v>交通災害共済事業特別会計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　（諏訪広域消防特別会計）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　（ふるさと市町村県基金事業特別会計）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長野県市町村自治振興組合（一般会計）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長野県後期高齢者医療広域連合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（後期高齢者医療特別会計）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KmAma1g9HlIfbmhcbiYjEkJGxafE3tSP/uh0jF18NXleJV01LMYo/ZrFK2kyShkpbjo2PW1z6oi5+A0Tv4wRpw==" saltValue="bhdumgtFX5TEIOSbizx8O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51" t="s">
        <v>555</v>
      </c>
      <c r="D34" s="1151"/>
      <c r="E34" s="1152"/>
      <c r="F34" s="32">
        <v>4.49</v>
      </c>
      <c r="G34" s="33">
        <v>6.54</v>
      </c>
      <c r="H34" s="33">
        <v>8.0399999999999991</v>
      </c>
      <c r="I34" s="33">
        <v>9.02</v>
      </c>
      <c r="J34" s="34">
        <v>10.38</v>
      </c>
      <c r="K34" s="22"/>
      <c r="L34" s="22"/>
      <c r="M34" s="22"/>
      <c r="N34" s="22"/>
      <c r="O34" s="22"/>
      <c r="P34" s="22"/>
    </row>
    <row r="35" spans="1:16" ht="39" customHeight="1" x14ac:dyDescent="0.15">
      <c r="A35" s="22"/>
      <c r="B35" s="35"/>
      <c r="C35" s="1145" t="s">
        <v>556</v>
      </c>
      <c r="D35" s="1146"/>
      <c r="E35" s="1147"/>
      <c r="F35" s="36">
        <v>7.47</v>
      </c>
      <c r="G35" s="37">
        <v>7.68</v>
      </c>
      <c r="H35" s="37">
        <v>8.19</v>
      </c>
      <c r="I35" s="37">
        <v>7.75</v>
      </c>
      <c r="J35" s="38">
        <v>7.9</v>
      </c>
      <c r="K35" s="22"/>
      <c r="L35" s="22"/>
      <c r="M35" s="22"/>
      <c r="N35" s="22"/>
      <c r="O35" s="22"/>
      <c r="P35" s="22"/>
    </row>
    <row r="36" spans="1:16" ht="39" customHeight="1" x14ac:dyDescent="0.15">
      <c r="A36" s="22"/>
      <c r="B36" s="35"/>
      <c r="C36" s="1145" t="s">
        <v>557</v>
      </c>
      <c r="D36" s="1146"/>
      <c r="E36" s="1147"/>
      <c r="F36" s="36">
        <v>7.18</v>
      </c>
      <c r="G36" s="37">
        <v>6.49</v>
      </c>
      <c r="H36" s="37">
        <v>6.21</v>
      </c>
      <c r="I36" s="37">
        <v>5.89</v>
      </c>
      <c r="J36" s="38">
        <v>6.02</v>
      </c>
      <c r="K36" s="22"/>
      <c r="L36" s="22"/>
      <c r="M36" s="22"/>
      <c r="N36" s="22"/>
      <c r="O36" s="22"/>
      <c r="P36" s="22"/>
    </row>
    <row r="37" spans="1:16" ht="39" customHeight="1" x14ac:dyDescent="0.15">
      <c r="A37" s="22"/>
      <c r="B37" s="35"/>
      <c r="C37" s="1145" t="s">
        <v>558</v>
      </c>
      <c r="D37" s="1146"/>
      <c r="E37" s="1147"/>
      <c r="F37" s="36">
        <v>0.16</v>
      </c>
      <c r="G37" s="37">
        <v>0.2</v>
      </c>
      <c r="H37" s="37">
        <v>0.22</v>
      </c>
      <c r="I37" s="37">
        <v>0.13</v>
      </c>
      <c r="J37" s="38">
        <v>0.17</v>
      </c>
      <c r="K37" s="22"/>
      <c r="L37" s="22"/>
      <c r="M37" s="22"/>
      <c r="N37" s="22"/>
      <c r="O37" s="22"/>
      <c r="P37" s="22"/>
    </row>
    <row r="38" spans="1:16" ht="39" customHeight="1" x14ac:dyDescent="0.15">
      <c r="A38" s="22"/>
      <c r="B38" s="35"/>
      <c r="C38" s="1145" t="s">
        <v>559</v>
      </c>
      <c r="D38" s="1146"/>
      <c r="E38" s="1147"/>
      <c r="F38" s="36">
        <v>1.38</v>
      </c>
      <c r="G38" s="37">
        <v>0.84</v>
      </c>
      <c r="H38" s="37">
        <v>0.19</v>
      </c>
      <c r="I38" s="37">
        <v>0.25</v>
      </c>
      <c r="J38" s="38">
        <v>0.12</v>
      </c>
      <c r="K38" s="22"/>
      <c r="L38" s="22"/>
      <c r="M38" s="22"/>
      <c r="N38" s="22"/>
      <c r="O38" s="22"/>
      <c r="P38" s="22"/>
    </row>
    <row r="39" spans="1:16" ht="39" customHeight="1" x14ac:dyDescent="0.15">
      <c r="A39" s="22"/>
      <c r="B39" s="35"/>
      <c r="C39" s="1145" t="s">
        <v>560</v>
      </c>
      <c r="D39" s="1146"/>
      <c r="E39" s="1147"/>
      <c r="F39" s="36">
        <v>0</v>
      </c>
      <c r="G39" s="37">
        <v>0.01</v>
      </c>
      <c r="H39" s="37">
        <v>0</v>
      </c>
      <c r="I39" s="37">
        <v>0</v>
      </c>
      <c r="J39" s="38">
        <v>0.01</v>
      </c>
      <c r="K39" s="22"/>
      <c r="L39" s="22"/>
      <c r="M39" s="22"/>
      <c r="N39" s="22"/>
      <c r="O39" s="22"/>
      <c r="P39" s="22"/>
    </row>
    <row r="40" spans="1:16" ht="39" customHeight="1" x14ac:dyDescent="0.15">
      <c r="A40" s="22"/>
      <c r="B40" s="35"/>
      <c r="C40" s="1145" t="s">
        <v>561</v>
      </c>
      <c r="D40" s="1146"/>
      <c r="E40" s="1147"/>
      <c r="F40" s="36">
        <v>0</v>
      </c>
      <c r="G40" s="37">
        <v>0</v>
      </c>
      <c r="H40" s="37">
        <v>0.01</v>
      </c>
      <c r="I40" s="37">
        <v>0.01</v>
      </c>
      <c r="J40" s="38">
        <v>0.01</v>
      </c>
      <c r="K40" s="22"/>
      <c r="L40" s="22"/>
      <c r="M40" s="22"/>
      <c r="N40" s="22"/>
      <c r="O40" s="22"/>
      <c r="P40" s="22"/>
    </row>
    <row r="41" spans="1:16" ht="39" customHeight="1" x14ac:dyDescent="0.15">
      <c r="A41" s="22"/>
      <c r="B41" s="35"/>
      <c r="C41" s="1145" t="s">
        <v>562</v>
      </c>
      <c r="D41" s="1146"/>
      <c r="E41" s="1147"/>
      <c r="F41" s="36">
        <v>0</v>
      </c>
      <c r="G41" s="37">
        <v>0.31</v>
      </c>
      <c r="H41" s="37">
        <v>0.51</v>
      </c>
      <c r="I41" s="37">
        <v>0.37</v>
      </c>
      <c r="J41" s="38">
        <v>0</v>
      </c>
      <c r="K41" s="22"/>
      <c r="L41" s="22"/>
      <c r="M41" s="22"/>
      <c r="N41" s="22"/>
      <c r="O41" s="22"/>
      <c r="P41" s="22"/>
    </row>
    <row r="42" spans="1:16" ht="39" customHeight="1" x14ac:dyDescent="0.15">
      <c r="A42" s="22"/>
      <c r="B42" s="39"/>
      <c r="C42" s="1145" t="s">
        <v>563</v>
      </c>
      <c r="D42" s="1146"/>
      <c r="E42" s="1147"/>
      <c r="F42" s="36" t="s">
        <v>507</v>
      </c>
      <c r="G42" s="37" t="s">
        <v>507</v>
      </c>
      <c r="H42" s="37" t="s">
        <v>507</v>
      </c>
      <c r="I42" s="37" t="s">
        <v>507</v>
      </c>
      <c r="J42" s="38" t="s">
        <v>507</v>
      </c>
      <c r="K42" s="22"/>
      <c r="L42" s="22"/>
      <c r="M42" s="22"/>
      <c r="N42" s="22"/>
      <c r="O42" s="22"/>
      <c r="P42" s="22"/>
    </row>
    <row r="43" spans="1:16" ht="39" customHeight="1" thickBot="1" x14ac:dyDescent="0.2">
      <c r="A43" s="22"/>
      <c r="B43" s="40"/>
      <c r="C43" s="1148" t="s">
        <v>564</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JVVRtJdeALLUbntEGIQiwZ6C0atvsiycjGncuk+B76/wpYlSaY5MCQkhqJp8LGvzDcV7TC/938ekmfPdQr/AA==" saltValue="5vQxxI8ASr3/PYWykyVy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32" zoomScale="70" zoomScaleNormal="70" zoomScaleSheetLayoutView="55" workbookViewId="0">
      <selection activeCell="N64" sqref="N6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819</v>
      </c>
      <c r="L45" s="60">
        <v>834</v>
      </c>
      <c r="M45" s="60">
        <v>824</v>
      </c>
      <c r="N45" s="60">
        <v>822</v>
      </c>
      <c r="O45" s="61">
        <v>907</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507</v>
      </c>
      <c r="L46" s="64" t="s">
        <v>507</v>
      </c>
      <c r="M46" s="64" t="s">
        <v>507</v>
      </c>
      <c r="N46" s="64" t="s">
        <v>507</v>
      </c>
      <c r="O46" s="65" t="s">
        <v>507</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507</v>
      </c>
      <c r="L47" s="64" t="s">
        <v>507</v>
      </c>
      <c r="M47" s="64" t="s">
        <v>507</v>
      </c>
      <c r="N47" s="64" t="s">
        <v>507</v>
      </c>
      <c r="O47" s="65" t="s">
        <v>507</v>
      </c>
      <c r="P47" s="48"/>
      <c r="Q47" s="48"/>
      <c r="R47" s="48"/>
      <c r="S47" s="48"/>
      <c r="T47" s="48"/>
      <c r="U47" s="48"/>
    </row>
    <row r="48" spans="1:21" ht="30.75" customHeight="1" x14ac:dyDescent="0.15">
      <c r="A48" s="48"/>
      <c r="B48" s="1155"/>
      <c r="C48" s="1156"/>
      <c r="D48" s="62"/>
      <c r="E48" s="1161" t="s">
        <v>15</v>
      </c>
      <c r="F48" s="1161"/>
      <c r="G48" s="1161"/>
      <c r="H48" s="1161"/>
      <c r="I48" s="1161"/>
      <c r="J48" s="1162"/>
      <c r="K48" s="63">
        <v>81</v>
      </c>
      <c r="L48" s="64">
        <v>72</v>
      </c>
      <c r="M48" s="64">
        <v>61</v>
      </c>
      <c r="N48" s="64">
        <v>56</v>
      </c>
      <c r="O48" s="65">
        <v>50</v>
      </c>
      <c r="P48" s="48"/>
      <c r="Q48" s="48"/>
      <c r="R48" s="48"/>
      <c r="S48" s="48"/>
      <c r="T48" s="48"/>
      <c r="U48" s="48"/>
    </row>
    <row r="49" spans="1:21" ht="30.75" customHeight="1" x14ac:dyDescent="0.15">
      <c r="A49" s="48"/>
      <c r="B49" s="1155"/>
      <c r="C49" s="1156"/>
      <c r="D49" s="62"/>
      <c r="E49" s="1161" t="s">
        <v>16</v>
      </c>
      <c r="F49" s="1161"/>
      <c r="G49" s="1161"/>
      <c r="H49" s="1161"/>
      <c r="I49" s="1161"/>
      <c r="J49" s="1162"/>
      <c r="K49" s="63">
        <v>53</v>
      </c>
      <c r="L49" s="64">
        <v>97</v>
      </c>
      <c r="M49" s="64">
        <v>122</v>
      </c>
      <c r="N49" s="64">
        <v>122</v>
      </c>
      <c r="O49" s="65">
        <v>118</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507</v>
      </c>
      <c r="L50" s="64" t="s">
        <v>507</v>
      </c>
      <c r="M50" s="64" t="s">
        <v>507</v>
      </c>
      <c r="N50" s="64" t="s">
        <v>507</v>
      </c>
      <c r="O50" s="65" t="s">
        <v>507</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507</v>
      </c>
      <c r="L51" s="64">
        <v>0</v>
      </c>
      <c r="M51" s="64">
        <v>0</v>
      </c>
      <c r="N51" s="64" t="s">
        <v>507</v>
      </c>
      <c r="O51" s="65" t="s">
        <v>507</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752</v>
      </c>
      <c r="L52" s="64">
        <v>728</v>
      </c>
      <c r="M52" s="64">
        <v>727</v>
      </c>
      <c r="N52" s="64">
        <v>731</v>
      </c>
      <c r="O52" s="65">
        <v>751</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201</v>
      </c>
      <c r="L53" s="69">
        <v>275</v>
      </c>
      <c r="M53" s="69">
        <v>280</v>
      </c>
      <c r="N53" s="69">
        <v>269</v>
      </c>
      <c r="O53" s="70">
        <v>324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565</v>
      </c>
      <c r="P56" s="48"/>
      <c r="Q56" s="48"/>
      <c r="R56" s="48"/>
      <c r="S56" s="48"/>
      <c r="T56" s="48"/>
      <c r="U56" s="48"/>
    </row>
    <row r="57" spans="1:21" ht="31.5" customHeight="1" thickBot="1" x14ac:dyDescent="0.2">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571</v>
      </c>
      <c r="L58" s="84" t="s">
        <v>507</v>
      </c>
      <c r="M58" s="84" t="s">
        <v>507</v>
      </c>
      <c r="N58" s="84" t="s">
        <v>507</v>
      </c>
      <c r="O58" s="85" t="s">
        <v>507</v>
      </c>
    </row>
    <row r="59" spans="1:21" ht="31.5" customHeight="1" x14ac:dyDescent="0.15">
      <c r="B59" s="1171"/>
      <c r="C59" s="1172"/>
      <c r="D59" s="1178" t="s">
        <v>28</v>
      </c>
      <c r="E59" s="1179"/>
      <c r="F59" s="1179"/>
      <c r="G59" s="1179"/>
      <c r="H59" s="1179"/>
      <c r="I59" s="1179"/>
      <c r="J59" s="1180"/>
      <c r="K59" s="86" t="s">
        <v>571</v>
      </c>
      <c r="L59" s="87" t="s">
        <v>507</v>
      </c>
      <c r="M59" s="87" t="s">
        <v>507</v>
      </c>
      <c r="N59" s="87" t="s">
        <v>507</v>
      </c>
      <c r="O59" s="88" t="s">
        <v>507</v>
      </c>
    </row>
    <row r="60" spans="1:21" ht="31.5" customHeight="1" thickBot="1" x14ac:dyDescent="0.2">
      <c r="B60" s="1173"/>
      <c r="C60" s="1174"/>
      <c r="D60" s="1181" t="s">
        <v>29</v>
      </c>
      <c r="E60" s="1182"/>
      <c r="F60" s="1182"/>
      <c r="G60" s="1182"/>
      <c r="H60" s="1182"/>
      <c r="I60" s="1182"/>
      <c r="J60" s="1183"/>
      <c r="K60" s="89" t="s">
        <v>571</v>
      </c>
      <c r="L60" s="90" t="s">
        <v>507</v>
      </c>
      <c r="M60" s="90" t="s">
        <v>507</v>
      </c>
      <c r="N60" s="90" t="s">
        <v>507</v>
      </c>
      <c r="O60" s="91" t="s">
        <v>507</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FZZ/RaFwuSw1IyDCfuUnrqqjNx4zSbZvuGz06C3LKQBP/3Z2HrXfExZC2nGnpF/ona+RoGs42tO7y51VqpUxeg==" saltValue="PBFK3r6X2lhl+xtyRXcLR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549</v>
      </c>
      <c r="J40" s="103" t="s">
        <v>550</v>
      </c>
      <c r="K40" s="103" t="s">
        <v>551</v>
      </c>
      <c r="L40" s="103" t="s">
        <v>552</v>
      </c>
      <c r="M40" s="104" t="s">
        <v>553</v>
      </c>
    </row>
    <row r="41" spans="2:13" ht="27.75" customHeight="1" x14ac:dyDescent="0.15">
      <c r="B41" s="1184" t="s">
        <v>32</v>
      </c>
      <c r="C41" s="1185"/>
      <c r="D41" s="105"/>
      <c r="E41" s="1190" t="s">
        <v>33</v>
      </c>
      <c r="F41" s="1190"/>
      <c r="G41" s="1190"/>
      <c r="H41" s="1191"/>
      <c r="I41" s="355">
        <v>9609</v>
      </c>
      <c r="J41" s="356">
        <v>9857</v>
      </c>
      <c r="K41" s="356">
        <v>9966</v>
      </c>
      <c r="L41" s="356">
        <v>9990</v>
      </c>
      <c r="M41" s="357">
        <v>9524</v>
      </c>
    </row>
    <row r="42" spans="2:13" ht="27.75" customHeight="1" x14ac:dyDescent="0.15">
      <c r="B42" s="1186"/>
      <c r="C42" s="1187"/>
      <c r="D42" s="106"/>
      <c r="E42" s="1192" t="s">
        <v>34</v>
      </c>
      <c r="F42" s="1192"/>
      <c r="G42" s="1192"/>
      <c r="H42" s="1193"/>
      <c r="I42" s="358" t="s">
        <v>507</v>
      </c>
      <c r="J42" s="359" t="s">
        <v>507</v>
      </c>
      <c r="K42" s="359" t="s">
        <v>507</v>
      </c>
      <c r="L42" s="359" t="s">
        <v>507</v>
      </c>
      <c r="M42" s="360" t="s">
        <v>507</v>
      </c>
    </row>
    <row r="43" spans="2:13" ht="27.75" customHeight="1" x14ac:dyDescent="0.15">
      <c r="B43" s="1186"/>
      <c r="C43" s="1187"/>
      <c r="D43" s="106"/>
      <c r="E43" s="1192" t="s">
        <v>35</v>
      </c>
      <c r="F43" s="1192"/>
      <c r="G43" s="1192"/>
      <c r="H43" s="1193"/>
      <c r="I43" s="358">
        <v>575</v>
      </c>
      <c r="J43" s="359">
        <v>605</v>
      </c>
      <c r="K43" s="359">
        <v>659</v>
      </c>
      <c r="L43" s="359">
        <v>648</v>
      </c>
      <c r="M43" s="360">
        <v>574</v>
      </c>
    </row>
    <row r="44" spans="2:13" ht="27.75" customHeight="1" x14ac:dyDescent="0.15">
      <c r="B44" s="1186"/>
      <c r="C44" s="1187"/>
      <c r="D44" s="106"/>
      <c r="E44" s="1192" t="s">
        <v>36</v>
      </c>
      <c r="F44" s="1192"/>
      <c r="G44" s="1192"/>
      <c r="H44" s="1193"/>
      <c r="I44" s="358">
        <v>1110</v>
      </c>
      <c r="J44" s="359">
        <v>1020</v>
      </c>
      <c r="K44" s="359">
        <v>903</v>
      </c>
      <c r="L44" s="359">
        <v>791</v>
      </c>
      <c r="M44" s="360">
        <v>678</v>
      </c>
    </row>
    <row r="45" spans="2:13" ht="27.75" customHeight="1" x14ac:dyDescent="0.15">
      <c r="B45" s="1186"/>
      <c r="C45" s="1187"/>
      <c r="D45" s="106"/>
      <c r="E45" s="1192" t="s">
        <v>37</v>
      </c>
      <c r="F45" s="1192"/>
      <c r="G45" s="1192"/>
      <c r="H45" s="1193"/>
      <c r="I45" s="358">
        <v>1494</v>
      </c>
      <c r="J45" s="359">
        <v>1477</v>
      </c>
      <c r="K45" s="359">
        <v>1487</v>
      </c>
      <c r="L45" s="359">
        <v>1475</v>
      </c>
      <c r="M45" s="360">
        <v>1450</v>
      </c>
    </row>
    <row r="46" spans="2:13" ht="27.75" customHeight="1" x14ac:dyDescent="0.15">
      <c r="B46" s="1186"/>
      <c r="C46" s="1187"/>
      <c r="D46" s="107"/>
      <c r="E46" s="1192" t="s">
        <v>38</v>
      </c>
      <c r="F46" s="1192"/>
      <c r="G46" s="1192"/>
      <c r="H46" s="1193"/>
      <c r="I46" s="358">
        <v>1092</v>
      </c>
      <c r="J46" s="359">
        <v>852</v>
      </c>
      <c r="K46" s="359">
        <v>628</v>
      </c>
      <c r="L46" s="359">
        <v>491</v>
      </c>
      <c r="M46" s="360">
        <v>428</v>
      </c>
    </row>
    <row r="47" spans="2:13" ht="27.75" customHeight="1" x14ac:dyDescent="0.15">
      <c r="B47" s="1186"/>
      <c r="C47" s="1187"/>
      <c r="D47" s="108"/>
      <c r="E47" s="1194" t="s">
        <v>39</v>
      </c>
      <c r="F47" s="1195"/>
      <c r="G47" s="1195"/>
      <c r="H47" s="1196"/>
      <c r="I47" s="358" t="s">
        <v>507</v>
      </c>
      <c r="J47" s="359" t="s">
        <v>507</v>
      </c>
      <c r="K47" s="359" t="s">
        <v>507</v>
      </c>
      <c r="L47" s="359" t="s">
        <v>507</v>
      </c>
      <c r="M47" s="360" t="s">
        <v>507</v>
      </c>
    </row>
    <row r="48" spans="2:13" ht="27.75" customHeight="1" x14ac:dyDescent="0.15">
      <c r="B48" s="1186"/>
      <c r="C48" s="1187"/>
      <c r="D48" s="106"/>
      <c r="E48" s="1192" t="s">
        <v>40</v>
      </c>
      <c r="F48" s="1192"/>
      <c r="G48" s="1192"/>
      <c r="H48" s="1193"/>
      <c r="I48" s="358" t="s">
        <v>507</v>
      </c>
      <c r="J48" s="359" t="s">
        <v>507</v>
      </c>
      <c r="K48" s="359" t="s">
        <v>507</v>
      </c>
      <c r="L48" s="359" t="s">
        <v>507</v>
      </c>
      <c r="M48" s="360" t="s">
        <v>507</v>
      </c>
    </row>
    <row r="49" spans="2:13" ht="27.75" customHeight="1" x14ac:dyDescent="0.15">
      <c r="B49" s="1188"/>
      <c r="C49" s="1189"/>
      <c r="D49" s="106"/>
      <c r="E49" s="1192" t="s">
        <v>41</v>
      </c>
      <c r="F49" s="1192"/>
      <c r="G49" s="1192"/>
      <c r="H49" s="1193"/>
      <c r="I49" s="358" t="s">
        <v>507</v>
      </c>
      <c r="J49" s="359" t="s">
        <v>507</v>
      </c>
      <c r="K49" s="359" t="s">
        <v>507</v>
      </c>
      <c r="L49" s="359" t="s">
        <v>507</v>
      </c>
      <c r="M49" s="360" t="s">
        <v>507</v>
      </c>
    </row>
    <row r="50" spans="2:13" ht="27.75" customHeight="1" x14ac:dyDescent="0.15">
      <c r="B50" s="1197" t="s">
        <v>42</v>
      </c>
      <c r="C50" s="1198"/>
      <c r="D50" s="109"/>
      <c r="E50" s="1192" t="s">
        <v>43</v>
      </c>
      <c r="F50" s="1192"/>
      <c r="G50" s="1192"/>
      <c r="H50" s="1193"/>
      <c r="I50" s="358">
        <v>2182</v>
      </c>
      <c r="J50" s="359">
        <v>1848</v>
      </c>
      <c r="K50" s="359">
        <v>1853</v>
      </c>
      <c r="L50" s="359">
        <v>2418</v>
      </c>
      <c r="M50" s="360">
        <v>2553</v>
      </c>
    </row>
    <row r="51" spans="2:13" ht="27.75" customHeight="1" x14ac:dyDescent="0.15">
      <c r="B51" s="1186"/>
      <c r="C51" s="1187"/>
      <c r="D51" s="106"/>
      <c r="E51" s="1192" t="s">
        <v>44</v>
      </c>
      <c r="F51" s="1192"/>
      <c r="G51" s="1192"/>
      <c r="H51" s="1193"/>
      <c r="I51" s="358">
        <v>1052</v>
      </c>
      <c r="J51" s="359">
        <v>1115</v>
      </c>
      <c r="K51" s="359">
        <v>1127</v>
      </c>
      <c r="L51" s="359">
        <v>1123</v>
      </c>
      <c r="M51" s="360">
        <v>1053</v>
      </c>
    </row>
    <row r="52" spans="2:13" ht="27.75" customHeight="1" x14ac:dyDescent="0.15">
      <c r="B52" s="1188"/>
      <c r="C52" s="1189"/>
      <c r="D52" s="106"/>
      <c r="E52" s="1192" t="s">
        <v>45</v>
      </c>
      <c r="F52" s="1192"/>
      <c r="G52" s="1192"/>
      <c r="H52" s="1193"/>
      <c r="I52" s="358">
        <v>7566</v>
      </c>
      <c r="J52" s="359">
        <v>7637</v>
      </c>
      <c r="K52" s="359">
        <v>7705</v>
      </c>
      <c r="L52" s="359">
        <v>7652</v>
      </c>
      <c r="M52" s="360">
        <v>7393</v>
      </c>
    </row>
    <row r="53" spans="2:13" ht="27.75" customHeight="1" thickBot="1" x14ac:dyDescent="0.2">
      <c r="B53" s="1199" t="s">
        <v>46</v>
      </c>
      <c r="C53" s="1200"/>
      <c r="D53" s="110"/>
      <c r="E53" s="1201" t="s">
        <v>47</v>
      </c>
      <c r="F53" s="1201"/>
      <c r="G53" s="1201"/>
      <c r="H53" s="1202"/>
      <c r="I53" s="361">
        <v>3079</v>
      </c>
      <c r="J53" s="362">
        <v>3212</v>
      </c>
      <c r="K53" s="362">
        <v>2957</v>
      </c>
      <c r="L53" s="362">
        <v>2202</v>
      </c>
      <c r="M53" s="363">
        <v>1656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vju3gLfGLns8n5GRvxD15YUY5z5LMQE+xMd3XTch6OtNkX+eR6EBRxrIT0enOkXgQr5jbhD2FXf2IQ6iKkwmWQ==" saltValue="J4Zb9+9Wg9jZdlGLErzB2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551</v>
      </c>
      <c r="G54" s="119" t="s">
        <v>552</v>
      </c>
      <c r="H54" s="120" t="s">
        <v>553</v>
      </c>
    </row>
    <row r="55" spans="2:8" ht="52.5" customHeight="1" x14ac:dyDescent="0.15">
      <c r="B55" s="121"/>
      <c r="C55" s="1211" t="s">
        <v>50</v>
      </c>
      <c r="D55" s="1211"/>
      <c r="E55" s="1212"/>
      <c r="F55" s="122">
        <v>1049</v>
      </c>
      <c r="G55" s="122">
        <v>1055</v>
      </c>
      <c r="H55" s="123">
        <v>1067</v>
      </c>
    </row>
    <row r="56" spans="2:8" ht="52.5" customHeight="1" x14ac:dyDescent="0.15">
      <c r="B56" s="124"/>
      <c r="C56" s="1213" t="s">
        <v>51</v>
      </c>
      <c r="D56" s="1213"/>
      <c r="E56" s="1214"/>
      <c r="F56" s="125">
        <v>1</v>
      </c>
      <c r="G56" s="125">
        <v>104</v>
      </c>
      <c r="H56" s="126">
        <v>104</v>
      </c>
    </row>
    <row r="57" spans="2:8" ht="53.25" customHeight="1" x14ac:dyDescent="0.15">
      <c r="B57" s="124"/>
      <c r="C57" s="1215" t="s">
        <v>52</v>
      </c>
      <c r="D57" s="1215"/>
      <c r="E57" s="1216"/>
      <c r="F57" s="127">
        <v>627</v>
      </c>
      <c r="G57" s="127">
        <v>1081</v>
      </c>
      <c r="H57" s="128">
        <v>1203</v>
      </c>
    </row>
    <row r="58" spans="2:8" ht="45.75" customHeight="1" x14ac:dyDescent="0.15">
      <c r="B58" s="129"/>
      <c r="C58" s="1203" t="s">
        <v>591</v>
      </c>
      <c r="D58" s="1204"/>
      <c r="E58" s="1205"/>
      <c r="F58" s="130">
        <v>228</v>
      </c>
      <c r="G58" s="130">
        <v>429</v>
      </c>
      <c r="H58" s="131">
        <v>497</v>
      </c>
    </row>
    <row r="59" spans="2:8" ht="45.75" customHeight="1" x14ac:dyDescent="0.15">
      <c r="B59" s="129"/>
      <c r="C59" s="1203" t="s">
        <v>592</v>
      </c>
      <c r="D59" s="1204"/>
      <c r="E59" s="1205"/>
      <c r="F59" s="130">
        <v>165</v>
      </c>
      <c r="G59" s="130">
        <v>419</v>
      </c>
      <c r="H59" s="131">
        <v>479</v>
      </c>
    </row>
    <row r="60" spans="2:8" ht="45.75" customHeight="1" x14ac:dyDescent="0.15">
      <c r="B60" s="129"/>
      <c r="C60" s="1203" t="s">
        <v>593</v>
      </c>
      <c r="D60" s="1204"/>
      <c r="E60" s="1205"/>
      <c r="F60" s="130">
        <v>193</v>
      </c>
      <c r="G60" s="130">
        <v>193</v>
      </c>
      <c r="H60" s="131">
        <v>193</v>
      </c>
    </row>
    <row r="61" spans="2:8" ht="45.75" customHeight="1" x14ac:dyDescent="0.15">
      <c r="B61" s="129"/>
      <c r="C61" s="1203" t="s">
        <v>594</v>
      </c>
      <c r="D61" s="1204"/>
      <c r="E61" s="1205"/>
      <c r="F61" s="130">
        <v>20</v>
      </c>
      <c r="G61" s="130">
        <v>20</v>
      </c>
      <c r="H61" s="131">
        <v>20</v>
      </c>
    </row>
    <row r="62" spans="2:8" ht="45.75" customHeight="1" thickBot="1" x14ac:dyDescent="0.2">
      <c r="B62" s="132"/>
      <c r="C62" s="1206" t="s">
        <v>595</v>
      </c>
      <c r="D62" s="1207"/>
      <c r="E62" s="1208"/>
      <c r="F62" s="133">
        <v>19</v>
      </c>
      <c r="G62" s="133">
        <v>18</v>
      </c>
      <c r="H62" s="134">
        <v>13</v>
      </c>
    </row>
    <row r="63" spans="2:8" ht="52.5" customHeight="1" thickBot="1" x14ac:dyDescent="0.2">
      <c r="B63" s="135"/>
      <c r="C63" s="1209" t="s">
        <v>53</v>
      </c>
      <c r="D63" s="1209"/>
      <c r="E63" s="1210"/>
      <c r="F63" s="136">
        <v>1677</v>
      </c>
      <c r="G63" s="136">
        <v>2239</v>
      </c>
      <c r="H63" s="137">
        <v>2374</v>
      </c>
    </row>
    <row r="64" spans="2:8" x14ac:dyDescent="0.15"/>
  </sheetData>
  <sheetProtection algorithmName="SHA-512" hashValue="uA+qpWOfswK+N5Fbrtd5PTIJFDk3BThfZV9Ghx93EYueqkISpDcE2a8i2fnDdM9WhUfmlULGUyB1rPNcI9XV4Q==" saltValue="5EfUIVnQcSvKt7HLBiw+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546</v>
      </c>
      <c r="G2" s="151"/>
      <c r="H2" s="152"/>
    </row>
    <row r="3" spans="1:8" x14ac:dyDescent="0.15">
      <c r="A3" s="148" t="s">
        <v>539</v>
      </c>
      <c r="B3" s="153"/>
      <c r="C3" s="154"/>
      <c r="D3" s="155">
        <v>53259</v>
      </c>
      <c r="E3" s="156"/>
      <c r="F3" s="157">
        <v>47387</v>
      </c>
      <c r="G3" s="158"/>
      <c r="H3" s="159"/>
    </row>
    <row r="4" spans="1:8" x14ac:dyDescent="0.15">
      <c r="A4" s="160"/>
      <c r="B4" s="161"/>
      <c r="C4" s="162"/>
      <c r="D4" s="163">
        <v>37470</v>
      </c>
      <c r="E4" s="164"/>
      <c r="F4" s="165">
        <v>24928</v>
      </c>
      <c r="G4" s="166"/>
      <c r="H4" s="167"/>
    </row>
    <row r="5" spans="1:8" x14ac:dyDescent="0.15">
      <c r="A5" s="148" t="s">
        <v>541</v>
      </c>
      <c r="B5" s="153"/>
      <c r="C5" s="154"/>
      <c r="D5" s="155">
        <v>76987</v>
      </c>
      <c r="E5" s="156"/>
      <c r="F5" s="157">
        <v>51264</v>
      </c>
      <c r="G5" s="158"/>
      <c r="H5" s="159"/>
    </row>
    <row r="6" spans="1:8" x14ac:dyDescent="0.15">
      <c r="A6" s="160"/>
      <c r="B6" s="161"/>
      <c r="C6" s="162"/>
      <c r="D6" s="163">
        <v>34367</v>
      </c>
      <c r="E6" s="164"/>
      <c r="F6" s="165">
        <v>26040</v>
      </c>
      <c r="G6" s="166"/>
      <c r="H6" s="167"/>
    </row>
    <row r="7" spans="1:8" x14ac:dyDescent="0.15">
      <c r="A7" s="148" t="s">
        <v>542</v>
      </c>
      <c r="B7" s="153"/>
      <c r="C7" s="154"/>
      <c r="D7" s="155">
        <v>58164</v>
      </c>
      <c r="E7" s="156"/>
      <c r="F7" s="157">
        <v>96248</v>
      </c>
      <c r="G7" s="158"/>
      <c r="H7" s="159"/>
    </row>
    <row r="8" spans="1:8" x14ac:dyDescent="0.15">
      <c r="A8" s="160"/>
      <c r="B8" s="161"/>
      <c r="C8" s="162"/>
      <c r="D8" s="163">
        <v>36729</v>
      </c>
      <c r="E8" s="164"/>
      <c r="F8" s="165">
        <v>55768</v>
      </c>
      <c r="G8" s="166"/>
      <c r="H8" s="167"/>
    </row>
    <row r="9" spans="1:8" x14ac:dyDescent="0.15">
      <c r="A9" s="148" t="s">
        <v>543</v>
      </c>
      <c r="B9" s="153"/>
      <c r="C9" s="154"/>
      <c r="D9" s="155">
        <v>39471</v>
      </c>
      <c r="E9" s="156"/>
      <c r="F9" s="157">
        <v>76413</v>
      </c>
      <c r="G9" s="158"/>
      <c r="H9" s="159"/>
    </row>
    <row r="10" spans="1:8" x14ac:dyDescent="0.15">
      <c r="A10" s="160"/>
      <c r="B10" s="161"/>
      <c r="C10" s="162"/>
      <c r="D10" s="163">
        <v>27836</v>
      </c>
      <c r="E10" s="164"/>
      <c r="F10" s="165">
        <v>39658</v>
      </c>
      <c r="G10" s="166"/>
      <c r="H10" s="167"/>
    </row>
    <row r="11" spans="1:8" x14ac:dyDescent="0.15">
      <c r="A11" s="148" t="s">
        <v>544</v>
      </c>
      <c r="B11" s="153"/>
      <c r="C11" s="154"/>
      <c r="D11" s="155">
        <v>30854</v>
      </c>
      <c r="E11" s="156"/>
      <c r="F11" s="157">
        <v>66481</v>
      </c>
      <c r="G11" s="158"/>
      <c r="H11" s="159"/>
    </row>
    <row r="12" spans="1:8" x14ac:dyDescent="0.15">
      <c r="A12" s="160"/>
      <c r="B12" s="161"/>
      <c r="C12" s="168"/>
      <c r="D12" s="163">
        <v>25364</v>
      </c>
      <c r="E12" s="164"/>
      <c r="F12" s="165">
        <v>36120</v>
      </c>
      <c r="G12" s="166"/>
      <c r="H12" s="167"/>
    </row>
    <row r="13" spans="1:8" x14ac:dyDescent="0.15">
      <c r="A13" s="148"/>
      <c r="B13" s="153"/>
      <c r="C13" s="169"/>
      <c r="D13" s="170">
        <v>51747</v>
      </c>
      <c r="E13" s="171"/>
      <c r="F13" s="172">
        <v>67559</v>
      </c>
      <c r="G13" s="173"/>
      <c r="H13" s="159"/>
    </row>
    <row r="14" spans="1:8" x14ac:dyDescent="0.15">
      <c r="A14" s="160"/>
      <c r="B14" s="161"/>
      <c r="C14" s="162"/>
      <c r="D14" s="163">
        <v>32353</v>
      </c>
      <c r="E14" s="164"/>
      <c r="F14" s="165">
        <v>36503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7.18</v>
      </c>
      <c r="C19" s="174">
        <f>ROUND(VALUE(SUBSTITUTE(実質収支比率等に係る経年分析!G$48,"▲","-")),2)</f>
        <v>6.49</v>
      </c>
      <c r="D19" s="174">
        <f>ROUND(VALUE(SUBSTITUTE(実質収支比率等に係る経年分析!H$48,"▲","-")),2)</f>
        <v>6.22</v>
      </c>
      <c r="E19" s="174">
        <f>ROUND(VALUE(SUBSTITUTE(実質収支比率等に係る経年分析!I$48,"▲","-")),2)</f>
        <v>5.9</v>
      </c>
      <c r="F19" s="174">
        <f>ROUND(VALUE(SUBSTITUTE(実質収支比率等に係る経年分析!J$48,"▲","-")),2)</f>
        <v>6.02</v>
      </c>
    </row>
    <row r="20" spans="1:11" x14ac:dyDescent="0.15">
      <c r="A20" s="174" t="s">
        <v>57</v>
      </c>
      <c r="B20" s="174">
        <f>ROUND(VALUE(SUBSTITUTE(実質収支比率等に係る経年分析!F$47,"▲","-")),2)</f>
        <v>21.47</v>
      </c>
      <c r="C20" s="174">
        <f>ROUND(VALUE(SUBSTITUTE(実質収支比率等に係る経年分析!G$47,"▲","-")),2)</f>
        <v>21.78</v>
      </c>
      <c r="D20" s="174">
        <f>ROUND(VALUE(SUBSTITUTE(実質収支比率等に係る経年分析!H$47,"▲","-")),2)</f>
        <v>20.96</v>
      </c>
      <c r="E20" s="174">
        <f>ROUND(VALUE(SUBSTITUTE(実質収支比率等に係る経年分析!I$47,"▲","-")),2)</f>
        <v>19.850000000000001</v>
      </c>
      <c r="F20" s="174">
        <f>ROUND(VALUE(SUBSTITUTE(実質収支比率等に係る経年分析!J$47,"▲","-")),2)</f>
        <v>20.440000000000001</v>
      </c>
    </row>
    <row r="21" spans="1:11" x14ac:dyDescent="0.15">
      <c r="A21" s="174" t="s">
        <v>58</v>
      </c>
      <c r="B21" s="174">
        <f>IF(ISNUMBER(VALUE(SUBSTITUTE(実質収支比率等に係る経年分析!F$49,"▲","-"))),ROUND(VALUE(SUBSTITUTE(実質収支比率等に係る経年分析!F$49,"▲","-")),2),NA())</f>
        <v>0.66</v>
      </c>
      <c r="C21" s="174">
        <f>IF(ISNUMBER(VALUE(SUBSTITUTE(実質収支比率等に係る経年分析!G$49,"▲","-"))),ROUND(VALUE(SUBSTITUTE(実質収支比率等に係る経年分析!G$49,"▲","-")),2),NA())</f>
        <v>-0.7</v>
      </c>
      <c r="D21" s="174">
        <f>IF(ISNUMBER(VALUE(SUBSTITUTE(実質収支比率等に係る経年分析!H$49,"▲","-"))),ROUND(VALUE(SUBSTITUTE(実質収支比率等に係る経年分析!H$49,"▲","-")),2),NA())</f>
        <v>0.13</v>
      </c>
      <c r="E21" s="174">
        <f>IF(ISNUMBER(VALUE(SUBSTITUTE(実質収支比率等に係る経年分析!I$49,"▲","-"))),ROUND(VALUE(SUBSTITUTE(実質収支比率等に係る経年分析!I$49,"▲","-")),2),NA())</f>
        <v>0.15</v>
      </c>
      <c r="F21" s="174">
        <f>IF(ISNUMBER(VALUE(SUBSTITUTE(実質収支比率等に係る経年分析!J$49,"▲","-"))),ROUND(VALUE(SUBSTITUTE(実質収支比率等に係る経年分析!J$49,"▲","-")),2),NA())</f>
        <v>0.24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0.31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0.51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0.37</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駐車場事業特別会計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温泉事業特別会計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1.38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0.12</v>
      </c>
    </row>
    <row r="33" spans="1:16" x14ac:dyDescent="0.15">
      <c r="A33" s="175" t="str">
        <f>IF(連結実質赤字比率に係る赤字・黒字の構成分析!C$37="",NA(),連結実質赤字比率に係る赤字・黒字の構成分析!C$37)</f>
        <v>交通災害共済事業特別会計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0.17</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7.18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6.49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6.21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5.89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6.02</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7.47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7.68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8.19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7.75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7.9</v>
      </c>
    </row>
    <row r="36" spans="1:16" x14ac:dyDescent="0.15">
      <c r="A36" s="175" t="str">
        <f>IF(連結実質赤字比率に係る赤字・黒字の構成分析!C$34="",NA(),連結実質赤字比率に係る赤字・黒字の構成分析!C$34)</f>
        <v>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4.49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6.54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8.0399999999999991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10.38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752</v>
      </c>
      <c r="E42" s="176"/>
      <c r="F42" s="176"/>
      <c r="G42" s="176">
        <f>'実質公債費比率（分子）の構造'!L$52</f>
        <v>728</v>
      </c>
      <c r="H42" s="176"/>
      <c r="I42" s="176"/>
      <c r="J42" s="176">
        <f>'実質公債費比率（分子）の構造'!M$52</f>
        <v>727</v>
      </c>
      <c r="K42" s="176"/>
      <c r="L42" s="176"/>
      <c r="M42" s="176">
        <f>'実質公債費比率（分子）の構造'!N$52</f>
        <v>731</v>
      </c>
      <c r="N42" s="176"/>
      <c r="O42" s="176"/>
      <c r="P42" s="176">
        <f>'実質公債費比率（分子）の構造'!O$52</f>
        <v>751</v>
      </c>
    </row>
    <row r="43" spans="1:16" x14ac:dyDescent="0.15">
      <c r="A43" s="176" t="s">
        <v>66</v>
      </c>
      <c r="B43" s="176" t="str">
        <f>'実質公債費比率（分子）の構造'!K$51</f>
        <v>-</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53</v>
      </c>
      <c r="C45" s="176"/>
      <c r="D45" s="176"/>
      <c r="E45" s="176">
        <f>'実質公債費比率（分子）の構造'!L$49</f>
        <v>97</v>
      </c>
      <c r="F45" s="176"/>
      <c r="G45" s="176"/>
      <c r="H45" s="176">
        <f>'実質公債費比率（分子）の構造'!M$49</f>
        <v>122</v>
      </c>
      <c r="I45" s="176"/>
      <c r="J45" s="176"/>
      <c r="K45" s="176">
        <f>'実質公債費比率（分子）の構造'!N$49</f>
        <v>122</v>
      </c>
      <c r="L45" s="176"/>
      <c r="M45" s="176"/>
      <c r="N45" s="176">
        <f>'実質公債費比率（分子）の構造'!O$49</f>
        <v>118</v>
      </c>
      <c r="O45" s="176"/>
      <c r="P45" s="176"/>
    </row>
    <row r="46" spans="1:16" x14ac:dyDescent="0.15">
      <c r="A46" s="176" t="s">
        <v>69</v>
      </c>
      <c r="B46" s="176">
        <f>'実質公債費比率（分子）の構造'!K$48</f>
        <v>81</v>
      </c>
      <c r="C46" s="176"/>
      <c r="D46" s="176"/>
      <c r="E46" s="176">
        <f>'実質公債費比率（分子）の構造'!L$48</f>
        <v>72</v>
      </c>
      <c r="F46" s="176"/>
      <c r="G46" s="176"/>
      <c r="H46" s="176">
        <f>'実質公債費比率（分子）の構造'!M$48</f>
        <v>61</v>
      </c>
      <c r="I46" s="176"/>
      <c r="J46" s="176"/>
      <c r="K46" s="176">
        <f>'実質公債費比率（分子）の構造'!N$48</f>
        <v>56</v>
      </c>
      <c r="L46" s="176"/>
      <c r="M46" s="176"/>
      <c r="N46" s="176">
        <f>'実質公債費比率（分子）の構造'!O$48</f>
        <v>50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819</v>
      </c>
      <c r="C49" s="176"/>
      <c r="D49" s="176"/>
      <c r="E49" s="176">
        <f>'実質公債費比率（分子）の構造'!L$45</f>
        <v>834</v>
      </c>
      <c r="F49" s="176"/>
      <c r="G49" s="176"/>
      <c r="H49" s="176">
        <f>'実質公債費比率（分子）の構造'!M$45</f>
        <v>824</v>
      </c>
      <c r="I49" s="176"/>
      <c r="J49" s="176"/>
      <c r="K49" s="176">
        <f>'実質公債費比率（分子）の構造'!N$45</f>
        <v>822</v>
      </c>
      <c r="L49" s="176"/>
      <c r="M49" s="176"/>
      <c r="N49" s="176">
        <f>'実質公債費比率（分子）の構造'!O$45</f>
        <v>907</v>
      </c>
      <c r="O49" s="176"/>
      <c r="P49" s="176"/>
    </row>
    <row r="50" spans="1:16" x14ac:dyDescent="0.15">
      <c r="A50" s="176" t="s">
        <v>73</v>
      </c>
      <c r="B50" s="176" t="e">
        <f>NA()</f>
        <v>#N/A</v>
      </c>
      <c r="C50" s="176">
        <f>IF(ISNUMBER('実質公債費比率（分子）の構造'!K$53),'実質公債費比率（分子）の構造'!K$53,NA())</f>
        <v>201</v>
      </c>
      <c r="D50" s="176" t="e">
        <f>NA()</f>
        <v>#N/A</v>
      </c>
      <c r="E50" s="176" t="e">
        <f>NA()</f>
        <v>#N/A</v>
      </c>
      <c r="F50" s="176">
        <f>IF(ISNUMBER('実質公債費比率（分子）の構造'!L$53),'実質公債費比率（分子）の構造'!L$53,NA())</f>
        <v>275</v>
      </c>
      <c r="G50" s="176" t="e">
        <f>NA()</f>
        <v>#N/A</v>
      </c>
      <c r="H50" s="176" t="e">
        <f>NA()</f>
        <v>#N/A</v>
      </c>
      <c r="I50" s="176">
        <f>IF(ISNUMBER('実質公債費比率（分子）の構造'!M$53),'実質公債費比率（分子）の構造'!M$53,NA())</f>
        <v>280</v>
      </c>
      <c r="J50" s="176" t="e">
        <f>NA()</f>
        <v>#N/A</v>
      </c>
      <c r="K50" s="176" t="e">
        <f>NA()</f>
        <v>#N/A</v>
      </c>
      <c r="L50" s="176">
        <f>IF(ISNUMBER('実質公債費比率（分子）の構造'!N$53),'実質公債費比率（分子）の構造'!N$53,NA())</f>
        <v>269</v>
      </c>
      <c r="M50" s="176" t="e">
        <f>NA()</f>
        <v>#N/A</v>
      </c>
      <c r="N50" s="176" t="e">
        <f>NA()</f>
        <v>#N/A</v>
      </c>
      <c r="O50" s="176">
        <f>IF(ISNUMBER('実質公債費比率（分子）の構造'!O$53),'実質公債費比率（分子）の構造'!O$53,NA())</f>
        <v>324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7566</v>
      </c>
      <c r="E56" s="175"/>
      <c r="F56" s="175"/>
      <c r="G56" s="175">
        <f>'将来負担比率（分子）の構造'!J$52</f>
        <v>7637</v>
      </c>
      <c r="H56" s="175"/>
      <c r="I56" s="175"/>
      <c r="J56" s="175">
        <f>'将来負担比率（分子）の構造'!K$52</f>
        <v>7705</v>
      </c>
      <c r="K56" s="175"/>
      <c r="L56" s="175"/>
      <c r="M56" s="175">
        <f>'将来負担比率（分子）の構造'!L$52</f>
        <v>7652</v>
      </c>
      <c r="N56" s="175"/>
      <c r="O56" s="175"/>
      <c r="P56" s="175">
        <f>'将来負担比率（分子）の構造'!M$52</f>
        <v>7393</v>
      </c>
    </row>
    <row r="57" spans="1:16" x14ac:dyDescent="0.15">
      <c r="A57" s="175" t="s">
        <v>44</v>
      </c>
      <c r="B57" s="175"/>
      <c r="C57" s="175"/>
      <c r="D57" s="175">
        <f>'将来負担比率（分子）の構造'!I$51</f>
        <v>1052</v>
      </c>
      <c r="E57" s="175"/>
      <c r="F57" s="175"/>
      <c r="G57" s="175">
        <f>'将来負担比率（分子）の構造'!J$51</f>
        <v>1115</v>
      </c>
      <c r="H57" s="175"/>
      <c r="I57" s="175"/>
      <c r="J57" s="175">
        <f>'将来負担比率（分子）の構造'!K$51</f>
        <v>1127</v>
      </c>
      <c r="K57" s="175"/>
      <c r="L57" s="175"/>
      <c r="M57" s="175">
        <f>'将来負担比率（分子）の構造'!L$51</f>
        <v>1123</v>
      </c>
      <c r="N57" s="175"/>
      <c r="O57" s="175"/>
      <c r="P57" s="175">
        <f>'将来負担比率（分子）の構造'!M$51</f>
        <v>1053</v>
      </c>
    </row>
    <row r="58" spans="1:16" x14ac:dyDescent="0.15">
      <c r="A58" s="175" t="s">
        <v>43</v>
      </c>
      <c r="B58" s="175"/>
      <c r="C58" s="175"/>
      <c r="D58" s="175">
        <f>'将来負担比率（分子）の構造'!I$50</f>
        <v>2182</v>
      </c>
      <c r="E58" s="175"/>
      <c r="F58" s="175"/>
      <c r="G58" s="175">
        <f>'将来負担比率（分子）の構造'!J$50</f>
        <v>1848</v>
      </c>
      <c r="H58" s="175"/>
      <c r="I58" s="175"/>
      <c r="J58" s="175">
        <f>'将来負担比率（分子）の構造'!K$50</f>
        <v>1853</v>
      </c>
      <c r="K58" s="175"/>
      <c r="L58" s="175"/>
      <c r="M58" s="175">
        <f>'将来負担比率（分子）の構造'!L$50</f>
        <v>2418</v>
      </c>
      <c r="N58" s="175"/>
      <c r="O58" s="175"/>
      <c r="P58" s="175">
        <f>'将来負担比率（分子）の構造'!M$50</f>
        <v>2553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1092</v>
      </c>
      <c r="C61" s="175"/>
      <c r="D61" s="175"/>
      <c r="E61" s="175">
        <f>'将来負担比率（分子）の構造'!J$46</f>
        <v>852</v>
      </c>
      <c r="F61" s="175"/>
      <c r="G61" s="175"/>
      <c r="H61" s="175">
        <f>'将来負担比率（分子）の構造'!K$46</f>
        <v>628</v>
      </c>
      <c r="I61" s="175"/>
      <c r="J61" s="175"/>
      <c r="K61" s="175">
        <f>'将来負担比率（分子）の構造'!L$46</f>
        <v>491</v>
      </c>
      <c r="L61" s="175"/>
      <c r="M61" s="175"/>
      <c r="N61" s="175">
        <f>'将来負担比率（分子）の構造'!M$46</f>
        <v>428</v>
      </c>
      <c r="O61" s="175"/>
      <c r="P61" s="175"/>
    </row>
    <row r="62" spans="1:16" x14ac:dyDescent="0.15">
      <c r="A62" s="175" t="s">
        <v>37</v>
      </c>
      <c r="B62" s="175">
        <f>'将来負担比率（分子）の構造'!I$45</f>
        <v>1494</v>
      </c>
      <c r="C62" s="175"/>
      <c r="D62" s="175"/>
      <c r="E62" s="175">
        <f>'将来負担比率（分子）の構造'!J$45</f>
        <v>1477</v>
      </c>
      <c r="F62" s="175"/>
      <c r="G62" s="175"/>
      <c r="H62" s="175">
        <f>'将来負担比率（分子）の構造'!K$45</f>
        <v>1487</v>
      </c>
      <c r="I62" s="175"/>
      <c r="J62" s="175"/>
      <c r="K62" s="175">
        <f>'将来負担比率（分子）の構造'!L$45</f>
        <v>1475</v>
      </c>
      <c r="L62" s="175"/>
      <c r="M62" s="175"/>
      <c r="N62" s="175">
        <f>'将来負担比率（分子）の構造'!M$45</f>
        <v>1450</v>
      </c>
      <c r="O62" s="175"/>
      <c r="P62" s="175"/>
    </row>
    <row r="63" spans="1:16" x14ac:dyDescent="0.15">
      <c r="A63" s="175" t="s">
        <v>36</v>
      </c>
      <c r="B63" s="175">
        <f>'将来負担比率（分子）の構造'!I$44</f>
        <v>1110</v>
      </c>
      <c r="C63" s="175"/>
      <c r="D63" s="175"/>
      <c r="E63" s="175">
        <f>'将来負担比率（分子）の構造'!J$44</f>
        <v>1020</v>
      </c>
      <c r="F63" s="175"/>
      <c r="G63" s="175"/>
      <c r="H63" s="175">
        <f>'将来負担比率（分子）の構造'!K$44</f>
        <v>903</v>
      </c>
      <c r="I63" s="175"/>
      <c r="J63" s="175"/>
      <c r="K63" s="175">
        <f>'将来負担比率（分子）の構造'!L$44</f>
        <v>791</v>
      </c>
      <c r="L63" s="175"/>
      <c r="M63" s="175"/>
      <c r="N63" s="175">
        <f>'将来負担比率（分子）の構造'!M$44</f>
        <v>678</v>
      </c>
      <c r="O63" s="175"/>
      <c r="P63" s="175"/>
    </row>
    <row r="64" spans="1:16" x14ac:dyDescent="0.15">
      <c r="A64" s="175" t="s">
        <v>35</v>
      </c>
      <c r="B64" s="175">
        <f>'将来負担比率（分子）の構造'!I$43</f>
        <v>575</v>
      </c>
      <c r="C64" s="175"/>
      <c r="D64" s="175"/>
      <c r="E64" s="175">
        <f>'将来負担比率（分子）の構造'!J$43</f>
        <v>605</v>
      </c>
      <c r="F64" s="175"/>
      <c r="G64" s="175"/>
      <c r="H64" s="175">
        <f>'将来負担比率（分子）の構造'!K$43</f>
        <v>659</v>
      </c>
      <c r="I64" s="175"/>
      <c r="J64" s="175"/>
      <c r="K64" s="175">
        <f>'将来負担比率（分子）の構造'!L$43</f>
        <v>648</v>
      </c>
      <c r="L64" s="175"/>
      <c r="M64" s="175"/>
      <c r="N64" s="175">
        <f>'将来負担比率（分子）の構造'!M$43</f>
        <v>574</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9609</v>
      </c>
      <c r="C66" s="175"/>
      <c r="D66" s="175"/>
      <c r="E66" s="175">
        <f>'将来負担比率（分子）の構造'!J$41</f>
        <v>9857</v>
      </c>
      <c r="F66" s="175"/>
      <c r="G66" s="175"/>
      <c r="H66" s="175">
        <f>'将来負担比率（分子）の構造'!K$41</f>
        <v>9966</v>
      </c>
      <c r="I66" s="175"/>
      <c r="J66" s="175"/>
      <c r="K66" s="175">
        <f>'将来負担比率（分子）の構造'!L$41</f>
        <v>9990</v>
      </c>
      <c r="L66" s="175"/>
      <c r="M66" s="175"/>
      <c r="N66" s="175">
        <f>'将来負担比率（分子）の構造'!M$41</f>
        <v>9524</v>
      </c>
      <c r="O66" s="175"/>
      <c r="P66" s="175"/>
    </row>
    <row r="67" spans="1:16" x14ac:dyDescent="0.15">
      <c r="A67" s="175" t="s">
        <v>77</v>
      </c>
      <c r="B67" s="175" t="e">
        <f>NA()</f>
        <v>#N/A</v>
      </c>
      <c r="C67" s="175">
        <f>IF(ISNUMBER('将来負担比率（分子）の構造'!I$53), IF('将来負担比率（分子）の構造'!I$53 &lt; 0, 0, '将来負担比率（分子）の構造'!I$53), NA())</f>
        <v>3079</v>
      </c>
      <c r="D67" s="175" t="e">
        <f>NA()</f>
        <v>#N/A</v>
      </c>
      <c r="E67" s="175" t="e">
        <f>NA()</f>
        <v>#N/A</v>
      </c>
      <c r="F67" s="175">
        <f>IF(ISNUMBER('将来負担比率（分子）の構造'!J$53), IF('将来負担比率（分子）の構造'!J$53 &lt; 0, 0, '将来負担比率（分子）の構造'!J$53), NA())</f>
        <v>3212</v>
      </c>
      <c r="G67" s="175" t="e">
        <f>NA()</f>
        <v>#N/A</v>
      </c>
      <c r="H67" s="175" t="e">
        <f>NA()</f>
        <v>#N/A</v>
      </c>
      <c r="I67" s="175">
        <f>IF(ISNUMBER('将来負担比率（分子）の構造'!K$53), IF('将来負担比率（分子）の構造'!K$53 &lt; 0, 0, '将来負担比率（分子）の構造'!K$53), NA())</f>
        <v>2957</v>
      </c>
      <c r="J67" s="175" t="e">
        <f>NA()</f>
        <v>#N/A</v>
      </c>
      <c r="K67" s="175" t="e">
        <f>NA()</f>
        <v>#N/A</v>
      </c>
      <c r="L67" s="175">
        <f>IF(ISNUMBER('将来負担比率（分子）の構造'!L$53), IF('将来負担比率（分子）の構造'!L$53 &lt; 0, 0, '将来負担比率（分子）の構造'!L$53), NA())</f>
        <v>2202</v>
      </c>
      <c r="M67" s="175" t="e">
        <f>NA()</f>
        <v>#N/A</v>
      </c>
      <c r="N67" s="175" t="e">
        <f>NA()</f>
        <v>#N/A</v>
      </c>
      <c r="O67" s="175">
        <f>IF(ISNUMBER('将来負担比率（分子）の構造'!M$53), IF('将来負担比率（分子）の構造'!M$53 &lt; 0, 0, '将来負担比率（分子）の構造'!M$53), NA())</f>
        <v>1656</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1049</v>
      </c>
      <c r="C72" s="179">
        <f>基金残高に係る経年分析!G55</f>
        <v>1055</v>
      </c>
      <c r="D72" s="179">
        <f>基金残高に係る経年分析!H55</f>
        <v>1067</v>
      </c>
    </row>
    <row r="73" spans="1:16" x14ac:dyDescent="0.15">
      <c r="A73" s="178" t="s">
        <v>80</v>
      </c>
      <c r="B73" s="179">
        <f>基金残高に係る経年分析!F56</f>
        <v>1</v>
      </c>
      <c r="C73" s="179">
        <f>基金残高に係る経年分析!G56</f>
        <v>104</v>
      </c>
      <c r="D73" s="179">
        <f>基金残高に係る経年分析!H56</f>
        <v>104</v>
      </c>
    </row>
    <row r="74" spans="1:16" x14ac:dyDescent="0.15">
      <c r="A74" s="178" t="s">
        <v>81</v>
      </c>
      <c r="B74" s="179">
        <f>基金残高に係る経年分析!F57</f>
        <v>627</v>
      </c>
      <c r="C74" s="179">
        <f>基金残高に係る経年分析!G57</f>
        <v>1081</v>
      </c>
      <c r="D74" s="179">
        <f>基金残高に係る経年分析!H57</f>
        <v>1203</v>
      </c>
    </row>
  </sheetData>
  <sheetProtection algorithmName="SHA-512" hashValue="kr6Qe4y0GEL2qXwZismzA96MO+UVYMsQh1b1k0yqJ8vcTIngtidjcUVwVF+0jROKNC0PJ2RcNQuREf5KZrOhFQ==" saltValue="f1Q3ZUaIFkMz4OaaWWeK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2538706</v>
      </c>
      <c r="S5" s="613"/>
      <c r="T5" s="613"/>
      <c r="U5" s="613"/>
      <c r="V5" s="613"/>
      <c r="W5" s="613"/>
      <c r="X5" s="613"/>
      <c r="Y5" s="614"/>
      <c r="Z5" s="615">
        <v>29.5</v>
      </c>
      <c r="AA5" s="615"/>
      <c r="AB5" s="615"/>
      <c r="AC5" s="615"/>
      <c r="AD5" s="616">
        <v>2402052</v>
      </c>
      <c r="AE5" s="616"/>
      <c r="AF5" s="616"/>
      <c r="AG5" s="616"/>
      <c r="AH5" s="616"/>
      <c r="AI5" s="616"/>
      <c r="AJ5" s="616"/>
      <c r="AK5" s="616"/>
      <c r="AL5" s="617">
        <v>46.1</v>
      </c>
      <c r="AM5" s="618"/>
      <c r="AN5" s="618"/>
      <c r="AO5" s="619"/>
      <c r="AP5" s="609" t="s">
        <v>230</v>
      </c>
      <c r="AQ5" s="610"/>
      <c r="AR5" s="610"/>
      <c r="AS5" s="610"/>
      <c r="AT5" s="610"/>
      <c r="AU5" s="610"/>
      <c r="AV5" s="610"/>
      <c r="AW5" s="610"/>
      <c r="AX5" s="610"/>
      <c r="AY5" s="610"/>
      <c r="AZ5" s="610"/>
      <c r="BA5" s="610"/>
      <c r="BB5" s="610"/>
      <c r="BC5" s="610"/>
      <c r="BD5" s="610"/>
      <c r="BE5" s="610"/>
      <c r="BF5" s="611"/>
      <c r="BG5" s="623">
        <v>2398934</v>
      </c>
      <c r="BH5" s="624"/>
      <c r="BI5" s="624"/>
      <c r="BJ5" s="624"/>
      <c r="BK5" s="624"/>
      <c r="BL5" s="624"/>
      <c r="BM5" s="624"/>
      <c r="BN5" s="625"/>
      <c r="BO5" s="626">
        <v>94.5</v>
      </c>
      <c r="BP5" s="626"/>
      <c r="BQ5" s="626"/>
      <c r="BR5" s="626"/>
      <c r="BS5" s="627" t="s">
        <v>231</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223</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57971</v>
      </c>
      <c r="S6" s="624"/>
      <c r="T6" s="624"/>
      <c r="U6" s="624"/>
      <c r="V6" s="624"/>
      <c r="W6" s="624"/>
      <c r="X6" s="624"/>
      <c r="Y6" s="625"/>
      <c r="Z6" s="626">
        <v>0.7</v>
      </c>
      <c r="AA6" s="626"/>
      <c r="AB6" s="626"/>
      <c r="AC6" s="626"/>
      <c r="AD6" s="627">
        <v>57971</v>
      </c>
      <c r="AE6" s="627"/>
      <c r="AF6" s="627"/>
      <c r="AG6" s="627"/>
      <c r="AH6" s="627"/>
      <c r="AI6" s="627"/>
      <c r="AJ6" s="627"/>
      <c r="AK6" s="627"/>
      <c r="AL6" s="628">
        <v>1.1000000000000001</v>
      </c>
      <c r="AM6" s="629"/>
      <c r="AN6" s="629"/>
      <c r="AO6" s="630"/>
      <c r="AP6" s="620" t="s">
        <v>236</v>
      </c>
      <c r="AQ6" s="621"/>
      <c r="AR6" s="621"/>
      <c r="AS6" s="621"/>
      <c r="AT6" s="621"/>
      <c r="AU6" s="621"/>
      <c r="AV6" s="621"/>
      <c r="AW6" s="621"/>
      <c r="AX6" s="621"/>
      <c r="AY6" s="621"/>
      <c r="AZ6" s="621"/>
      <c r="BA6" s="621"/>
      <c r="BB6" s="621"/>
      <c r="BC6" s="621"/>
      <c r="BD6" s="621"/>
      <c r="BE6" s="621"/>
      <c r="BF6" s="622"/>
      <c r="BG6" s="623">
        <v>2398934</v>
      </c>
      <c r="BH6" s="624"/>
      <c r="BI6" s="624"/>
      <c r="BJ6" s="624"/>
      <c r="BK6" s="624"/>
      <c r="BL6" s="624"/>
      <c r="BM6" s="624"/>
      <c r="BN6" s="625"/>
      <c r="BO6" s="626">
        <v>94.5</v>
      </c>
      <c r="BP6" s="626"/>
      <c r="BQ6" s="626"/>
      <c r="BR6" s="626"/>
      <c r="BS6" s="627" t="s">
        <v>139</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93689</v>
      </c>
      <c r="CS6" s="624"/>
      <c r="CT6" s="624"/>
      <c r="CU6" s="624"/>
      <c r="CV6" s="624"/>
      <c r="CW6" s="624"/>
      <c r="CX6" s="624"/>
      <c r="CY6" s="625"/>
      <c r="CZ6" s="617">
        <v>1.1000000000000001</v>
      </c>
      <c r="DA6" s="618"/>
      <c r="DB6" s="618"/>
      <c r="DC6" s="634"/>
      <c r="DD6" s="632" t="s">
        <v>139</v>
      </c>
      <c r="DE6" s="624"/>
      <c r="DF6" s="624"/>
      <c r="DG6" s="624"/>
      <c r="DH6" s="624"/>
      <c r="DI6" s="624"/>
      <c r="DJ6" s="624"/>
      <c r="DK6" s="624"/>
      <c r="DL6" s="624"/>
      <c r="DM6" s="624"/>
      <c r="DN6" s="624"/>
      <c r="DO6" s="624"/>
      <c r="DP6" s="625"/>
      <c r="DQ6" s="632">
        <v>93689</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1076</v>
      </c>
      <c r="S7" s="624"/>
      <c r="T7" s="624"/>
      <c r="U7" s="624"/>
      <c r="V7" s="624"/>
      <c r="W7" s="624"/>
      <c r="X7" s="624"/>
      <c r="Y7" s="625"/>
      <c r="Z7" s="626">
        <v>0</v>
      </c>
      <c r="AA7" s="626"/>
      <c r="AB7" s="626"/>
      <c r="AC7" s="626"/>
      <c r="AD7" s="627">
        <v>1076</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1217126</v>
      </c>
      <c r="BH7" s="624"/>
      <c r="BI7" s="624"/>
      <c r="BJ7" s="624"/>
      <c r="BK7" s="624"/>
      <c r="BL7" s="624"/>
      <c r="BM7" s="624"/>
      <c r="BN7" s="625"/>
      <c r="BO7" s="626">
        <v>47.9</v>
      </c>
      <c r="BP7" s="626"/>
      <c r="BQ7" s="626"/>
      <c r="BR7" s="626"/>
      <c r="BS7" s="627" t="s">
        <v>139</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1083888</v>
      </c>
      <c r="CS7" s="624"/>
      <c r="CT7" s="624"/>
      <c r="CU7" s="624"/>
      <c r="CV7" s="624"/>
      <c r="CW7" s="624"/>
      <c r="CX7" s="624"/>
      <c r="CY7" s="625"/>
      <c r="CZ7" s="626">
        <v>13.1</v>
      </c>
      <c r="DA7" s="626"/>
      <c r="DB7" s="626"/>
      <c r="DC7" s="626"/>
      <c r="DD7" s="632">
        <v>2596</v>
      </c>
      <c r="DE7" s="624"/>
      <c r="DF7" s="624"/>
      <c r="DG7" s="624"/>
      <c r="DH7" s="624"/>
      <c r="DI7" s="624"/>
      <c r="DJ7" s="624"/>
      <c r="DK7" s="624"/>
      <c r="DL7" s="624"/>
      <c r="DM7" s="624"/>
      <c r="DN7" s="624"/>
      <c r="DO7" s="624"/>
      <c r="DP7" s="625"/>
      <c r="DQ7" s="632">
        <v>981308</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12992</v>
      </c>
      <c r="S8" s="624"/>
      <c r="T8" s="624"/>
      <c r="U8" s="624"/>
      <c r="V8" s="624"/>
      <c r="W8" s="624"/>
      <c r="X8" s="624"/>
      <c r="Y8" s="625"/>
      <c r="Z8" s="626">
        <v>0.2</v>
      </c>
      <c r="AA8" s="626"/>
      <c r="AB8" s="626"/>
      <c r="AC8" s="626"/>
      <c r="AD8" s="627">
        <v>12992</v>
      </c>
      <c r="AE8" s="627"/>
      <c r="AF8" s="627"/>
      <c r="AG8" s="627"/>
      <c r="AH8" s="627"/>
      <c r="AI8" s="627"/>
      <c r="AJ8" s="627"/>
      <c r="AK8" s="627"/>
      <c r="AL8" s="628">
        <v>0.2</v>
      </c>
      <c r="AM8" s="629"/>
      <c r="AN8" s="629"/>
      <c r="AO8" s="630"/>
      <c r="AP8" s="620" t="s">
        <v>242</v>
      </c>
      <c r="AQ8" s="621"/>
      <c r="AR8" s="621"/>
      <c r="AS8" s="621"/>
      <c r="AT8" s="621"/>
      <c r="AU8" s="621"/>
      <c r="AV8" s="621"/>
      <c r="AW8" s="621"/>
      <c r="AX8" s="621"/>
      <c r="AY8" s="621"/>
      <c r="AZ8" s="621"/>
      <c r="BA8" s="621"/>
      <c r="BB8" s="621"/>
      <c r="BC8" s="621"/>
      <c r="BD8" s="621"/>
      <c r="BE8" s="621"/>
      <c r="BF8" s="622"/>
      <c r="BG8" s="623">
        <v>35953</v>
      </c>
      <c r="BH8" s="624"/>
      <c r="BI8" s="624"/>
      <c r="BJ8" s="624"/>
      <c r="BK8" s="624"/>
      <c r="BL8" s="624"/>
      <c r="BM8" s="624"/>
      <c r="BN8" s="625"/>
      <c r="BO8" s="626">
        <v>1.4</v>
      </c>
      <c r="BP8" s="626"/>
      <c r="BQ8" s="626"/>
      <c r="BR8" s="626"/>
      <c r="BS8" s="627" t="s">
        <v>139</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2664807</v>
      </c>
      <c r="CS8" s="624"/>
      <c r="CT8" s="624"/>
      <c r="CU8" s="624"/>
      <c r="CV8" s="624"/>
      <c r="CW8" s="624"/>
      <c r="CX8" s="624"/>
      <c r="CY8" s="625"/>
      <c r="CZ8" s="626">
        <v>32.1</v>
      </c>
      <c r="DA8" s="626"/>
      <c r="DB8" s="626"/>
      <c r="DC8" s="626"/>
      <c r="DD8" s="632">
        <v>10050</v>
      </c>
      <c r="DE8" s="624"/>
      <c r="DF8" s="624"/>
      <c r="DG8" s="624"/>
      <c r="DH8" s="624"/>
      <c r="DI8" s="624"/>
      <c r="DJ8" s="624"/>
      <c r="DK8" s="624"/>
      <c r="DL8" s="624"/>
      <c r="DM8" s="624"/>
      <c r="DN8" s="624"/>
      <c r="DO8" s="624"/>
      <c r="DP8" s="625"/>
      <c r="DQ8" s="632">
        <v>1661143</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9363</v>
      </c>
      <c r="S9" s="624"/>
      <c r="T9" s="624"/>
      <c r="U9" s="624"/>
      <c r="V9" s="624"/>
      <c r="W9" s="624"/>
      <c r="X9" s="624"/>
      <c r="Y9" s="625"/>
      <c r="Z9" s="626">
        <v>0.1</v>
      </c>
      <c r="AA9" s="626"/>
      <c r="AB9" s="626"/>
      <c r="AC9" s="626"/>
      <c r="AD9" s="627">
        <v>9363</v>
      </c>
      <c r="AE9" s="627"/>
      <c r="AF9" s="627"/>
      <c r="AG9" s="627"/>
      <c r="AH9" s="627"/>
      <c r="AI9" s="627"/>
      <c r="AJ9" s="627"/>
      <c r="AK9" s="627"/>
      <c r="AL9" s="628">
        <v>0.2</v>
      </c>
      <c r="AM9" s="629"/>
      <c r="AN9" s="629"/>
      <c r="AO9" s="630"/>
      <c r="AP9" s="620" t="s">
        <v>245</v>
      </c>
      <c r="AQ9" s="621"/>
      <c r="AR9" s="621"/>
      <c r="AS9" s="621"/>
      <c r="AT9" s="621"/>
      <c r="AU9" s="621"/>
      <c r="AV9" s="621"/>
      <c r="AW9" s="621"/>
      <c r="AX9" s="621"/>
      <c r="AY9" s="621"/>
      <c r="AZ9" s="621"/>
      <c r="BA9" s="621"/>
      <c r="BB9" s="621"/>
      <c r="BC9" s="621"/>
      <c r="BD9" s="621"/>
      <c r="BE9" s="621"/>
      <c r="BF9" s="622"/>
      <c r="BG9" s="623">
        <v>1036301</v>
      </c>
      <c r="BH9" s="624"/>
      <c r="BI9" s="624"/>
      <c r="BJ9" s="624"/>
      <c r="BK9" s="624"/>
      <c r="BL9" s="624"/>
      <c r="BM9" s="624"/>
      <c r="BN9" s="625"/>
      <c r="BO9" s="626">
        <v>40.799999999999997</v>
      </c>
      <c r="BP9" s="626"/>
      <c r="BQ9" s="626"/>
      <c r="BR9" s="626"/>
      <c r="BS9" s="627" t="s">
        <v>139</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548788</v>
      </c>
      <c r="CS9" s="624"/>
      <c r="CT9" s="624"/>
      <c r="CU9" s="624"/>
      <c r="CV9" s="624"/>
      <c r="CW9" s="624"/>
      <c r="CX9" s="624"/>
      <c r="CY9" s="625"/>
      <c r="CZ9" s="626">
        <v>6.6</v>
      </c>
      <c r="DA9" s="626"/>
      <c r="DB9" s="626"/>
      <c r="DC9" s="626"/>
      <c r="DD9" s="632">
        <v>8225</v>
      </c>
      <c r="DE9" s="624"/>
      <c r="DF9" s="624"/>
      <c r="DG9" s="624"/>
      <c r="DH9" s="624"/>
      <c r="DI9" s="624"/>
      <c r="DJ9" s="624"/>
      <c r="DK9" s="624"/>
      <c r="DL9" s="624"/>
      <c r="DM9" s="624"/>
      <c r="DN9" s="624"/>
      <c r="DO9" s="624"/>
      <c r="DP9" s="625"/>
      <c r="DQ9" s="632">
        <v>421294</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178</v>
      </c>
      <c r="S10" s="624"/>
      <c r="T10" s="624"/>
      <c r="U10" s="624"/>
      <c r="V10" s="624"/>
      <c r="W10" s="624"/>
      <c r="X10" s="624"/>
      <c r="Y10" s="625"/>
      <c r="Z10" s="626" t="s">
        <v>139</v>
      </c>
      <c r="AA10" s="626"/>
      <c r="AB10" s="626"/>
      <c r="AC10" s="626"/>
      <c r="AD10" s="627" t="s">
        <v>139</v>
      </c>
      <c r="AE10" s="627"/>
      <c r="AF10" s="627"/>
      <c r="AG10" s="627"/>
      <c r="AH10" s="627"/>
      <c r="AI10" s="627"/>
      <c r="AJ10" s="627"/>
      <c r="AK10" s="627"/>
      <c r="AL10" s="628" t="s">
        <v>139</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60124</v>
      </c>
      <c r="BH10" s="624"/>
      <c r="BI10" s="624"/>
      <c r="BJ10" s="624"/>
      <c r="BK10" s="624"/>
      <c r="BL10" s="624"/>
      <c r="BM10" s="624"/>
      <c r="BN10" s="625"/>
      <c r="BO10" s="626">
        <v>2.4</v>
      </c>
      <c r="BP10" s="626"/>
      <c r="BQ10" s="626"/>
      <c r="BR10" s="626"/>
      <c r="BS10" s="627" t="s">
        <v>178</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79887</v>
      </c>
      <c r="CS10" s="624"/>
      <c r="CT10" s="624"/>
      <c r="CU10" s="624"/>
      <c r="CV10" s="624"/>
      <c r="CW10" s="624"/>
      <c r="CX10" s="624"/>
      <c r="CY10" s="625"/>
      <c r="CZ10" s="626">
        <v>1</v>
      </c>
      <c r="DA10" s="626"/>
      <c r="DB10" s="626"/>
      <c r="DC10" s="626"/>
      <c r="DD10" s="632">
        <v>2520</v>
      </c>
      <c r="DE10" s="624"/>
      <c r="DF10" s="624"/>
      <c r="DG10" s="624"/>
      <c r="DH10" s="624"/>
      <c r="DI10" s="624"/>
      <c r="DJ10" s="624"/>
      <c r="DK10" s="624"/>
      <c r="DL10" s="624"/>
      <c r="DM10" s="624"/>
      <c r="DN10" s="624"/>
      <c r="DO10" s="624"/>
      <c r="DP10" s="625"/>
      <c r="DQ10" s="632">
        <v>50682</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513886</v>
      </c>
      <c r="S11" s="624"/>
      <c r="T11" s="624"/>
      <c r="U11" s="624"/>
      <c r="V11" s="624"/>
      <c r="W11" s="624"/>
      <c r="X11" s="624"/>
      <c r="Y11" s="625"/>
      <c r="Z11" s="628">
        <v>6</v>
      </c>
      <c r="AA11" s="629"/>
      <c r="AB11" s="629"/>
      <c r="AC11" s="635"/>
      <c r="AD11" s="632">
        <v>513886</v>
      </c>
      <c r="AE11" s="624"/>
      <c r="AF11" s="624"/>
      <c r="AG11" s="624"/>
      <c r="AH11" s="624"/>
      <c r="AI11" s="624"/>
      <c r="AJ11" s="624"/>
      <c r="AK11" s="625"/>
      <c r="AL11" s="628">
        <v>9.9</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84748</v>
      </c>
      <c r="BH11" s="624"/>
      <c r="BI11" s="624"/>
      <c r="BJ11" s="624"/>
      <c r="BK11" s="624"/>
      <c r="BL11" s="624"/>
      <c r="BM11" s="624"/>
      <c r="BN11" s="625"/>
      <c r="BO11" s="626">
        <v>3.3</v>
      </c>
      <c r="BP11" s="626"/>
      <c r="BQ11" s="626"/>
      <c r="BR11" s="626"/>
      <c r="BS11" s="627" t="s">
        <v>139</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70715</v>
      </c>
      <c r="CS11" s="624"/>
      <c r="CT11" s="624"/>
      <c r="CU11" s="624"/>
      <c r="CV11" s="624"/>
      <c r="CW11" s="624"/>
      <c r="CX11" s="624"/>
      <c r="CY11" s="625"/>
      <c r="CZ11" s="626">
        <v>0.9</v>
      </c>
      <c r="DA11" s="626"/>
      <c r="DB11" s="626"/>
      <c r="DC11" s="626"/>
      <c r="DD11" s="632">
        <v>26083</v>
      </c>
      <c r="DE11" s="624"/>
      <c r="DF11" s="624"/>
      <c r="DG11" s="624"/>
      <c r="DH11" s="624"/>
      <c r="DI11" s="624"/>
      <c r="DJ11" s="624"/>
      <c r="DK11" s="624"/>
      <c r="DL11" s="624"/>
      <c r="DM11" s="624"/>
      <c r="DN11" s="624"/>
      <c r="DO11" s="624"/>
      <c r="DP11" s="625"/>
      <c r="DQ11" s="632">
        <v>54684</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t="s">
        <v>139</v>
      </c>
      <c r="S12" s="624"/>
      <c r="T12" s="624"/>
      <c r="U12" s="624"/>
      <c r="V12" s="624"/>
      <c r="W12" s="624"/>
      <c r="X12" s="624"/>
      <c r="Y12" s="625"/>
      <c r="Z12" s="626" t="s">
        <v>178</v>
      </c>
      <c r="AA12" s="626"/>
      <c r="AB12" s="626"/>
      <c r="AC12" s="626"/>
      <c r="AD12" s="627" t="s">
        <v>139</v>
      </c>
      <c r="AE12" s="627"/>
      <c r="AF12" s="627"/>
      <c r="AG12" s="627"/>
      <c r="AH12" s="627"/>
      <c r="AI12" s="627"/>
      <c r="AJ12" s="627"/>
      <c r="AK12" s="627"/>
      <c r="AL12" s="628" t="s">
        <v>139</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1002016</v>
      </c>
      <c r="BH12" s="624"/>
      <c r="BI12" s="624"/>
      <c r="BJ12" s="624"/>
      <c r="BK12" s="624"/>
      <c r="BL12" s="624"/>
      <c r="BM12" s="624"/>
      <c r="BN12" s="625"/>
      <c r="BO12" s="626">
        <v>39.5</v>
      </c>
      <c r="BP12" s="626"/>
      <c r="BQ12" s="626"/>
      <c r="BR12" s="626"/>
      <c r="BS12" s="627" t="s">
        <v>139</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910463</v>
      </c>
      <c r="CS12" s="624"/>
      <c r="CT12" s="624"/>
      <c r="CU12" s="624"/>
      <c r="CV12" s="624"/>
      <c r="CW12" s="624"/>
      <c r="CX12" s="624"/>
      <c r="CY12" s="625"/>
      <c r="CZ12" s="626">
        <v>11</v>
      </c>
      <c r="DA12" s="626"/>
      <c r="DB12" s="626"/>
      <c r="DC12" s="626"/>
      <c r="DD12" s="632">
        <v>83956</v>
      </c>
      <c r="DE12" s="624"/>
      <c r="DF12" s="624"/>
      <c r="DG12" s="624"/>
      <c r="DH12" s="624"/>
      <c r="DI12" s="624"/>
      <c r="DJ12" s="624"/>
      <c r="DK12" s="624"/>
      <c r="DL12" s="624"/>
      <c r="DM12" s="624"/>
      <c r="DN12" s="624"/>
      <c r="DO12" s="624"/>
      <c r="DP12" s="625"/>
      <c r="DQ12" s="632">
        <v>426032</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139</v>
      </c>
      <c r="S13" s="624"/>
      <c r="T13" s="624"/>
      <c r="U13" s="624"/>
      <c r="V13" s="624"/>
      <c r="W13" s="624"/>
      <c r="X13" s="624"/>
      <c r="Y13" s="625"/>
      <c r="Z13" s="626" t="s">
        <v>139</v>
      </c>
      <c r="AA13" s="626"/>
      <c r="AB13" s="626"/>
      <c r="AC13" s="626"/>
      <c r="AD13" s="627" t="s">
        <v>139</v>
      </c>
      <c r="AE13" s="627"/>
      <c r="AF13" s="627"/>
      <c r="AG13" s="627"/>
      <c r="AH13" s="627"/>
      <c r="AI13" s="627"/>
      <c r="AJ13" s="627"/>
      <c r="AK13" s="627"/>
      <c r="AL13" s="628" t="s">
        <v>139</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992698</v>
      </c>
      <c r="BH13" s="624"/>
      <c r="BI13" s="624"/>
      <c r="BJ13" s="624"/>
      <c r="BK13" s="624"/>
      <c r="BL13" s="624"/>
      <c r="BM13" s="624"/>
      <c r="BN13" s="625"/>
      <c r="BO13" s="626">
        <v>39.1</v>
      </c>
      <c r="BP13" s="626"/>
      <c r="BQ13" s="626"/>
      <c r="BR13" s="626"/>
      <c r="BS13" s="627" t="s">
        <v>139</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739853</v>
      </c>
      <c r="CS13" s="624"/>
      <c r="CT13" s="624"/>
      <c r="CU13" s="624"/>
      <c r="CV13" s="624"/>
      <c r="CW13" s="624"/>
      <c r="CX13" s="624"/>
      <c r="CY13" s="625"/>
      <c r="CZ13" s="626">
        <v>8.9</v>
      </c>
      <c r="DA13" s="626"/>
      <c r="DB13" s="626"/>
      <c r="DC13" s="626"/>
      <c r="DD13" s="632">
        <v>384788</v>
      </c>
      <c r="DE13" s="624"/>
      <c r="DF13" s="624"/>
      <c r="DG13" s="624"/>
      <c r="DH13" s="624"/>
      <c r="DI13" s="624"/>
      <c r="DJ13" s="624"/>
      <c r="DK13" s="624"/>
      <c r="DL13" s="624"/>
      <c r="DM13" s="624"/>
      <c r="DN13" s="624"/>
      <c r="DO13" s="624"/>
      <c r="DP13" s="625"/>
      <c r="DQ13" s="632">
        <v>420298</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t="s">
        <v>139</v>
      </c>
      <c r="S14" s="624"/>
      <c r="T14" s="624"/>
      <c r="U14" s="624"/>
      <c r="V14" s="624"/>
      <c r="W14" s="624"/>
      <c r="X14" s="624"/>
      <c r="Y14" s="625"/>
      <c r="Z14" s="626" t="s">
        <v>139</v>
      </c>
      <c r="AA14" s="626"/>
      <c r="AB14" s="626"/>
      <c r="AC14" s="626"/>
      <c r="AD14" s="627" t="s">
        <v>139</v>
      </c>
      <c r="AE14" s="627"/>
      <c r="AF14" s="627"/>
      <c r="AG14" s="627"/>
      <c r="AH14" s="627"/>
      <c r="AI14" s="627"/>
      <c r="AJ14" s="627"/>
      <c r="AK14" s="627"/>
      <c r="AL14" s="628" t="s">
        <v>139</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71128</v>
      </c>
      <c r="BH14" s="624"/>
      <c r="BI14" s="624"/>
      <c r="BJ14" s="624"/>
      <c r="BK14" s="624"/>
      <c r="BL14" s="624"/>
      <c r="BM14" s="624"/>
      <c r="BN14" s="625"/>
      <c r="BO14" s="626">
        <v>2.8</v>
      </c>
      <c r="BP14" s="626"/>
      <c r="BQ14" s="626"/>
      <c r="BR14" s="626"/>
      <c r="BS14" s="627" t="s">
        <v>139</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324394</v>
      </c>
      <c r="CS14" s="624"/>
      <c r="CT14" s="624"/>
      <c r="CU14" s="624"/>
      <c r="CV14" s="624"/>
      <c r="CW14" s="624"/>
      <c r="CX14" s="624"/>
      <c r="CY14" s="625"/>
      <c r="CZ14" s="626">
        <v>3.9</v>
      </c>
      <c r="DA14" s="626"/>
      <c r="DB14" s="626"/>
      <c r="DC14" s="626"/>
      <c r="DD14" s="632">
        <v>24697</v>
      </c>
      <c r="DE14" s="624"/>
      <c r="DF14" s="624"/>
      <c r="DG14" s="624"/>
      <c r="DH14" s="624"/>
      <c r="DI14" s="624"/>
      <c r="DJ14" s="624"/>
      <c r="DK14" s="624"/>
      <c r="DL14" s="624"/>
      <c r="DM14" s="624"/>
      <c r="DN14" s="624"/>
      <c r="DO14" s="624"/>
      <c r="DP14" s="625"/>
      <c r="DQ14" s="632">
        <v>295039</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178</v>
      </c>
      <c r="S15" s="624"/>
      <c r="T15" s="624"/>
      <c r="U15" s="624"/>
      <c r="V15" s="624"/>
      <c r="W15" s="624"/>
      <c r="X15" s="624"/>
      <c r="Y15" s="625"/>
      <c r="Z15" s="626" t="s">
        <v>178</v>
      </c>
      <c r="AA15" s="626"/>
      <c r="AB15" s="626"/>
      <c r="AC15" s="626"/>
      <c r="AD15" s="627" t="s">
        <v>139</v>
      </c>
      <c r="AE15" s="627"/>
      <c r="AF15" s="627"/>
      <c r="AG15" s="627"/>
      <c r="AH15" s="627"/>
      <c r="AI15" s="627"/>
      <c r="AJ15" s="627"/>
      <c r="AK15" s="627"/>
      <c r="AL15" s="628" t="s">
        <v>139</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108664</v>
      </c>
      <c r="BH15" s="624"/>
      <c r="BI15" s="624"/>
      <c r="BJ15" s="624"/>
      <c r="BK15" s="624"/>
      <c r="BL15" s="624"/>
      <c r="BM15" s="624"/>
      <c r="BN15" s="625"/>
      <c r="BO15" s="626">
        <v>4.3</v>
      </c>
      <c r="BP15" s="626"/>
      <c r="BQ15" s="626"/>
      <c r="BR15" s="626"/>
      <c r="BS15" s="627" t="s">
        <v>139</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797160</v>
      </c>
      <c r="CS15" s="624"/>
      <c r="CT15" s="624"/>
      <c r="CU15" s="624"/>
      <c r="CV15" s="624"/>
      <c r="CW15" s="624"/>
      <c r="CX15" s="624"/>
      <c r="CY15" s="625"/>
      <c r="CZ15" s="626">
        <v>9.6</v>
      </c>
      <c r="DA15" s="626"/>
      <c r="DB15" s="626"/>
      <c r="DC15" s="626"/>
      <c r="DD15" s="632">
        <v>46638</v>
      </c>
      <c r="DE15" s="624"/>
      <c r="DF15" s="624"/>
      <c r="DG15" s="624"/>
      <c r="DH15" s="624"/>
      <c r="DI15" s="624"/>
      <c r="DJ15" s="624"/>
      <c r="DK15" s="624"/>
      <c r="DL15" s="624"/>
      <c r="DM15" s="624"/>
      <c r="DN15" s="624"/>
      <c r="DO15" s="624"/>
      <c r="DP15" s="625"/>
      <c r="DQ15" s="632">
        <v>695403</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3586</v>
      </c>
      <c r="S16" s="624"/>
      <c r="T16" s="624"/>
      <c r="U16" s="624"/>
      <c r="V16" s="624"/>
      <c r="W16" s="624"/>
      <c r="X16" s="624"/>
      <c r="Y16" s="625"/>
      <c r="Z16" s="626">
        <v>0</v>
      </c>
      <c r="AA16" s="626"/>
      <c r="AB16" s="626"/>
      <c r="AC16" s="626"/>
      <c r="AD16" s="627">
        <v>3586</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139</v>
      </c>
      <c r="BH16" s="624"/>
      <c r="BI16" s="624"/>
      <c r="BJ16" s="624"/>
      <c r="BK16" s="624"/>
      <c r="BL16" s="624"/>
      <c r="BM16" s="624"/>
      <c r="BN16" s="625"/>
      <c r="BO16" s="626" t="s">
        <v>139</v>
      </c>
      <c r="BP16" s="626"/>
      <c r="BQ16" s="626"/>
      <c r="BR16" s="626"/>
      <c r="BS16" s="627" t="s">
        <v>139</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80395</v>
      </c>
      <c r="CS16" s="624"/>
      <c r="CT16" s="624"/>
      <c r="CU16" s="624"/>
      <c r="CV16" s="624"/>
      <c r="CW16" s="624"/>
      <c r="CX16" s="624"/>
      <c r="CY16" s="625"/>
      <c r="CZ16" s="626">
        <v>1</v>
      </c>
      <c r="DA16" s="626"/>
      <c r="DB16" s="626"/>
      <c r="DC16" s="626"/>
      <c r="DD16" s="632" t="s">
        <v>139</v>
      </c>
      <c r="DE16" s="624"/>
      <c r="DF16" s="624"/>
      <c r="DG16" s="624"/>
      <c r="DH16" s="624"/>
      <c r="DI16" s="624"/>
      <c r="DJ16" s="624"/>
      <c r="DK16" s="624"/>
      <c r="DL16" s="624"/>
      <c r="DM16" s="624"/>
      <c r="DN16" s="624"/>
      <c r="DO16" s="624"/>
      <c r="DP16" s="625"/>
      <c r="DQ16" s="632">
        <v>10985</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43449</v>
      </c>
      <c r="S17" s="624"/>
      <c r="T17" s="624"/>
      <c r="U17" s="624"/>
      <c r="V17" s="624"/>
      <c r="W17" s="624"/>
      <c r="X17" s="624"/>
      <c r="Y17" s="625"/>
      <c r="Z17" s="626">
        <v>0.5</v>
      </c>
      <c r="AA17" s="626"/>
      <c r="AB17" s="626"/>
      <c r="AC17" s="626"/>
      <c r="AD17" s="627">
        <v>43449</v>
      </c>
      <c r="AE17" s="627"/>
      <c r="AF17" s="627"/>
      <c r="AG17" s="627"/>
      <c r="AH17" s="627"/>
      <c r="AI17" s="627"/>
      <c r="AJ17" s="627"/>
      <c r="AK17" s="627"/>
      <c r="AL17" s="628">
        <v>0.8</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139</v>
      </c>
      <c r="BH17" s="624"/>
      <c r="BI17" s="624"/>
      <c r="BJ17" s="624"/>
      <c r="BK17" s="624"/>
      <c r="BL17" s="624"/>
      <c r="BM17" s="624"/>
      <c r="BN17" s="625"/>
      <c r="BO17" s="626" t="s">
        <v>139</v>
      </c>
      <c r="BP17" s="626"/>
      <c r="BQ17" s="626"/>
      <c r="BR17" s="626"/>
      <c r="BS17" s="627" t="s">
        <v>139</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906852</v>
      </c>
      <c r="CS17" s="624"/>
      <c r="CT17" s="624"/>
      <c r="CU17" s="624"/>
      <c r="CV17" s="624"/>
      <c r="CW17" s="624"/>
      <c r="CX17" s="624"/>
      <c r="CY17" s="625"/>
      <c r="CZ17" s="626">
        <v>10.9</v>
      </c>
      <c r="DA17" s="626"/>
      <c r="DB17" s="626"/>
      <c r="DC17" s="626"/>
      <c r="DD17" s="632" t="s">
        <v>139</v>
      </c>
      <c r="DE17" s="624"/>
      <c r="DF17" s="624"/>
      <c r="DG17" s="624"/>
      <c r="DH17" s="624"/>
      <c r="DI17" s="624"/>
      <c r="DJ17" s="624"/>
      <c r="DK17" s="624"/>
      <c r="DL17" s="624"/>
      <c r="DM17" s="624"/>
      <c r="DN17" s="624"/>
      <c r="DO17" s="624"/>
      <c r="DP17" s="625"/>
      <c r="DQ17" s="632">
        <v>906852</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16475</v>
      </c>
      <c r="S18" s="624"/>
      <c r="T18" s="624"/>
      <c r="U18" s="624"/>
      <c r="V18" s="624"/>
      <c r="W18" s="624"/>
      <c r="X18" s="624"/>
      <c r="Y18" s="625"/>
      <c r="Z18" s="626">
        <v>0.2</v>
      </c>
      <c r="AA18" s="626"/>
      <c r="AB18" s="626"/>
      <c r="AC18" s="626"/>
      <c r="AD18" s="627">
        <v>16475</v>
      </c>
      <c r="AE18" s="627"/>
      <c r="AF18" s="627"/>
      <c r="AG18" s="627"/>
      <c r="AH18" s="627"/>
      <c r="AI18" s="627"/>
      <c r="AJ18" s="627"/>
      <c r="AK18" s="627"/>
      <c r="AL18" s="628">
        <v>0.3</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178</v>
      </c>
      <c r="BH18" s="624"/>
      <c r="BI18" s="624"/>
      <c r="BJ18" s="624"/>
      <c r="BK18" s="624"/>
      <c r="BL18" s="624"/>
      <c r="BM18" s="624"/>
      <c r="BN18" s="625"/>
      <c r="BO18" s="626" t="s">
        <v>178</v>
      </c>
      <c r="BP18" s="626"/>
      <c r="BQ18" s="626"/>
      <c r="BR18" s="626"/>
      <c r="BS18" s="627" t="s">
        <v>139</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139</v>
      </c>
      <c r="CS18" s="624"/>
      <c r="CT18" s="624"/>
      <c r="CU18" s="624"/>
      <c r="CV18" s="624"/>
      <c r="CW18" s="624"/>
      <c r="CX18" s="624"/>
      <c r="CY18" s="625"/>
      <c r="CZ18" s="626" t="s">
        <v>178</v>
      </c>
      <c r="DA18" s="626"/>
      <c r="DB18" s="626"/>
      <c r="DC18" s="626"/>
      <c r="DD18" s="632" t="s">
        <v>178</v>
      </c>
      <c r="DE18" s="624"/>
      <c r="DF18" s="624"/>
      <c r="DG18" s="624"/>
      <c r="DH18" s="624"/>
      <c r="DI18" s="624"/>
      <c r="DJ18" s="624"/>
      <c r="DK18" s="624"/>
      <c r="DL18" s="624"/>
      <c r="DM18" s="624"/>
      <c r="DN18" s="624"/>
      <c r="DO18" s="624"/>
      <c r="DP18" s="625"/>
      <c r="DQ18" s="632" t="s">
        <v>178</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14473</v>
      </c>
      <c r="S19" s="624"/>
      <c r="T19" s="624"/>
      <c r="U19" s="624"/>
      <c r="V19" s="624"/>
      <c r="W19" s="624"/>
      <c r="X19" s="624"/>
      <c r="Y19" s="625"/>
      <c r="Z19" s="626">
        <v>0.2</v>
      </c>
      <c r="AA19" s="626"/>
      <c r="AB19" s="626"/>
      <c r="AC19" s="626"/>
      <c r="AD19" s="627">
        <v>14473</v>
      </c>
      <c r="AE19" s="627"/>
      <c r="AF19" s="627"/>
      <c r="AG19" s="627"/>
      <c r="AH19" s="627"/>
      <c r="AI19" s="627"/>
      <c r="AJ19" s="627"/>
      <c r="AK19" s="627"/>
      <c r="AL19" s="628">
        <v>0.3</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139772</v>
      </c>
      <c r="BH19" s="624"/>
      <c r="BI19" s="624"/>
      <c r="BJ19" s="624"/>
      <c r="BK19" s="624"/>
      <c r="BL19" s="624"/>
      <c r="BM19" s="624"/>
      <c r="BN19" s="625"/>
      <c r="BO19" s="626">
        <v>5.5</v>
      </c>
      <c r="BP19" s="626"/>
      <c r="BQ19" s="626"/>
      <c r="BR19" s="626"/>
      <c r="BS19" s="627" t="s">
        <v>139</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178</v>
      </c>
      <c r="CS19" s="624"/>
      <c r="CT19" s="624"/>
      <c r="CU19" s="624"/>
      <c r="CV19" s="624"/>
      <c r="CW19" s="624"/>
      <c r="CX19" s="624"/>
      <c r="CY19" s="625"/>
      <c r="CZ19" s="626" t="s">
        <v>139</v>
      </c>
      <c r="DA19" s="626"/>
      <c r="DB19" s="626"/>
      <c r="DC19" s="626"/>
      <c r="DD19" s="632" t="s">
        <v>178</v>
      </c>
      <c r="DE19" s="624"/>
      <c r="DF19" s="624"/>
      <c r="DG19" s="624"/>
      <c r="DH19" s="624"/>
      <c r="DI19" s="624"/>
      <c r="DJ19" s="624"/>
      <c r="DK19" s="624"/>
      <c r="DL19" s="624"/>
      <c r="DM19" s="624"/>
      <c r="DN19" s="624"/>
      <c r="DO19" s="624"/>
      <c r="DP19" s="625"/>
      <c r="DQ19" s="632" t="s">
        <v>139</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2002</v>
      </c>
      <c r="S20" s="624"/>
      <c r="T20" s="624"/>
      <c r="U20" s="624"/>
      <c r="V20" s="624"/>
      <c r="W20" s="624"/>
      <c r="X20" s="624"/>
      <c r="Y20" s="625"/>
      <c r="Z20" s="626">
        <v>0</v>
      </c>
      <c r="AA20" s="626"/>
      <c r="AB20" s="626"/>
      <c r="AC20" s="626"/>
      <c r="AD20" s="627">
        <v>2002</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139772</v>
      </c>
      <c r="BH20" s="624"/>
      <c r="BI20" s="624"/>
      <c r="BJ20" s="624"/>
      <c r="BK20" s="624"/>
      <c r="BL20" s="624"/>
      <c r="BM20" s="624"/>
      <c r="BN20" s="625"/>
      <c r="BO20" s="626">
        <v>5.5</v>
      </c>
      <c r="BP20" s="626"/>
      <c r="BQ20" s="626"/>
      <c r="BR20" s="626"/>
      <c r="BS20" s="627" t="s">
        <v>139</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8300891</v>
      </c>
      <c r="CS20" s="624"/>
      <c r="CT20" s="624"/>
      <c r="CU20" s="624"/>
      <c r="CV20" s="624"/>
      <c r="CW20" s="624"/>
      <c r="CX20" s="624"/>
      <c r="CY20" s="625"/>
      <c r="CZ20" s="626">
        <v>100</v>
      </c>
      <c r="DA20" s="626"/>
      <c r="DB20" s="626"/>
      <c r="DC20" s="626"/>
      <c r="DD20" s="632">
        <v>589553</v>
      </c>
      <c r="DE20" s="624"/>
      <c r="DF20" s="624"/>
      <c r="DG20" s="624"/>
      <c r="DH20" s="624"/>
      <c r="DI20" s="624"/>
      <c r="DJ20" s="624"/>
      <c r="DK20" s="624"/>
      <c r="DL20" s="624"/>
      <c r="DM20" s="624"/>
      <c r="DN20" s="624"/>
      <c r="DO20" s="624"/>
      <c r="DP20" s="625"/>
      <c r="DQ20" s="632">
        <v>6017409</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2286385</v>
      </c>
      <c r="S21" s="624"/>
      <c r="T21" s="624"/>
      <c r="U21" s="624"/>
      <c r="V21" s="624"/>
      <c r="W21" s="624"/>
      <c r="X21" s="624"/>
      <c r="Y21" s="625"/>
      <c r="Z21" s="626">
        <v>26.5</v>
      </c>
      <c r="AA21" s="626"/>
      <c r="AB21" s="626"/>
      <c r="AC21" s="626"/>
      <c r="AD21" s="627">
        <v>2118238</v>
      </c>
      <c r="AE21" s="627"/>
      <c r="AF21" s="627"/>
      <c r="AG21" s="627"/>
      <c r="AH21" s="627"/>
      <c r="AI21" s="627"/>
      <c r="AJ21" s="627"/>
      <c r="AK21" s="627"/>
      <c r="AL21" s="628">
        <v>40.700000000000003</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3118</v>
      </c>
      <c r="BH21" s="624"/>
      <c r="BI21" s="624"/>
      <c r="BJ21" s="624"/>
      <c r="BK21" s="624"/>
      <c r="BL21" s="624"/>
      <c r="BM21" s="624"/>
      <c r="BN21" s="625"/>
      <c r="BO21" s="626">
        <v>0.1</v>
      </c>
      <c r="BP21" s="626"/>
      <c r="BQ21" s="626"/>
      <c r="BR21" s="626"/>
      <c r="BS21" s="627" t="s">
        <v>178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2118238</v>
      </c>
      <c r="S22" s="624"/>
      <c r="T22" s="624"/>
      <c r="U22" s="624"/>
      <c r="V22" s="624"/>
      <c r="W22" s="624"/>
      <c r="X22" s="624"/>
      <c r="Y22" s="625"/>
      <c r="Z22" s="626">
        <v>24.6</v>
      </c>
      <c r="AA22" s="626"/>
      <c r="AB22" s="626"/>
      <c r="AC22" s="626"/>
      <c r="AD22" s="627">
        <v>2118238</v>
      </c>
      <c r="AE22" s="627"/>
      <c r="AF22" s="627"/>
      <c r="AG22" s="627"/>
      <c r="AH22" s="627"/>
      <c r="AI22" s="627"/>
      <c r="AJ22" s="627"/>
      <c r="AK22" s="627"/>
      <c r="AL22" s="628">
        <v>40.700000000000003</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139</v>
      </c>
      <c r="BH22" s="624"/>
      <c r="BI22" s="624"/>
      <c r="BJ22" s="624"/>
      <c r="BK22" s="624"/>
      <c r="BL22" s="624"/>
      <c r="BM22" s="624"/>
      <c r="BN22" s="625"/>
      <c r="BO22" s="626" t="s">
        <v>178</v>
      </c>
      <c r="BP22" s="626"/>
      <c r="BQ22" s="626"/>
      <c r="BR22" s="626"/>
      <c r="BS22" s="627" t="s">
        <v>178</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168135</v>
      </c>
      <c r="S23" s="624"/>
      <c r="T23" s="624"/>
      <c r="U23" s="624"/>
      <c r="V23" s="624"/>
      <c r="W23" s="624"/>
      <c r="X23" s="624"/>
      <c r="Y23" s="625"/>
      <c r="Z23" s="626">
        <v>2</v>
      </c>
      <c r="AA23" s="626"/>
      <c r="AB23" s="626"/>
      <c r="AC23" s="626"/>
      <c r="AD23" s="627" t="s">
        <v>139</v>
      </c>
      <c r="AE23" s="627"/>
      <c r="AF23" s="627"/>
      <c r="AG23" s="627"/>
      <c r="AH23" s="627"/>
      <c r="AI23" s="627"/>
      <c r="AJ23" s="627"/>
      <c r="AK23" s="627"/>
      <c r="AL23" s="628" t="s">
        <v>139</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136654</v>
      </c>
      <c r="BH23" s="624"/>
      <c r="BI23" s="624"/>
      <c r="BJ23" s="624"/>
      <c r="BK23" s="624"/>
      <c r="BL23" s="624"/>
      <c r="BM23" s="624"/>
      <c r="BN23" s="625"/>
      <c r="BO23" s="626">
        <v>5.4</v>
      </c>
      <c r="BP23" s="626"/>
      <c r="BQ23" s="626"/>
      <c r="BR23" s="626"/>
      <c r="BS23" s="627" t="s">
        <v>178</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v>12</v>
      </c>
      <c r="S24" s="624"/>
      <c r="T24" s="624"/>
      <c r="U24" s="624"/>
      <c r="V24" s="624"/>
      <c r="W24" s="624"/>
      <c r="X24" s="624"/>
      <c r="Y24" s="625"/>
      <c r="Z24" s="626">
        <v>0</v>
      </c>
      <c r="AA24" s="626"/>
      <c r="AB24" s="626"/>
      <c r="AC24" s="626"/>
      <c r="AD24" s="627" t="s">
        <v>139</v>
      </c>
      <c r="AE24" s="627"/>
      <c r="AF24" s="627"/>
      <c r="AG24" s="627"/>
      <c r="AH24" s="627"/>
      <c r="AI24" s="627"/>
      <c r="AJ24" s="627"/>
      <c r="AK24" s="627"/>
      <c r="AL24" s="628" t="s">
        <v>139</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139</v>
      </c>
      <c r="BH24" s="624"/>
      <c r="BI24" s="624"/>
      <c r="BJ24" s="624"/>
      <c r="BK24" s="624"/>
      <c r="BL24" s="624"/>
      <c r="BM24" s="624"/>
      <c r="BN24" s="625"/>
      <c r="BO24" s="626" t="s">
        <v>139</v>
      </c>
      <c r="BP24" s="626"/>
      <c r="BQ24" s="626"/>
      <c r="BR24" s="626"/>
      <c r="BS24" s="627" t="s">
        <v>139</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3714526</v>
      </c>
      <c r="CS24" s="613"/>
      <c r="CT24" s="613"/>
      <c r="CU24" s="613"/>
      <c r="CV24" s="613"/>
      <c r="CW24" s="613"/>
      <c r="CX24" s="613"/>
      <c r="CY24" s="614"/>
      <c r="CZ24" s="617">
        <v>44.7</v>
      </c>
      <c r="DA24" s="618"/>
      <c r="DB24" s="618"/>
      <c r="DC24" s="634"/>
      <c r="DD24" s="655">
        <v>2820600</v>
      </c>
      <c r="DE24" s="613"/>
      <c r="DF24" s="613"/>
      <c r="DG24" s="613"/>
      <c r="DH24" s="613"/>
      <c r="DI24" s="613"/>
      <c r="DJ24" s="613"/>
      <c r="DK24" s="614"/>
      <c r="DL24" s="655">
        <v>2463317</v>
      </c>
      <c r="DM24" s="613"/>
      <c r="DN24" s="613"/>
      <c r="DO24" s="613"/>
      <c r="DP24" s="613"/>
      <c r="DQ24" s="613"/>
      <c r="DR24" s="613"/>
      <c r="DS24" s="613"/>
      <c r="DT24" s="613"/>
      <c r="DU24" s="613"/>
      <c r="DV24" s="614"/>
      <c r="DW24" s="617">
        <v>46.4</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5483889</v>
      </c>
      <c r="S25" s="624"/>
      <c r="T25" s="624"/>
      <c r="U25" s="624"/>
      <c r="V25" s="624"/>
      <c r="W25" s="624"/>
      <c r="X25" s="624"/>
      <c r="Y25" s="625"/>
      <c r="Z25" s="626">
        <v>63.6</v>
      </c>
      <c r="AA25" s="626"/>
      <c r="AB25" s="626"/>
      <c r="AC25" s="626"/>
      <c r="AD25" s="627">
        <v>5179088</v>
      </c>
      <c r="AE25" s="627"/>
      <c r="AF25" s="627"/>
      <c r="AG25" s="627"/>
      <c r="AH25" s="627"/>
      <c r="AI25" s="627"/>
      <c r="AJ25" s="627"/>
      <c r="AK25" s="627"/>
      <c r="AL25" s="628">
        <v>99.5</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139</v>
      </c>
      <c r="BH25" s="624"/>
      <c r="BI25" s="624"/>
      <c r="BJ25" s="624"/>
      <c r="BK25" s="624"/>
      <c r="BL25" s="624"/>
      <c r="BM25" s="624"/>
      <c r="BN25" s="625"/>
      <c r="BO25" s="626" t="s">
        <v>139</v>
      </c>
      <c r="BP25" s="626"/>
      <c r="BQ25" s="626"/>
      <c r="BR25" s="626"/>
      <c r="BS25" s="627" t="s">
        <v>139</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1638280</v>
      </c>
      <c r="CS25" s="656"/>
      <c r="CT25" s="656"/>
      <c r="CU25" s="656"/>
      <c r="CV25" s="656"/>
      <c r="CW25" s="656"/>
      <c r="CX25" s="656"/>
      <c r="CY25" s="657"/>
      <c r="CZ25" s="628">
        <v>19.7</v>
      </c>
      <c r="DA25" s="653"/>
      <c r="DB25" s="653"/>
      <c r="DC25" s="658"/>
      <c r="DD25" s="632">
        <v>1492402</v>
      </c>
      <c r="DE25" s="656"/>
      <c r="DF25" s="656"/>
      <c r="DG25" s="656"/>
      <c r="DH25" s="656"/>
      <c r="DI25" s="656"/>
      <c r="DJ25" s="656"/>
      <c r="DK25" s="657"/>
      <c r="DL25" s="632">
        <v>1254190</v>
      </c>
      <c r="DM25" s="656"/>
      <c r="DN25" s="656"/>
      <c r="DO25" s="656"/>
      <c r="DP25" s="656"/>
      <c r="DQ25" s="656"/>
      <c r="DR25" s="656"/>
      <c r="DS25" s="656"/>
      <c r="DT25" s="656"/>
      <c r="DU25" s="656"/>
      <c r="DV25" s="657"/>
      <c r="DW25" s="628">
        <v>23.6</v>
      </c>
      <c r="DX25" s="653"/>
      <c r="DY25" s="653"/>
      <c r="DZ25" s="653"/>
      <c r="EA25" s="653"/>
      <c r="EB25" s="653"/>
      <c r="EC25" s="654"/>
    </row>
    <row r="26" spans="2:133" ht="11.25" customHeight="1" x14ac:dyDescent="0.15">
      <c r="B26" s="620" t="s">
        <v>298</v>
      </c>
      <c r="C26" s="621"/>
      <c r="D26" s="621"/>
      <c r="E26" s="621"/>
      <c r="F26" s="621"/>
      <c r="G26" s="621"/>
      <c r="H26" s="621"/>
      <c r="I26" s="621"/>
      <c r="J26" s="621"/>
      <c r="K26" s="621"/>
      <c r="L26" s="621"/>
      <c r="M26" s="621"/>
      <c r="N26" s="621"/>
      <c r="O26" s="621"/>
      <c r="P26" s="621"/>
      <c r="Q26" s="622"/>
      <c r="R26" s="623">
        <v>3142</v>
      </c>
      <c r="S26" s="624"/>
      <c r="T26" s="624"/>
      <c r="U26" s="624"/>
      <c r="V26" s="624"/>
      <c r="W26" s="624"/>
      <c r="X26" s="624"/>
      <c r="Y26" s="625"/>
      <c r="Z26" s="626">
        <v>0</v>
      </c>
      <c r="AA26" s="626"/>
      <c r="AB26" s="626"/>
      <c r="AC26" s="626"/>
      <c r="AD26" s="627">
        <v>3142</v>
      </c>
      <c r="AE26" s="627"/>
      <c r="AF26" s="627"/>
      <c r="AG26" s="627"/>
      <c r="AH26" s="627"/>
      <c r="AI26" s="627"/>
      <c r="AJ26" s="627"/>
      <c r="AK26" s="627"/>
      <c r="AL26" s="628">
        <v>0.1</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139</v>
      </c>
      <c r="BH26" s="624"/>
      <c r="BI26" s="624"/>
      <c r="BJ26" s="624"/>
      <c r="BK26" s="624"/>
      <c r="BL26" s="624"/>
      <c r="BM26" s="624"/>
      <c r="BN26" s="625"/>
      <c r="BO26" s="626" t="s">
        <v>139</v>
      </c>
      <c r="BP26" s="626"/>
      <c r="BQ26" s="626"/>
      <c r="BR26" s="626"/>
      <c r="BS26" s="627" t="s">
        <v>139</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886486</v>
      </c>
      <c r="CS26" s="624"/>
      <c r="CT26" s="624"/>
      <c r="CU26" s="624"/>
      <c r="CV26" s="624"/>
      <c r="CW26" s="624"/>
      <c r="CX26" s="624"/>
      <c r="CY26" s="625"/>
      <c r="CZ26" s="628">
        <v>10.7</v>
      </c>
      <c r="DA26" s="653"/>
      <c r="DB26" s="653"/>
      <c r="DC26" s="658"/>
      <c r="DD26" s="632">
        <v>813537</v>
      </c>
      <c r="DE26" s="624"/>
      <c r="DF26" s="624"/>
      <c r="DG26" s="624"/>
      <c r="DH26" s="624"/>
      <c r="DI26" s="624"/>
      <c r="DJ26" s="624"/>
      <c r="DK26" s="625"/>
      <c r="DL26" s="632" t="s">
        <v>139</v>
      </c>
      <c r="DM26" s="624"/>
      <c r="DN26" s="624"/>
      <c r="DO26" s="624"/>
      <c r="DP26" s="624"/>
      <c r="DQ26" s="624"/>
      <c r="DR26" s="624"/>
      <c r="DS26" s="624"/>
      <c r="DT26" s="624"/>
      <c r="DU26" s="624"/>
      <c r="DV26" s="625"/>
      <c r="DW26" s="628" t="s">
        <v>139</v>
      </c>
      <c r="DX26" s="653"/>
      <c r="DY26" s="653"/>
      <c r="DZ26" s="653"/>
      <c r="EA26" s="653"/>
      <c r="EB26" s="653"/>
      <c r="EC26" s="654"/>
    </row>
    <row r="27" spans="2:133" ht="11.25" customHeight="1" x14ac:dyDescent="0.15">
      <c r="B27" s="620" t="s">
        <v>301</v>
      </c>
      <c r="C27" s="621"/>
      <c r="D27" s="621"/>
      <c r="E27" s="621"/>
      <c r="F27" s="621"/>
      <c r="G27" s="621"/>
      <c r="H27" s="621"/>
      <c r="I27" s="621"/>
      <c r="J27" s="621"/>
      <c r="K27" s="621"/>
      <c r="L27" s="621"/>
      <c r="M27" s="621"/>
      <c r="N27" s="621"/>
      <c r="O27" s="621"/>
      <c r="P27" s="621"/>
      <c r="Q27" s="622"/>
      <c r="R27" s="623">
        <v>1118</v>
      </c>
      <c r="S27" s="624"/>
      <c r="T27" s="624"/>
      <c r="U27" s="624"/>
      <c r="V27" s="624"/>
      <c r="W27" s="624"/>
      <c r="X27" s="624"/>
      <c r="Y27" s="625"/>
      <c r="Z27" s="626">
        <v>0</v>
      </c>
      <c r="AA27" s="626"/>
      <c r="AB27" s="626"/>
      <c r="AC27" s="626"/>
      <c r="AD27" s="627" t="s">
        <v>139</v>
      </c>
      <c r="AE27" s="627"/>
      <c r="AF27" s="627"/>
      <c r="AG27" s="627"/>
      <c r="AH27" s="627"/>
      <c r="AI27" s="627"/>
      <c r="AJ27" s="627"/>
      <c r="AK27" s="627"/>
      <c r="AL27" s="628" t="s">
        <v>139</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2538706</v>
      </c>
      <c r="BH27" s="624"/>
      <c r="BI27" s="624"/>
      <c r="BJ27" s="624"/>
      <c r="BK27" s="624"/>
      <c r="BL27" s="624"/>
      <c r="BM27" s="624"/>
      <c r="BN27" s="625"/>
      <c r="BO27" s="626">
        <v>100</v>
      </c>
      <c r="BP27" s="626"/>
      <c r="BQ27" s="626"/>
      <c r="BR27" s="626"/>
      <c r="BS27" s="627" t="s">
        <v>139</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1169394</v>
      </c>
      <c r="CS27" s="656"/>
      <c r="CT27" s="656"/>
      <c r="CU27" s="656"/>
      <c r="CV27" s="656"/>
      <c r="CW27" s="656"/>
      <c r="CX27" s="656"/>
      <c r="CY27" s="657"/>
      <c r="CZ27" s="628">
        <v>14.1</v>
      </c>
      <c r="DA27" s="653"/>
      <c r="DB27" s="653"/>
      <c r="DC27" s="658"/>
      <c r="DD27" s="632">
        <v>421346</v>
      </c>
      <c r="DE27" s="656"/>
      <c r="DF27" s="656"/>
      <c r="DG27" s="656"/>
      <c r="DH27" s="656"/>
      <c r="DI27" s="656"/>
      <c r="DJ27" s="656"/>
      <c r="DK27" s="657"/>
      <c r="DL27" s="632">
        <v>302275</v>
      </c>
      <c r="DM27" s="656"/>
      <c r="DN27" s="656"/>
      <c r="DO27" s="656"/>
      <c r="DP27" s="656"/>
      <c r="DQ27" s="656"/>
      <c r="DR27" s="656"/>
      <c r="DS27" s="656"/>
      <c r="DT27" s="656"/>
      <c r="DU27" s="656"/>
      <c r="DV27" s="657"/>
      <c r="DW27" s="628">
        <v>5.7</v>
      </c>
      <c r="DX27" s="653"/>
      <c r="DY27" s="653"/>
      <c r="DZ27" s="653"/>
      <c r="EA27" s="653"/>
      <c r="EB27" s="653"/>
      <c r="EC27" s="654"/>
    </row>
    <row r="28" spans="2:133" ht="11.25" customHeight="1" x14ac:dyDescent="0.15">
      <c r="B28" s="620" t="s">
        <v>304</v>
      </c>
      <c r="C28" s="621"/>
      <c r="D28" s="621"/>
      <c r="E28" s="621"/>
      <c r="F28" s="621"/>
      <c r="G28" s="621"/>
      <c r="H28" s="621"/>
      <c r="I28" s="621"/>
      <c r="J28" s="621"/>
      <c r="K28" s="621"/>
      <c r="L28" s="621"/>
      <c r="M28" s="621"/>
      <c r="N28" s="621"/>
      <c r="O28" s="621"/>
      <c r="P28" s="621"/>
      <c r="Q28" s="622"/>
      <c r="R28" s="623">
        <v>75117</v>
      </c>
      <c r="S28" s="624"/>
      <c r="T28" s="624"/>
      <c r="U28" s="624"/>
      <c r="V28" s="624"/>
      <c r="W28" s="624"/>
      <c r="X28" s="624"/>
      <c r="Y28" s="625"/>
      <c r="Z28" s="626">
        <v>0.9</v>
      </c>
      <c r="AA28" s="626"/>
      <c r="AB28" s="626"/>
      <c r="AC28" s="626"/>
      <c r="AD28" s="627">
        <v>9821</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906852</v>
      </c>
      <c r="CS28" s="624"/>
      <c r="CT28" s="624"/>
      <c r="CU28" s="624"/>
      <c r="CV28" s="624"/>
      <c r="CW28" s="624"/>
      <c r="CX28" s="624"/>
      <c r="CY28" s="625"/>
      <c r="CZ28" s="628">
        <v>10.9</v>
      </c>
      <c r="DA28" s="653"/>
      <c r="DB28" s="653"/>
      <c r="DC28" s="658"/>
      <c r="DD28" s="632">
        <v>906852</v>
      </c>
      <c r="DE28" s="624"/>
      <c r="DF28" s="624"/>
      <c r="DG28" s="624"/>
      <c r="DH28" s="624"/>
      <c r="DI28" s="624"/>
      <c r="DJ28" s="624"/>
      <c r="DK28" s="625"/>
      <c r="DL28" s="632">
        <v>906852</v>
      </c>
      <c r="DM28" s="624"/>
      <c r="DN28" s="624"/>
      <c r="DO28" s="624"/>
      <c r="DP28" s="624"/>
      <c r="DQ28" s="624"/>
      <c r="DR28" s="624"/>
      <c r="DS28" s="624"/>
      <c r="DT28" s="624"/>
      <c r="DU28" s="624"/>
      <c r="DV28" s="625"/>
      <c r="DW28" s="628">
        <v>17.100000000000001</v>
      </c>
      <c r="DX28" s="653"/>
      <c r="DY28" s="653"/>
      <c r="DZ28" s="653"/>
      <c r="EA28" s="653"/>
      <c r="EB28" s="653"/>
      <c r="EC28" s="654"/>
    </row>
    <row r="29" spans="2:133" ht="11.25" customHeight="1" x14ac:dyDescent="0.15">
      <c r="B29" s="620" t="s">
        <v>306</v>
      </c>
      <c r="C29" s="621"/>
      <c r="D29" s="621"/>
      <c r="E29" s="621"/>
      <c r="F29" s="621"/>
      <c r="G29" s="621"/>
      <c r="H29" s="621"/>
      <c r="I29" s="621"/>
      <c r="J29" s="621"/>
      <c r="K29" s="621"/>
      <c r="L29" s="621"/>
      <c r="M29" s="621"/>
      <c r="N29" s="621"/>
      <c r="O29" s="621"/>
      <c r="P29" s="621"/>
      <c r="Q29" s="622"/>
      <c r="R29" s="623">
        <v>37768</v>
      </c>
      <c r="S29" s="624"/>
      <c r="T29" s="624"/>
      <c r="U29" s="624"/>
      <c r="V29" s="624"/>
      <c r="W29" s="624"/>
      <c r="X29" s="624"/>
      <c r="Y29" s="625"/>
      <c r="Z29" s="626">
        <v>0.4</v>
      </c>
      <c r="AA29" s="626"/>
      <c r="AB29" s="626"/>
      <c r="AC29" s="626"/>
      <c r="AD29" s="627" t="s">
        <v>139</v>
      </c>
      <c r="AE29" s="627"/>
      <c r="AF29" s="627"/>
      <c r="AG29" s="627"/>
      <c r="AH29" s="627"/>
      <c r="AI29" s="627"/>
      <c r="AJ29" s="627"/>
      <c r="AK29" s="627"/>
      <c r="AL29" s="628" t="s">
        <v>178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72</v>
      </c>
      <c r="CG29" s="621"/>
      <c r="CH29" s="621"/>
      <c r="CI29" s="621"/>
      <c r="CJ29" s="621"/>
      <c r="CK29" s="621"/>
      <c r="CL29" s="621"/>
      <c r="CM29" s="621"/>
      <c r="CN29" s="621"/>
      <c r="CO29" s="621"/>
      <c r="CP29" s="621"/>
      <c r="CQ29" s="622"/>
      <c r="CR29" s="623">
        <v>906848</v>
      </c>
      <c r="CS29" s="656"/>
      <c r="CT29" s="656"/>
      <c r="CU29" s="656"/>
      <c r="CV29" s="656"/>
      <c r="CW29" s="656"/>
      <c r="CX29" s="656"/>
      <c r="CY29" s="657"/>
      <c r="CZ29" s="628">
        <v>10.9</v>
      </c>
      <c r="DA29" s="653"/>
      <c r="DB29" s="653"/>
      <c r="DC29" s="658"/>
      <c r="DD29" s="632">
        <v>906848</v>
      </c>
      <c r="DE29" s="656"/>
      <c r="DF29" s="656"/>
      <c r="DG29" s="656"/>
      <c r="DH29" s="656"/>
      <c r="DI29" s="656"/>
      <c r="DJ29" s="656"/>
      <c r="DK29" s="657"/>
      <c r="DL29" s="632">
        <v>906848</v>
      </c>
      <c r="DM29" s="656"/>
      <c r="DN29" s="656"/>
      <c r="DO29" s="656"/>
      <c r="DP29" s="656"/>
      <c r="DQ29" s="656"/>
      <c r="DR29" s="656"/>
      <c r="DS29" s="656"/>
      <c r="DT29" s="656"/>
      <c r="DU29" s="656"/>
      <c r="DV29" s="657"/>
      <c r="DW29" s="628">
        <v>17.100000000000001</v>
      </c>
      <c r="DX29" s="653"/>
      <c r="DY29" s="653"/>
      <c r="DZ29" s="653"/>
      <c r="EA29" s="653"/>
      <c r="EB29" s="653"/>
      <c r="EC29" s="654"/>
    </row>
    <row r="30" spans="2:133" ht="11.25" customHeight="1" x14ac:dyDescent="0.15">
      <c r="B30" s="620" t="s">
        <v>308</v>
      </c>
      <c r="C30" s="621"/>
      <c r="D30" s="621"/>
      <c r="E30" s="621"/>
      <c r="F30" s="621"/>
      <c r="G30" s="621"/>
      <c r="H30" s="621"/>
      <c r="I30" s="621"/>
      <c r="J30" s="621"/>
      <c r="K30" s="621"/>
      <c r="L30" s="621"/>
      <c r="M30" s="621"/>
      <c r="N30" s="621"/>
      <c r="O30" s="621"/>
      <c r="P30" s="621"/>
      <c r="Q30" s="622"/>
      <c r="R30" s="623">
        <v>1067838</v>
      </c>
      <c r="S30" s="624"/>
      <c r="T30" s="624"/>
      <c r="U30" s="624"/>
      <c r="V30" s="624"/>
      <c r="W30" s="624"/>
      <c r="X30" s="624"/>
      <c r="Y30" s="625"/>
      <c r="Z30" s="626">
        <v>12.4</v>
      </c>
      <c r="AA30" s="626"/>
      <c r="AB30" s="626"/>
      <c r="AC30" s="626"/>
      <c r="AD30" s="627" t="s">
        <v>178</v>
      </c>
      <c r="AE30" s="627"/>
      <c r="AF30" s="627"/>
      <c r="AG30" s="627"/>
      <c r="AH30" s="627"/>
      <c r="AI30" s="627"/>
      <c r="AJ30" s="627"/>
      <c r="AK30" s="627"/>
      <c r="AL30" s="628" t="s">
        <v>139</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871989</v>
      </c>
      <c r="CS30" s="624"/>
      <c r="CT30" s="624"/>
      <c r="CU30" s="624"/>
      <c r="CV30" s="624"/>
      <c r="CW30" s="624"/>
      <c r="CX30" s="624"/>
      <c r="CY30" s="625"/>
      <c r="CZ30" s="628">
        <v>10.5</v>
      </c>
      <c r="DA30" s="653"/>
      <c r="DB30" s="653"/>
      <c r="DC30" s="658"/>
      <c r="DD30" s="632">
        <v>871989</v>
      </c>
      <c r="DE30" s="624"/>
      <c r="DF30" s="624"/>
      <c r="DG30" s="624"/>
      <c r="DH30" s="624"/>
      <c r="DI30" s="624"/>
      <c r="DJ30" s="624"/>
      <c r="DK30" s="625"/>
      <c r="DL30" s="632">
        <v>871989</v>
      </c>
      <c r="DM30" s="624"/>
      <c r="DN30" s="624"/>
      <c r="DO30" s="624"/>
      <c r="DP30" s="624"/>
      <c r="DQ30" s="624"/>
      <c r="DR30" s="624"/>
      <c r="DS30" s="624"/>
      <c r="DT30" s="624"/>
      <c r="DU30" s="624"/>
      <c r="DV30" s="625"/>
      <c r="DW30" s="628">
        <v>16.399999999999999</v>
      </c>
      <c r="DX30" s="653"/>
      <c r="DY30" s="653"/>
      <c r="DZ30" s="653"/>
      <c r="EA30" s="653"/>
      <c r="EB30" s="653"/>
      <c r="EC30" s="654"/>
    </row>
    <row r="31" spans="2:133" ht="11.25" customHeight="1" x14ac:dyDescent="0.15">
      <c r="B31" s="636" t="s">
        <v>312</v>
      </c>
      <c r="C31" s="637"/>
      <c r="D31" s="637"/>
      <c r="E31" s="637"/>
      <c r="F31" s="637"/>
      <c r="G31" s="637"/>
      <c r="H31" s="637"/>
      <c r="I31" s="637"/>
      <c r="J31" s="637"/>
      <c r="K31" s="637"/>
      <c r="L31" s="637"/>
      <c r="M31" s="637"/>
      <c r="N31" s="637"/>
      <c r="O31" s="637"/>
      <c r="P31" s="637"/>
      <c r="Q31" s="638"/>
      <c r="R31" s="623" t="s">
        <v>178</v>
      </c>
      <c r="S31" s="624"/>
      <c r="T31" s="624"/>
      <c r="U31" s="624"/>
      <c r="V31" s="624"/>
      <c r="W31" s="624"/>
      <c r="X31" s="624"/>
      <c r="Y31" s="625"/>
      <c r="Z31" s="626" t="s">
        <v>139</v>
      </c>
      <c r="AA31" s="626"/>
      <c r="AB31" s="626"/>
      <c r="AC31" s="626"/>
      <c r="AD31" s="627" t="s">
        <v>139</v>
      </c>
      <c r="AE31" s="627"/>
      <c r="AF31" s="627"/>
      <c r="AG31" s="627"/>
      <c r="AH31" s="627"/>
      <c r="AI31" s="627"/>
      <c r="AJ31" s="627"/>
      <c r="AK31" s="627"/>
      <c r="AL31" s="628" t="s">
        <v>178</v>
      </c>
      <c r="AM31" s="629"/>
      <c r="AN31" s="629"/>
      <c r="AO31" s="630"/>
      <c r="AP31" s="671" t="s">
        <v>313</v>
      </c>
      <c r="AQ31" s="672"/>
      <c r="AR31" s="672"/>
      <c r="AS31" s="672"/>
      <c r="AT31" s="677" t="s">
        <v>314</v>
      </c>
      <c r="AU31" s="218"/>
      <c r="AV31" s="218"/>
      <c r="AW31" s="218"/>
      <c r="AX31" s="609" t="s">
        <v>190</v>
      </c>
      <c r="AY31" s="610"/>
      <c r="AZ31" s="610"/>
      <c r="BA31" s="610"/>
      <c r="BB31" s="610"/>
      <c r="BC31" s="610"/>
      <c r="BD31" s="610"/>
      <c r="BE31" s="610"/>
      <c r="BF31" s="611"/>
      <c r="BG31" s="670">
        <v>98.9</v>
      </c>
      <c r="BH31" s="667"/>
      <c r="BI31" s="667"/>
      <c r="BJ31" s="667"/>
      <c r="BK31" s="667"/>
      <c r="BL31" s="667"/>
      <c r="BM31" s="618">
        <v>96.6</v>
      </c>
      <c r="BN31" s="667"/>
      <c r="BO31" s="667"/>
      <c r="BP31" s="667"/>
      <c r="BQ31" s="668"/>
      <c r="BR31" s="670">
        <v>99.1</v>
      </c>
      <c r="BS31" s="667"/>
      <c r="BT31" s="667"/>
      <c r="BU31" s="667"/>
      <c r="BV31" s="667"/>
      <c r="BW31" s="667"/>
      <c r="BX31" s="618">
        <v>96.7</v>
      </c>
      <c r="BY31" s="667"/>
      <c r="BZ31" s="667"/>
      <c r="CA31" s="667"/>
      <c r="CB31" s="668"/>
      <c r="CD31" s="663"/>
      <c r="CE31" s="664"/>
      <c r="CF31" s="620" t="s">
        <v>315</v>
      </c>
      <c r="CG31" s="621"/>
      <c r="CH31" s="621"/>
      <c r="CI31" s="621"/>
      <c r="CJ31" s="621"/>
      <c r="CK31" s="621"/>
      <c r="CL31" s="621"/>
      <c r="CM31" s="621"/>
      <c r="CN31" s="621"/>
      <c r="CO31" s="621"/>
      <c r="CP31" s="621"/>
      <c r="CQ31" s="622"/>
      <c r="CR31" s="623">
        <v>34859</v>
      </c>
      <c r="CS31" s="656"/>
      <c r="CT31" s="656"/>
      <c r="CU31" s="656"/>
      <c r="CV31" s="656"/>
      <c r="CW31" s="656"/>
      <c r="CX31" s="656"/>
      <c r="CY31" s="657"/>
      <c r="CZ31" s="628">
        <v>0.4</v>
      </c>
      <c r="DA31" s="653"/>
      <c r="DB31" s="653"/>
      <c r="DC31" s="658"/>
      <c r="DD31" s="632">
        <v>34859</v>
      </c>
      <c r="DE31" s="656"/>
      <c r="DF31" s="656"/>
      <c r="DG31" s="656"/>
      <c r="DH31" s="656"/>
      <c r="DI31" s="656"/>
      <c r="DJ31" s="656"/>
      <c r="DK31" s="657"/>
      <c r="DL31" s="632">
        <v>34859</v>
      </c>
      <c r="DM31" s="656"/>
      <c r="DN31" s="656"/>
      <c r="DO31" s="656"/>
      <c r="DP31" s="656"/>
      <c r="DQ31" s="656"/>
      <c r="DR31" s="656"/>
      <c r="DS31" s="656"/>
      <c r="DT31" s="656"/>
      <c r="DU31" s="656"/>
      <c r="DV31" s="657"/>
      <c r="DW31" s="628">
        <v>0.7</v>
      </c>
      <c r="DX31" s="653"/>
      <c r="DY31" s="653"/>
      <c r="DZ31" s="653"/>
      <c r="EA31" s="653"/>
      <c r="EB31" s="653"/>
      <c r="EC31" s="654"/>
    </row>
    <row r="32" spans="2:133" ht="11.25" customHeight="1" x14ac:dyDescent="0.15">
      <c r="B32" s="620" t="s">
        <v>316</v>
      </c>
      <c r="C32" s="621"/>
      <c r="D32" s="621"/>
      <c r="E32" s="621"/>
      <c r="F32" s="621"/>
      <c r="G32" s="621"/>
      <c r="H32" s="621"/>
      <c r="I32" s="621"/>
      <c r="J32" s="621"/>
      <c r="K32" s="621"/>
      <c r="L32" s="621"/>
      <c r="M32" s="621"/>
      <c r="N32" s="621"/>
      <c r="O32" s="621"/>
      <c r="P32" s="621"/>
      <c r="Q32" s="622"/>
      <c r="R32" s="623">
        <v>474895</v>
      </c>
      <c r="S32" s="624"/>
      <c r="T32" s="624"/>
      <c r="U32" s="624"/>
      <c r="V32" s="624"/>
      <c r="W32" s="624"/>
      <c r="X32" s="624"/>
      <c r="Y32" s="625"/>
      <c r="Z32" s="626">
        <v>5.5</v>
      </c>
      <c r="AA32" s="626"/>
      <c r="AB32" s="626"/>
      <c r="AC32" s="626"/>
      <c r="AD32" s="627" t="s">
        <v>139</v>
      </c>
      <c r="AE32" s="627"/>
      <c r="AF32" s="627"/>
      <c r="AG32" s="627"/>
      <c r="AH32" s="627"/>
      <c r="AI32" s="627"/>
      <c r="AJ32" s="627"/>
      <c r="AK32" s="627"/>
      <c r="AL32" s="628" t="s">
        <v>178</v>
      </c>
      <c r="AM32" s="629"/>
      <c r="AN32" s="629"/>
      <c r="AO32" s="630"/>
      <c r="AP32" s="673"/>
      <c r="AQ32" s="674"/>
      <c r="AR32" s="674"/>
      <c r="AS32" s="674"/>
      <c r="AT32" s="678"/>
      <c r="AU32" s="214" t="s">
        <v>317</v>
      </c>
      <c r="AX32" s="620" t="s">
        <v>318</v>
      </c>
      <c r="AY32" s="621"/>
      <c r="AZ32" s="621"/>
      <c r="BA32" s="621"/>
      <c r="BB32" s="621"/>
      <c r="BC32" s="621"/>
      <c r="BD32" s="621"/>
      <c r="BE32" s="621"/>
      <c r="BF32" s="622"/>
      <c r="BG32" s="680">
        <v>99.2</v>
      </c>
      <c r="BH32" s="656"/>
      <c r="BI32" s="656"/>
      <c r="BJ32" s="656"/>
      <c r="BK32" s="656"/>
      <c r="BL32" s="656"/>
      <c r="BM32" s="629">
        <v>97.5</v>
      </c>
      <c r="BN32" s="656"/>
      <c r="BO32" s="656"/>
      <c r="BP32" s="656"/>
      <c r="BQ32" s="669"/>
      <c r="BR32" s="680">
        <v>99.3</v>
      </c>
      <c r="BS32" s="656"/>
      <c r="BT32" s="656"/>
      <c r="BU32" s="656"/>
      <c r="BV32" s="656"/>
      <c r="BW32" s="656"/>
      <c r="BX32" s="629">
        <v>97.6</v>
      </c>
      <c r="BY32" s="656"/>
      <c r="BZ32" s="656"/>
      <c r="CA32" s="656"/>
      <c r="CB32" s="669"/>
      <c r="CD32" s="665"/>
      <c r="CE32" s="666"/>
      <c r="CF32" s="620" t="s">
        <v>319</v>
      </c>
      <c r="CG32" s="621"/>
      <c r="CH32" s="621"/>
      <c r="CI32" s="621"/>
      <c r="CJ32" s="621"/>
      <c r="CK32" s="621"/>
      <c r="CL32" s="621"/>
      <c r="CM32" s="621"/>
      <c r="CN32" s="621"/>
      <c r="CO32" s="621"/>
      <c r="CP32" s="621"/>
      <c r="CQ32" s="622"/>
      <c r="CR32" s="623">
        <v>4</v>
      </c>
      <c r="CS32" s="624"/>
      <c r="CT32" s="624"/>
      <c r="CU32" s="624"/>
      <c r="CV32" s="624"/>
      <c r="CW32" s="624"/>
      <c r="CX32" s="624"/>
      <c r="CY32" s="625"/>
      <c r="CZ32" s="628">
        <v>0</v>
      </c>
      <c r="DA32" s="653"/>
      <c r="DB32" s="653"/>
      <c r="DC32" s="658"/>
      <c r="DD32" s="632">
        <v>4</v>
      </c>
      <c r="DE32" s="624"/>
      <c r="DF32" s="624"/>
      <c r="DG32" s="624"/>
      <c r="DH32" s="624"/>
      <c r="DI32" s="624"/>
      <c r="DJ32" s="624"/>
      <c r="DK32" s="625"/>
      <c r="DL32" s="632">
        <v>4</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320</v>
      </c>
      <c r="C33" s="621"/>
      <c r="D33" s="621"/>
      <c r="E33" s="621"/>
      <c r="F33" s="621"/>
      <c r="G33" s="621"/>
      <c r="H33" s="621"/>
      <c r="I33" s="621"/>
      <c r="J33" s="621"/>
      <c r="K33" s="621"/>
      <c r="L33" s="621"/>
      <c r="M33" s="621"/>
      <c r="N33" s="621"/>
      <c r="O33" s="621"/>
      <c r="P33" s="621"/>
      <c r="Q33" s="622"/>
      <c r="R33" s="623">
        <v>17191</v>
      </c>
      <c r="S33" s="624"/>
      <c r="T33" s="624"/>
      <c r="U33" s="624"/>
      <c r="V33" s="624"/>
      <c r="W33" s="624"/>
      <c r="X33" s="624"/>
      <c r="Y33" s="625"/>
      <c r="Z33" s="626">
        <v>0.2</v>
      </c>
      <c r="AA33" s="626"/>
      <c r="AB33" s="626"/>
      <c r="AC33" s="626"/>
      <c r="AD33" s="627">
        <v>10077</v>
      </c>
      <c r="AE33" s="627"/>
      <c r="AF33" s="627"/>
      <c r="AG33" s="627"/>
      <c r="AH33" s="627"/>
      <c r="AI33" s="627"/>
      <c r="AJ33" s="627"/>
      <c r="AK33" s="627"/>
      <c r="AL33" s="628">
        <v>0.2</v>
      </c>
      <c r="AM33" s="629"/>
      <c r="AN33" s="629"/>
      <c r="AO33" s="630"/>
      <c r="AP33" s="675"/>
      <c r="AQ33" s="676"/>
      <c r="AR33" s="676"/>
      <c r="AS33" s="676"/>
      <c r="AT33" s="679"/>
      <c r="AU33" s="219"/>
      <c r="AV33" s="219"/>
      <c r="AW33" s="219"/>
      <c r="AX33" s="644" t="s">
        <v>321</v>
      </c>
      <c r="AY33" s="645"/>
      <c r="AZ33" s="645"/>
      <c r="BA33" s="645"/>
      <c r="BB33" s="645"/>
      <c r="BC33" s="645"/>
      <c r="BD33" s="645"/>
      <c r="BE33" s="645"/>
      <c r="BF33" s="646"/>
      <c r="BG33" s="681">
        <v>98.5</v>
      </c>
      <c r="BH33" s="682"/>
      <c r="BI33" s="682"/>
      <c r="BJ33" s="682"/>
      <c r="BK33" s="682"/>
      <c r="BL33" s="682"/>
      <c r="BM33" s="683">
        <v>95.3</v>
      </c>
      <c r="BN33" s="682"/>
      <c r="BO33" s="682"/>
      <c r="BP33" s="682"/>
      <c r="BQ33" s="684"/>
      <c r="BR33" s="681">
        <v>98.8</v>
      </c>
      <c r="BS33" s="682"/>
      <c r="BT33" s="682"/>
      <c r="BU33" s="682"/>
      <c r="BV33" s="682"/>
      <c r="BW33" s="682"/>
      <c r="BX33" s="683">
        <v>95.4</v>
      </c>
      <c r="BY33" s="682"/>
      <c r="BZ33" s="682"/>
      <c r="CA33" s="682"/>
      <c r="CB33" s="684"/>
      <c r="CD33" s="620" t="s">
        <v>322</v>
      </c>
      <c r="CE33" s="621"/>
      <c r="CF33" s="621"/>
      <c r="CG33" s="621"/>
      <c r="CH33" s="621"/>
      <c r="CI33" s="621"/>
      <c r="CJ33" s="621"/>
      <c r="CK33" s="621"/>
      <c r="CL33" s="621"/>
      <c r="CM33" s="621"/>
      <c r="CN33" s="621"/>
      <c r="CO33" s="621"/>
      <c r="CP33" s="621"/>
      <c r="CQ33" s="622"/>
      <c r="CR33" s="623">
        <v>3916417</v>
      </c>
      <c r="CS33" s="656"/>
      <c r="CT33" s="656"/>
      <c r="CU33" s="656"/>
      <c r="CV33" s="656"/>
      <c r="CW33" s="656"/>
      <c r="CX33" s="656"/>
      <c r="CY33" s="657"/>
      <c r="CZ33" s="628">
        <v>47.2</v>
      </c>
      <c r="DA33" s="653"/>
      <c r="DB33" s="653"/>
      <c r="DC33" s="658"/>
      <c r="DD33" s="632">
        <v>3037720</v>
      </c>
      <c r="DE33" s="656"/>
      <c r="DF33" s="656"/>
      <c r="DG33" s="656"/>
      <c r="DH33" s="656"/>
      <c r="DI33" s="656"/>
      <c r="DJ33" s="656"/>
      <c r="DK33" s="657"/>
      <c r="DL33" s="632">
        <v>1999822</v>
      </c>
      <c r="DM33" s="656"/>
      <c r="DN33" s="656"/>
      <c r="DO33" s="656"/>
      <c r="DP33" s="656"/>
      <c r="DQ33" s="656"/>
      <c r="DR33" s="656"/>
      <c r="DS33" s="656"/>
      <c r="DT33" s="656"/>
      <c r="DU33" s="656"/>
      <c r="DV33" s="657"/>
      <c r="DW33" s="628">
        <v>37.700000000000003</v>
      </c>
      <c r="DX33" s="653"/>
      <c r="DY33" s="653"/>
      <c r="DZ33" s="653"/>
      <c r="EA33" s="653"/>
      <c r="EB33" s="653"/>
      <c r="EC33" s="654"/>
    </row>
    <row r="34" spans="2:133" ht="11.25" customHeight="1" x14ac:dyDescent="0.15">
      <c r="B34" s="620" t="s">
        <v>323</v>
      </c>
      <c r="C34" s="621"/>
      <c r="D34" s="621"/>
      <c r="E34" s="621"/>
      <c r="F34" s="621"/>
      <c r="G34" s="621"/>
      <c r="H34" s="621"/>
      <c r="I34" s="621"/>
      <c r="J34" s="621"/>
      <c r="K34" s="621"/>
      <c r="L34" s="621"/>
      <c r="M34" s="621"/>
      <c r="N34" s="621"/>
      <c r="O34" s="621"/>
      <c r="P34" s="621"/>
      <c r="Q34" s="622"/>
      <c r="R34" s="623">
        <v>57726</v>
      </c>
      <c r="S34" s="624"/>
      <c r="T34" s="624"/>
      <c r="U34" s="624"/>
      <c r="V34" s="624"/>
      <c r="W34" s="624"/>
      <c r="X34" s="624"/>
      <c r="Y34" s="625"/>
      <c r="Z34" s="626">
        <v>0.7</v>
      </c>
      <c r="AA34" s="626"/>
      <c r="AB34" s="626"/>
      <c r="AC34" s="626"/>
      <c r="AD34" s="627" t="s">
        <v>139</v>
      </c>
      <c r="AE34" s="627"/>
      <c r="AF34" s="627"/>
      <c r="AG34" s="627"/>
      <c r="AH34" s="627"/>
      <c r="AI34" s="627"/>
      <c r="AJ34" s="627"/>
      <c r="AK34" s="627"/>
      <c r="AL34" s="628" t="s">
        <v>139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1391733</v>
      </c>
      <c r="CS34" s="624"/>
      <c r="CT34" s="624"/>
      <c r="CU34" s="624"/>
      <c r="CV34" s="624"/>
      <c r="CW34" s="624"/>
      <c r="CX34" s="624"/>
      <c r="CY34" s="625"/>
      <c r="CZ34" s="628">
        <v>16.8</v>
      </c>
      <c r="DA34" s="653"/>
      <c r="DB34" s="653"/>
      <c r="DC34" s="658"/>
      <c r="DD34" s="632">
        <v>1125022</v>
      </c>
      <c r="DE34" s="624"/>
      <c r="DF34" s="624"/>
      <c r="DG34" s="624"/>
      <c r="DH34" s="624"/>
      <c r="DI34" s="624"/>
      <c r="DJ34" s="624"/>
      <c r="DK34" s="625"/>
      <c r="DL34" s="632">
        <v>588789</v>
      </c>
      <c r="DM34" s="624"/>
      <c r="DN34" s="624"/>
      <c r="DO34" s="624"/>
      <c r="DP34" s="624"/>
      <c r="DQ34" s="624"/>
      <c r="DR34" s="624"/>
      <c r="DS34" s="624"/>
      <c r="DT34" s="624"/>
      <c r="DU34" s="624"/>
      <c r="DV34" s="625"/>
      <c r="DW34" s="628">
        <v>11.1</v>
      </c>
      <c r="DX34" s="653"/>
      <c r="DY34" s="653"/>
      <c r="DZ34" s="653"/>
      <c r="EA34" s="653"/>
      <c r="EB34" s="653"/>
      <c r="EC34" s="654"/>
    </row>
    <row r="35" spans="2:133" ht="11.25" customHeight="1" x14ac:dyDescent="0.15">
      <c r="B35" s="620" t="s">
        <v>325</v>
      </c>
      <c r="C35" s="621"/>
      <c r="D35" s="621"/>
      <c r="E35" s="621"/>
      <c r="F35" s="621"/>
      <c r="G35" s="621"/>
      <c r="H35" s="621"/>
      <c r="I35" s="621"/>
      <c r="J35" s="621"/>
      <c r="K35" s="621"/>
      <c r="L35" s="621"/>
      <c r="M35" s="621"/>
      <c r="N35" s="621"/>
      <c r="O35" s="621"/>
      <c r="P35" s="621"/>
      <c r="Q35" s="622"/>
      <c r="R35" s="623">
        <v>78836</v>
      </c>
      <c r="S35" s="624"/>
      <c r="T35" s="624"/>
      <c r="U35" s="624"/>
      <c r="V35" s="624"/>
      <c r="W35" s="624"/>
      <c r="X35" s="624"/>
      <c r="Y35" s="625"/>
      <c r="Z35" s="626">
        <v>0.9</v>
      </c>
      <c r="AA35" s="626"/>
      <c r="AB35" s="626"/>
      <c r="AC35" s="626"/>
      <c r="AD35" s="627" t="s">
        <v>139</v>
      </c>
      <c r="AE35" s="627"/>
      <c r="AF35" s="627"/>
      <c r="AG35" s="627"/>
      <c r="AH35" s="627"/>
      <c r="AI35" s="627"/>
      <c r="AJ35" s="627"/>
      <c r="AK35" s="627"/>
      <c r="AL35" s="628" t="s">
        <v>139</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51753</v>
      </c>
      <c r="CS35" s="656"/>
      <c r="CT35" s="656"/>
      <c r="CU35" s="656"/>
      <c r="CV35" s="656"/>
      <c r="CW35" s="656"/>
      <c r="CX35" s="656"/>
      <c r="CY35" s="657"/>
      <c r="CZ35" s="628">
        <v>0.6</v>
      </c>
      <c r="DA35" s="653"/>
      <c r="DB35" s="653"/>
      <c r="DC35" s="658"/>
      <c r="DD35" s="632">
        <v>40731</v>
      </c>
      <c r="DE35" s="656"/>
      <c r="DF35" s="656"/>
      <c r="DG35" s="656"/>
      <c r="DH35" s="656"/>
      <c r="DI35" s="656"/>
      <c r="DJ35" s="656"/>
      <c r="DK35" s="657"/>
      <c r="DL35" s="632">
        <v>34274</v>
      </c>
      <c r="DM35" s="656"/>
      <c r="DN35" s="656"/>
      <c r="DO35" s="656"/>
      <c r="DP35" s="656"/>
      <c r="DQ35" s="656"/>
      <c r="DR35" s="656"/>
      <c r="DS35" s="656"/>
      <c r="DT35" s="656"/>
      <c r="DU35" s="656"/>
      <c r="DV35" s="657"/>
      <c r="DW35" s="628">
        <v>0.6</v>
      </c>
      <c r="DX35" s="653"/>
      <c r="DY35" s="653"/>
      <c r="DZ35" s="653"/>
      <c r="EA35" s="653"/>
      <c r="EB35" s="653"/>
      <c r="EC35" s="654"/>
    </row>
    <row r="36" spans="2:133" ht="11.25" customHeight="1" x14ac:dyDescent="0.15">
      <c r="B36" s="620" t="s">
        <v>329</v>
      </c>
      <c r="C36" s="621"/>
      <c r="D36" s="621"/>
      <c r="E36" s="621"/>
      <c r="F36" s="621"/>
      <c r="G36" s="621"/>
      <c r="H36" s="621"/>
      <c r="I36" s="621"/>
      <c r="J36" s="621"/>
      <c r="K36" s="621"/>
      <c r="L36" s="621"/>
      <c r="M36" s="621"/>
      <c r="N36" s="621"/>
      <c r="O36" s="621"/>
      <c r="P36" s="621"/>
      <c r="Q36" s="622"/>
      <c r="R36" s="623">
        <v>321261</v>
      </c>
      <c r="S36" s="624"/>
      <c r="T36" s="624"/>
      <c r="U36" s="624"/>
      <c r="V36" s="624"/>
      <c r="W36" s="624"/>
      <c r="X36" s="624"/>
      <c r="Y36" s="625"/>
      <c r="Z36" s="626">
        <v>3.7</v>
      </c>
      <c r="AA36" s="626"/>
      <c r="AB36" s="626"/>
      <c r="AC36" s="626"/>
      <c r="AD36" s="627" t="s">
        <v>178</v>
      </c>
      <c r="AE36" s="627"/>
      <c r="AF36" s="627"/>
      <c r="AG36" s="627"/>
      <c r="AH36" s="627"/>
      <c r="AI36" s="627"/>
      <c r="AJ36" s="627"/>
      <c r="AK36" s="627"/>
      <c r="AL36" s="628" t="s">
        <v>139</v>
      </c>
      <c r="AM36" s="629"/>
      <c r="AN36" s="629"/>
      <c r="AO36" s="630"/>
      <c r="AP36" s="222"/>
      <c r="AQ36" s="689" t="s">
        <v>330</v>
      </c>
      <c r="AR36" s="690"/>
      <c r="AS36" s="690"/>
      <c r="AT36" s="690"/>
      <c r="AU36" s="690"/>
      <c r="AV36" s="690"/>
      <c r="AW36" s="690"/>
      <c r="AX36" s="690"/>
      <c r="AY36" s="691"/>
      <c r="AZ36" s="612">
        <v>907923</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t="s">
        <v>178</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1050858</v>
      </c>
      <c r="CS36" s="624"/>
      <c r="CT36" s="624"/>
      <c r="CU36" s="624"/>
      <c r="CV36" s="624"/>
      <c r="CW36" s="624"/>
      <c r="CX36" s="624"/>
      <c r="CY36" s="625"/>
      <c r="CZ36" s="628">
        <v>12.7</v>
      </c>
      <c r="DA36" s="653"/>
      <c r="DB36" s="653"/>
      <c r="DC36" s="658"/>
      <c r="DD36" s="632">
        <v>958914</v>
      </c>
      <c r="DE36" s="624"/>
      <c r="DF36" s="624"/>
      <c r="DG36" s="624"/>
      <c r="DH36" s="624"/>
      <c r="DI36" s="624"/>
      <c r="DJ36" s="624"/>
      <c r="DK36" s="625"/>
      <c r="DL36" s="632">
        <v>692331</v>
      </c>
      <c r="DM36" s="624"/>
      <c r="DN36" s="624"/>
      <c r="DO36" s="624"/>
      <c r="DP36" s="624"/>
      <c r="DQ36" s="624"/>
      <c r="DR36" s="624"/>
      <c r="DS36" s="624"/>
      <c r="DT36" s="624"/>
      <c r="DU36" s="624"/>
      <c r="DV36" s="625"/>
      <c r="DW36" s="628">
        <v>13</v>
      </c>
      <c r="DX36" s="653"/>
      <c r="DY36" s="653"/>
      <c r="DZ36" s="653"/>
      <c r="EA36" s="653"/>
      <c r="EB36" s="653"/>
      <c r="EC36" s="654"/>
    </row>
    <row r="37" spans="2:133" ht="11.25" customHeight="1" x14ac:dyDescent="0.15">
      <c r="B37" s="620" t="s">
        <v>333</v>
      </c>
      <c r="C37" s="621"/>
      <c r="D37" s="621"/>
      <c r="E37" s="621"/>
      <c r="F37" s="621"/>
      <c r="G37" s="621"/>
      <c r="H37" s="621"/>
      <c r="I37" s="621"/>
      <c r="J37" s="621"/>
      <c r="K37" s="621"/>
      <c r="L37" s="621"/>
      <c r="M37" s="621"/>
      <c r="N37" s="621"/>
      <c r="O37" s="621"/>
      <c r="P37" s="621"/>
      <c r="Q37" s="622"/>
      <c r="R37" s="623">
        <v>592898</v>
      </c>
      <c r="S37" s="624"/>
      <c r="T37" s="624"/>
      <c r="U37" s="624"/>
      <c r="V37" s="624"/>
      <c r="W37" s="624"/>
      <c r="X37" s="624"/>
      <c r="Y37" s="625"/>
      <c r="Z37" s="626">
        <v>6.9</v>
      </c>
      <c r="AA37" s="626"/>
      <c r="AB37" s="626"/>
      <c r="AC37" s="626"/>
      <c r="AD37" s="627">
        <v>3409</v>
      </c>
      <c r="AE37" s="627"/>
      <c r="AF37" s="627"/>
      <c r="AG37" s="627"/>
      <c r="AH37" s="627"/>
      <c r="AI37" s="627"/>
      <c r="AJ37" s="627"/>
      <c r="AK37" s="627"/>
      <c r="AL37" s="628">
        <v>0.1</v>
      </c>
      <c r="AM37" s="629"/>
      <c r="AN37" s="629"/>
      <c r="AO37" s="630"/>
      <c r="AQ37" s="686" t="s">
        <v>334</v>
      </c>
      <c r="AR37" s="687"/>
      <c r="AS37" s="687"/>
      <c r="AT37" s="687"/>
      <c r="AU37" s="687"/>
      <c r="AV37" s="687"/>
      <c r="AW37" s="687"/>
      <c r="AX37" s="687"/>
      <c r="AY37" s="688"/>
      <c r="AZ37" s="623">
        <v>87000</v>
      </c>
      <c r="BA37" s="624"/>
      <c r="BB37" s="624"/>
      <c r="BC37" s="624"/>
      <c r="BD37" s="656"/>
      <c r="BE37" s="656"/>
      <c r="BF37" s="669"/>
      <c r="BG37" s="620" t="s">
        <v>335</v>
      </c>
      <c r="BH37" s="621"/>
      <c r="BI37" s="621"/>
      <c r="BJ37" s="621"/>
      <c r="BK37" s="621"/>
      <c r="BL37" s="621"/>
      <c r="BM37" s="621"/>
      <c r="BN37" s="621"/>
      <c r="BO37" s="621"/>
      <c r="BP37" s="621"/>
      <c r="BQ37" s="621"/>
      <c r="BR37" s="621"/>
      <c r="BS37" s="621"/>
      <c r="BT37" s="621"/>
      <c r="BU37" s="622"/>
      <c r="BV37" s="623">
        <v>-6369</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431055</v>
      </c>
      <c r="CS37" s="656"/>
      <c r="CT37" s="656"/>
      <c r="CU37" s="656"/>
      <c r="CV37" s="656"/>
      <c r="CW37" s="656"/>
      <c r="CX37" s="656"/>
      <c r="CY37" s="657"/>
      <c r="CZ37" s="628">
        <v>5.2</v>
      </c>
      <c r="DA37" s="653"/>
      <c r="DB37" s="653"/>
      <c r="DC37" s="658"/>
      <c r="DD37" s="632">
        <v>418322</v>
      </c>
      <c r="DE37" s="656"/>
      <c r="DF37" s="656"/>
      <c r="DG37" s="656"/>
      <c r="DH37" s="656"/>
      <c r="DI37" s="656"/>
      <c r="DJ37" s="656"/>
      <c r="DK37" s="657"/>
      <c r="DL37" s="632">
        <v>413871</v>
      </c>
      <c r="DM37" s="656"/>
      <c r="DN37" s="656"/>
      <c r="DO37" s="656"/>
      <c r="DP37" s="656"/>
      <c r="DQ37" s="656"/>
      <c r="DR37" s="656"/>
      <c r="DS37" s="656"/>
      <c r="DT37" s="656"/>
      <c r="DU37" s="656"/>
      <c r="DV37" s="657"/>
      <c r="DW37" s="628">
        <v>7.8</v>
      </c>
      <c r="DX37" s="653"/>
      <c r="DY37" s="653"/>
      <c r="DZ37" s="653"/>
      <c r="EA37" s="653"/>
      <c r="EB37" s="653"/>
      <c r="EC37" s="654"/>
    </row>
    <row r="38" spans="2:133" ht="11.25" customHeight="1" x14ac:dyDescent="0.15">
      <c r="B38" s="620" t="s">
        <v>337</v>
      </c>
      <c r="C38" s="621"/>
      <c r="D38" s="621"/>
      <c r="E38" s="621"/>
      <c r="F38" s="621"/>
      <c r="G38" s="621"/>
      <c r="H38" s="621"/>
      <c r="I38" s="621"/>
      <c r="J38" s="621"/>
      <c r="K38" s="621"/>
      <c r="L38" s="621"/>
      <c r="M38" s="621"/>
      <c r="N38" s="621"/>
      <c r="O38" s="621"/>
      <c r="P38" s="621"/>
      <c r="Q38" s="622"/>
      <c r="R38" s="623">
        <v>406253</v>
      </c>
      <c r="S38" s="624"/>
      <c r="T38" s="624"/>
      <c r="U38" s="624"/>
      <c r="V38" s="624"/>
      <c r="W38" s="624"/>
      <c r="X38" s="624"/>
      <c r="Y38" s="625"/>
      <c r="Z38" s="626">
        <v>4.7</v>
      </c>
      <c r="AA38" s="626"/>
      <c r="AB38" s="626"/>
      <c r="AC38" s="626"/>
      <c r="AD38" s="627" t="s">
        <v>139</v>
      </c>
      <c r="AE38" s="627"/>
      <c r="AF38" s="627"/>
      <c r="AG38" s="627"/>
      <c r="AH38" s="627"/>
      <c r="AI38" s="627"/>
      <c r="AJ38" s="627"/>
      <c r="AK38" s="627"/>
      <c r="AL38" s="628" t="s">
        <v>139</v>
      </c>
      <c r="AM38" s="629"/>
      <c r="AN38" s="629"/>
      <c r="AO38" s="630"/>
      <c r="AQ38" s="686" t="s">
        <v>338</v>
      </c>
      <c r="AR38" s="687"/>
      <c r="AS38" s="687"/>
      <c r="AT38" s="687"/>
      <c r="AU38" s="687"/>
      <c r="AV38" s="687"/>
      <c r="AW38" s="687"/>
      <c r="AX38" s="687"/>
      <c r="AY38" s="688"/>
      <c r="AZ38" s="623">
        <v>10558</v>
      </c>
      <c r="BA38" s="624"/>
      <c r="BB38" s="624"/>
      <c r="BC38" s="624"/>
      <c r="BD38" s="656"/>
      <c r="BE38" s="656"/>
      <c r="BF38" s="669"/>
      <c r="BG38" s="620" t="s">
        <v>339</v>
      </c>
      <c r="BH38" s="621"/>
      <c r="BI38" s="621"/>
      <c r="BJ38" s="621"/>
      <c r="BK38" s="621"/>
      <c r="BL38" s="621"/>
      <c r="BM38" s="621"/>
      <c r="BN38" s="621"/>
      <c r="BO38" s="621"/>
      <c r="BP38" s="621"/>
      <c r="BQ38" s="621"/>
      <c r="BR38" s="621"/>
      <c r="BS38" s="621"/>
      <c r="BT38" s="621"/>
      <c r="BU38" s="622"/>
      <c r="BV38" s="623">
        <v>2427</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819923</v>
      </c>
      <c r="CS38" s="624"/>
      <c r="CT38" s="624"/>
      <c r="CU38" s="624"/>
      <c r="CV38" s="624"/>
      <c r="CW38" s="624"/>
      <c r="CX38" s="624"/>
      <c r="CY38" s="625"/>
      <c r="CZ38" s="628">
        <v>9.9</v>
      </c>
      <c r="DA38" s="653"/>
      <c r="DB38" s="653"/>
      <c r="DC38" s="658"/>
      <c r="DD38" s="632">
        <v>709745</v>
      </c>
      <c r="DE38" s="624"/>
      <c r="DF38" s="624"/>
      <c r="DG38" s="624"/>
      <c r="DH38" s="624"/>
      <c r="DI38" s="624"/>
      <c r="DJ38" s="624"/>
      <c r="DK38" s="625"/>
      <c r="DL38" s="632">
        <v>684428</v>
      </c>
      <c r="DM38" s="624"/>
      <c r="DN38" s="624"/>
      <c r="DO38" s="624"/>
      <c r="DP38" s="624"/>
      <c r="DQ38" s="624"/>
      <c r="DR38" s="624"/>
      <c r="DS38" s="624"/>
      <c r="DT38" s="624"/>
      <c r="DU38" s="624"/>
      <c r="DV38" s="625"/>
      <c r="DW38" s="628">
        <v>12.9</v>
      </c>
      <c r="DX38" s="653"/>
      <c r="DY38" s="653"/>
      <c r="DZ38" s="653"/>
      <c r="EA38" s="653"/>
      <c r="EB38" s="653"/>
      <c r="EC38" s="654"/>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139</v>
      </c>
      <c r="S39" s="624"/>
      <c r="T39" s="624"/>
      <c r="U39" s="624"/>
      <c r="V39" s="624"/>
      <c r="W39" s="624"/>
      <c r="X39" s="624"/>
      <c r="Y39" s="625"/>
      <c r="Z39" s="626" t="s">
        <v>139</v>
      </c>
      <c r="AA39" s="626"/>
      <c r="AB39" s="626"/>
      <c r="AC39" s="626"/>
      <c r="AD39" s="627" t="s">
        <v>178</v>
      </c>
      <c r="AE39" s="627"/>
      <c r="AF39" s="627"/>
      <c r="AG39" s="627"/>
      <c r="AH39" s="627"/>
      <c r="AI39" s="627"/>
      <c r="AJ39" s="627"/>
      <c r="AK39" s="627"/>
      <c r="AL39" s="628" t="s">
        <v>139</v>
      </c>
      <c r="AM39" s="629"/>
      <c r="AN39" s="629"/>
      <c r="AO39" s="630"/>
      <c r="AQ39" s="686" t="s">
        <v>342</v>
      </c>
      <c r="AR39" s="687"/>
      <c r="AS39" s="687"/>
      <c r="AT39" s="687"/>
      <c r="AU39" s="687"/>
      <c r="AV39" s="687"/>
      <c r="AW39" s="687"/>
      <c r="AX39" s="687"/>
      <c r="AY39" s="688"/>
      <c r="AZ39" s="623">
        <v>1000</v>
      </c>
      <c r="BA39" s="624"/>
      <c r="BB39" s="624"/>
      <c r="BC39" s="624"/>
      <c r="BD39" s="656"/>
      <c r="BE39" s="656"/>
      <c r="BF39" s="669"/>
      <c r="BG39" s="620" t="s">
        <v>343</v>
      </c>
      <c r="BH39" s="621"/>
      <c r="BI39" s="621"/>
      <c r="BJ39" s="621"/>
      <c r="BK39" s="621"/>
      <c r="BL39" s="621"/>
      <c r="BM39" s="621"/>
      <c r="BN39" s="621"/>
      <c r="BO39" s="621"/>
      <c r="BP39" s="621"/>
      <c r="BQ39" s="621"/>
      <c r="BR39" s="621"/>
      <c r="BS39" s="621"/>
      <c r="BT39" s="621"/>
      <c r="BU39" s="622"/>
      <c r="BV39" s="623">
        <v>3538</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203877</v>
      </c>
      <c r="CS39" s="656"/>
      <c r="CT39" s="656"/>
      <c r="CU39" s="656"/>
      <c r="CV39" s="656"/>
      <c r="CW39" s="656"/>
      <c r="CX39" s="656"/>
      <c r="CY39" s="657"/>
      <c r="CZ39" s="628">
        <v>2.5</v>
      </c>
      <c r="DA39" s="653"/>
      <c r="DB39" s="653"/>
      <c r="DC39" s="658"/>
      <c r="DD39" s="632">
        <v>203308</v>
      </c>
      <c r="DE39" s="656"/>
      <c r="DF39" s="656"/>
      <c r="DG39" s="656"/>
      <c r="DH39" s="656"/>
      <c r="DI39" s="656"/>
      <c r="DJ39" s="656"/>
      <c r="DK39" s="657"/>
      <c r="DL39" s="632" t="s">
        <v>178</v>
      </c>
      <c r="DM39" s="656"/>
      <c r="DN39" s="656"/>
      <c r="DO39" s="656"/>
      <c r="DP39" s="656"/>
      <c r="DQ39" s="656"/>
      <c r="DR39" s="656"/>
      <c r="DS39" s="656"/>
      <c r="DT39" s="656"/>
      <c r="DU39" s="656"/>
      <c r="DV39" s="657"/>
      <c r="DW39" s="628" t="s">
        <v>139</v>
      </c>
      <c r="DX39" s="653"/>
      <c r="DY39" s="653"/>
      <c r="DZ39" s="653"/>
      <c r="EA39" s="653"/>
      <c r="EB39" s="653"/>
      <c r="EC39" s="654"/>
    </row>
    <row r="40" spans="2:133" ht="11.25" customHeight="1" x14ac:dyDescent="0.15">
      <c r="B40" s="620" t="s">
        <v>345</v>
      </c>
      <c r="C40" s="621"/>
      <c r="D40" s="621"/>
      <c r="E40" s="621"/>
      <c r="F40" s="621"/>
      <c r="G40" s="621"/>
      <c r="H40" s="621"/>
      <c r="I40" s="621"/>
      <c r="J40" s="621"/>
      <c r="K40" s="621"/>
      <c r="L40" s="621"/>
      <c r="M40" s="621"/>
      <c r="N40" s="621"/>
      <c r="O40" s="621"/>
      <c r="P40" s="621"/>
      <c r="Q40" s="622"/>
      <c r="R40" s="623">
        <v>101353</v>
      </c>
      <c r="S40" s="624"/>
      <c r="T40" s="624"/>
      <c r="U40" s="624"/>
      <c r="V40" s="624"/>
      <c r="W40" s="624"/>
      <c r="X40" s="624"/>
      <c r="Y40" s="625"/>
      <c r="Z40" s="626">
        <v>1.2</v>
      </c>
      <c r="AA40" s="626"/>
      <c r="AB40" s="626"/>
      <c r="AC40" s="626"/>
      <c r="AD40" s="627" t="s">
        <v>139</v>
      </c>
      <c r="AE40" s="627"/>
      <c r="AF40" s="627"/>
      <c r="AG40" s="627"/>
      <c r="AH40" s="627"/>
      <c r="AI40" s="627"/>
      <c r="AJ40" s="627"/>
      <c r="AK40" s="627"/>
      <c r="AL40" s="628" t="s">
        <v>178</v>
      </c>
      <c r="AM40" s="629"/>
      <c r="AN40" s="629"/>
      <c r="AO40" s="630"/>
      <c r="AQ40" s="686" t="s">
        <v>346</v>
      </c>
      <c r="AR40" s="687"/>
      <c r="AS40" s="687"/>
      <c r="AT40" s="687"/>
      <c r="AU40" s="687"/>
      <c r="AV40" s="687"/>
      <c r="AW40" s="687"/>
      <c r="AX40" s="687"/>
      <c r="AY40" s="688"/>
      <c r="AZ40" s="623">
        <v>11</v>
      </c>
      <c r="BA40" s="624"/>
      <c r="BB40" s="624"/>
      <c r="BC40" s="624"/>
      <c r="BD40" s="656"/>
      <c r="BE40" s="656"/>
      <c r="BF40" s="669"/>
      <c r="BG40" s="673" t="s">
        <v>347</v>
      </c>
      <c r="BH40" s="674"/>
      <c r="BI40" s="674"/>
      <c r="BJ40" s="674"/>
      <c r="BK40" s="674"/>
      <c r="BL40" s="223"/>
      <c r="BM40" s="621" t="s">
        <v>348</v>
      </c>
      <c r="BN40" s="621"/>
      <c r="BO40" s="621"/>
      <c r="BP40" s="621"/>
      <c r="BQ40" s="621"/>
      <c r="BR40" s="621"/>
      <c r="BS40" s="621"/>
      <c r="BT40" s="621"/>
      <c r="BU40" s="622"/>
      <c r="BV40" s="623">
        <v>97</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398273</v>
      </c>
      <c r="CS40" s="624"/>
      <c r="CT40" s="624"/>
      <c r="CU40" s="624"/>
      <c r="CV40" s="624"/>
      <c r="CW40" s="624"/>
      <c r="CX40" s="624"/>
      <c r="CY40" s="625"/>
      <c r="CZ40" s="628">
        <v>4.8</v>
      </c>
      <c r="DA40" s="653"/>
      <c r="DB40" s="653"/>
      <c r="DC40" s="658"/>
      <c r="DD40" s="632" t="s">
        <v>139</v>
      </c>
      <c r="DE40" s="624"/>
      <c r="DF40" s="624"/>
      <c r="DG40" s="624"/>
      <c r="DH40" s="624"/>
      <c r="DI40" s="624"/>
      <c r="DJ40" s="624"/>
      <c r="DK40" s="625"/>
      <c r="DL40" s="632" t="s">
        <v>139</v>
      </c>
      <c r="DM40" s="624"/>
      <c r="DN40" s="624"/>
      <c r="DO40" s="624"/>
      <c r="DP40" s="624"/>
      <c r="DQ40" s="624"/>
      <c r="DR40" s="624"/>
      <c r="DS40" s="624"/>
      <c r="DT40" s="624"/>
      <c r="DU40" s="624"/>
      <c r="DV40" s="625"/>
      <c r="DW40" s="628" t="s">
        <v>139</v>
      </c>
      <c r="DX40" s="653"/>
      <c r="DY40" s="653"/>
      <c r="DZ40" s="653"/>
      <c r="EA40" s="653"/>
      <c r="EB40" s="653"/>
      <c r="EC40" s="654"/>
    </row>
    <row r="41" spans="2:133" ht="11.25" customHeight="1" x14ac:dyDescent="0.15">
      <c r="B41" s="644" t="s">
        <v>350</v>
      </c>
      <c r="C41" s="645"/>
      <c r="D41" s="645"/>
      <c r="E41" s="645"/>
      <c r="F41" s="645"/>
      <c r="G41" s="645"/>
      <c r="H41" s="645"/>
      <c r="I41" s="645"/>
      <c r="J41" s="645"/>
      <c r="K41" s="645"/>
      <c r="L41" s="645"/>
      <c r="M41" s="645"/>
      <c r="N41" s="645"/>
      <c r="O41" s="645"/>
      <c r="P41" s="645"/>
      <c r="Q41" s="646"/>
      <c r="R41" s="695">
        <v>8617932</v>
      </c>
      <c r="S41" s="696"/>
      <c r="T41" s="696"/>
      <c r="U41" s="696"/>
      <c r="V41" s="696"/>
      <c r="W41" s="696"/>
      <c r="X41" s="696"/>
      <c r="Y41" s="700"/>
      <c r="Z41" s="701">
        <v>100</v>
      </c>
      <c r="AA41" s="701"/>
      <c r="AB41" s="701"/>
      <c r="AC41" s="701"/>
      <c r="AD41" s="702">
        <v>5205537</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115308</v>
      </c>
      <c r="BA41" s="624"/>
      <c r="BB41" s="624"/>
      <c r="BC41" s="624"/>
      <c r="BD41" s="656"/>
      <c r="BE41" s="656"/>
      <c r="BF41" s="669"/>
      <c r="BG41" s="673"/>
      <c r="BH41" s="674"/>
      <c r="BI41" s="674"/>
      <c r="BJ41" s="674"/>
      <c r="BK41" s="674"/>
      <c r="BL41" s="223"/>
      <c r="BM41" s="621" t="s">
        <v>352</v>
      </c>
      <c r="BN41" s="621"/>
      <c r="BO41" s="621"/>
      <c r="BP41" s="621"/>
      <c r="BQ41" s="621"/>
      <c r="BR41" s="621"/>
      <c r="BS41" s="621"/>
      <c r="BT41" s="621"/>
      <c r="BU41" s="622"/>
      <c r="BV41" s="623" t="s">
        <v>353</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353</v>
      </c>
      <c r="CS41" s="656"/>
      <c r="CT41" s="656"/>
      <c r="CU41" s="656"/>
      <c r="CV41" s="656"/>
      <c r="CW41" s="656"/>
      <c r="CX41" s="656"/>
      <c r="CY41" s="657"/>
      <c r="CZ41" s="628" t="s">
        <v>353</v>
      </c>
      <c r="DA41" s="653"/>
      <c r="DB41" s="653"/>
      <c r="DC41" s="658"/>
      <c r="DD41" s="632" t="s">
        <v>353</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355</v>
      </c>
      <c r="AR42" s="693"/>
      <c r="AS42" s="693"/>
      <c r="AT42" s="693"/>
      <c r="AU42" s="693"/>
      <c r="AV42" s="693"/>
      <c r="AW42" s="693"/>
      <c r="AX42" s="693"/>
      <c r="AY42" s="694"/>
      <c r="AZ42" s="695">
        <v>694046</v>
      </c>
      <c r="BA42" s="696"/>
      <c r="BB42" s="696"/>
      <c r="BC42" s="696"/>
      <c r="BD42" s="682"/>
      <c r="BE42" s="682"/>
      <c r="BF42" s="684"/>
      <c r="BG42" s="675"/>
      <c r="BH42" s="676"/>
      <c r="BI42" s="676"/>
      <c r="BJ42" s="676"/>
      <c r="BK42" s="676"/>
      <c r="BL42" s="224"/>
      <c r="BM42" s="645" t="s">
        <v>356</v>
      </c>
      <c r="BN42" s="645"/>
      <c r="BO42" s="645"/>
      <c r="BP42" s="645"/>
      <c r="BQ42" s="645"/>
      <c r="BR42" s="645"/>
      <c r="BS42" s="645"/>
      <c r="BT42" s="645"/>
      <c r="BU42" s="646"/>
      <c r="BV42" s="695">
        <v>376</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669948</v>
      </c>
      <c r="CS42" s="656"/>
      <c r="CT42" s="656"/>
      <c r="CU42" s="656"/>
      <c r="CV42" s="656"/>
      <c r="CW42" s="656"/>
      <c r="CX42" s="656"/>
      <c r="CY42" s="657"/>
      <c r="CZ42" s="628">
        <v>8.1</v>
      </c>
      <c r="DA42" s="653"/>
      <c r="DB42" s="653"/>
      <c r="DC42" s="658"/>
      <c r="DD42" s="632">
        <v>159089</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50465</v>
      </c>
      <c r="CS43" s="656"/>
      <c r="CT43" s="656"/>
      <c r="CU43" s="656"/>
      <c r="CV43" s="656"/>
      <c r="CW43" s="656"/>
      <c r="CX43" s="656"/>
      <c r="CY43" s="657"/>
      <c r="CZ43" s="628">
        <v>0.6</v>
      </c>
      <c r="DA43" s="653"/>
      <c r="DB43" s="653"/>
      <c r="DC43" s="658"/>
      <c r="DD43" s="632">
        <v>50415</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589553</v>
      </c>
      <c r="CS44" s="624"/>
      <c r="CT44" s="624"/>
      <c r="CU44" s="624"/>
      <c r="CV44" s="624"/>
      <c r="CW44" s="624"/>
      <c r="CX44" s="624"/>
      <c r="CY44" s="625"/>
      <c r="CZ44" s="628">
        <v>7.1</v>
      </c>
      <c r="DA44" s="629"/>
      <c r="DB44" s="629"/>
      <c r="DC44" s="635"/>
      <c r="DD44" s="632">
        <v>148104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101893</v>
      </c>
      <c r="CS45" s="656"/>
      <c r="CT45" s="656"/>
      <c r="CU45" s="656"/>
      <c r="CV45" s="656"/>
      <c r="CW45" s="656"/>
      <c r="CX45" s="656"/>
      <c r="CY45" s="657"/>
      <c r="CZ45" s="628">
        <v>1.2</v>
      </c>
      <c r="DA45" s="653"/>
      <c r="DB45" s="653"/>
      <c r="DC45" s="658"/>
      <c r="DD45" s="632">
        <v>5660</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484660</v>
      </c>
      <c r="CS46" s="624"/>
      <c r="CT46" s="624"/>
      <c r="CU46" s="624"/>
      <c r="CV46" s="624"/>
      <c r="CW46" s="624"/>
      <c r="CX46" s="624"/>
      <c r="CY46" s="625"/>
      <c r="CZ46" s="628">
        <v>5.8</v>
      </c>
      <c r="DA46" s="629"/>
      <c r="DB46" s="629"/>
      <c r="DC46" s="635"/>
      <c r="DD46" s="632">
        <v>139444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v>80395</v>
      </c>
      <c r="CS47" s="656"/>
      <c r="CT47" s="656"/>
      <c r="CU47" s="656"/>
      <c r="CV47" s="656"/>
      <c r="CW47" s="656"/>
      <c r="CX47" s="656"/>
      <c r="CY47" s="657"/>
      <c r="CZ47" s="628">
        <v>1</v>
      </c>
      <c r="DA47" s="653"/>
      <c r="DB47" s="653"/>
      <c r="DC47" s="658"/>
      <c r="DD47" s="632">
        <v>10985</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366</v>
      </c>
      <c r="CG48" s="621"/>
      <c r="CH48" s="621"/>
      <c r="CI48" s="621"/>
      <c r="CJ48" s="621"/>
      <c r="CK48" s="621"/>
      <c r="CL48" s="621"/>
      <c r="CM48" s="621"/>
      <c r="CN48" s="621"/>
      <c r="CO48" s="621"/>
      <c r="CP48" s="621"/>
      <c r="CQ48" s="622"/>
      <c r="CR48" s="623" t="s">
        <v>353</v>
      </c>
      <c r="CS48" s="624"/>
      <c r="CT48" s="624"/>
      <c r="CU48" s="624"/>
      <c r="CV48" s="624"/>
      <c r="CW48" s="624"/>
      <c r="CX48" s="624"/>
      <c r="CY48" s="625"/>
      <c r="CZ48" s="628" t="s">
        <v>139</v>
      </c>
      <c r="DA48" s="629"/>
      <c r="DB48" s="629"/>
      <c r="DC48" s="635"/>
      <c r="DD48" s="632" t="s">
        <v>353</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367</v>
      </c>
      <c r="CE49" s="645"/>
      <c r="CF49" s="645"/>
      <c r="CG49" s="645"/>
      <c r="CH49" s="645"/>
      <c r="CI49" s="645"/>
      <c r="CJ49" s="645"/>
      <c r="CK49" s="645"/>
      <c r="CL49" s="645"/>
      <c r="CM49" s="645"/>
      <c r="CN49" s="645"/>
      <c r="CO49" s="645"/>
      <c r="CP49" s="645"/>
      <c r="CQ49" s="646"/>
      <c r="CR49" s="695">
        <v>8300891</v>
      </c>
      <c r="CS49" s="682"/>
      <c r="CT49" s="682"/>
      <c r="CU49" s="682"/>
      <c r="CV49" s="682"/>
      <c r="CW49" s="682"/>
      <c r="CX49" s="682"/>
      <c r="CY49" s="711"/>
      <c r="CZ49" s="703">
        <v>100</v>
      </c>
      <c r="DA49" s="712"/>
      <c r="DB49" s="712"/>
      <c r="DC49" s="713"/>
      <c r="DD49" s="714">
        <v>6017409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uujtLI0E7Ef5M+aeDrE6JMe+OApZTsJpsm8BeSNrpS1ePsVilm8iF5fEXG410VSEIiORtHtplBrMos6zGY6/1A==" saltValue="72PCkO5MGGSDYHGES/6qE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40" zoomScaleNormal="40" zoomScaleSheetLayoutView="70" workbookViewId="0">
      <selection activeCell="Q87" sqref="Q87:U87"/>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8618</v>
      </c>
      <c r="R7" s="753"/>
      <c r="S7" s="753"/>
      <c r="T7" s="753"/>
      <c r="U7" s="753"/>
      <c r="V7" s="753">
        <v>8301</v>
      </c>
      <c r="W7" s="753"/>
      <c r="X7" s="753"/>
      <c r="Y7" s="753"/>
      <c r="Z7" s="753"/>
      <c r="AA7" s="753">
        <v>317</v>
      </c>
      <c r="AB7" s="753"/>
      <c r="AC7" s="753"/>
      <c r="AD7" s="753"/>
      <c r="AE7" s="754"/>
      <c r="AF7" s="755">
        <v>314</v>
      </c>
      <c r="AG7" s="756"/>
      <c r="AH7" s="756"/>
      <c r="AI7" s="756"/>
      <c r="AJ7" s="757"/>
      <c r="AK7" s="758">
        <v>140</v>
      </c>
      <c r="AL7" s="759"/>
      <c r="AM7" s="759"/>
      <c r="AN7" s="759"/>
      <c r="AO7" s="759"/>
      <c r="AP7" s="759">
        <v>9524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572</v>
      </c>
      <c r="BT7" s="747"/>
      <c r="BU7" s="747"/>
      <c r="BV7" s="747"/>
      <c r="BW7" s="747"/>
      <c r="BX7" s="747"/>
      <c r="BY7" s="747"/>
      <c r="BZ7" s="747"/>
      <c r="CA7" s="747"/>
      <c r="CB7" s="747"/>
      <c r="CC7" s="747"/>
      <c r="CD7" s="747"/>
      <c r="CE7" s="747"/>
      <c r="CF7" s="747"/>
      <c r="CG7" s="762"/>
      <c r="CH7" s="743">
        <v>66</v>
      </c>
      <c r="CI7" s="744"/>
      <c r="CJ7" s="744"/>
      <c r="CK7" s="744"/>
      <c r="CL7" s="745"/>
      <c r="CM7" s="743">
        <v>221</v>
      </c>
      <c r="CN7" s="744"/>
      <c r="CO7" s="744"/>
      <c r="CP7" s="744"/>
      <c r="CQ7" s="745"/>
      <c r="CR7" s="743">
        <v>10</v>
      </c>
      <c r="CS7" s="744"/>
      <c r="CT7" s="744"/>
      <c r="CU7" s="744"/>
      <c r="CV7" s="745"/>
      <c r="CW7" s="743">
        <v>64</v>
      </c>
      <c r="CX7" s="744"/>
      <c r="CY7" s="744"/>
      <c r="CZ7" s="744"/>
      <c r="DA7" s="745"/>
      <c r="DB7" s="743" t="s">
        <v>571</v>
      </c>
      <c r="DC7" s="744"/>
      <c r="DD7" s="744"/>
      <c r="DE7" s="744"/>
      <c r="DF7" s="745"/>
      <c r="DG7" s="743">
        <v>648</v>
      </c>
      <c r="DH7" s="744"/>
      <c r="DI7" s="744"/>
      <c r="DJ7" s="744"/>
      <c r="DK7" s="745"/>
      <c r="DL7" s="743" t="s">
        <v>571</v>
      </c>
      <c r="DM7" s="744"/>
      <c r="DN7" s="744"/>
      <c r="DO7" s="744"/>
      <c r="DP7" s="745"/>
      <c r="DQ7" s="743">
        <v>428</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573</v>
      </c>
      <c r="BT8" s="774"/>
      <c r="BU8" s="774"/>
      <c r="BV8" s="774"/>
      <c r="BW8" s="774"/>
      <c r="BX8" s="774"/>
      <c r="BY8" s="774"/>
      <c r="BZ8" s="774"/>
      <c r="CA8" s="774"/>
      <c r="CB8" s="774"/>
      <c r="CC8" s="774"/>
      <c r="CD8" s="774"/>
      <c r="CE8" s="774"/>
      <c r="CF8" s="774"/>
      <c r="CG8" s="775"/>
      <c r="CH8" s="776">
        <v>13</v>
      </c>
      <c r="CI8" s="777"/>
      <c r="CJ8" s="777"/>
      <c r="CK8" s="777"/>
      <c r="CL8" s="778"/>
      <c r="CM8" s="776">
        <v>167</v>
      </c>
      <c r="CN8" s="777"/>
      <c r="CO8" s="777"/>
      <c r="CP8" s="777"/>
      <c r="CQ8" s="778"/>
      <c r="CR8" s="776">
        <v>2</v>
      </c>
      <c r="CS8" s="777"/>
      <c r="CT8" s="777"/>
      <c r="CU8" s="777"/>
      <c r="CV8" s="778"/>
      <c r="CW8" s="776">
        <v>56</v>
      </c>
      <c r="CX8" s="777"/>
      <c r="CY8" s="777"/>
      <c r="CZ8" s="777"/>
      <c r="DA8" s="778"/>
      <c r="DB8" s="776" t="s">
        <v>571</v>
      </c>
      <c r="DC8" s="777"/>
      <c r="DD8" s="777"/>
      <c r="DE8" s="777"/>
      <c r="DF8" s="778"/>
      <c r="DG8" s="776" t="s">
        <v>571</v>
      </c>
      <c r="DH8" s="777"/>
      <c r="DI8" s="777"/>
      <c r="DJ8" s="777"/>
      <c r="DK8" s="778"/>
      <c r="DL8" s="776" t="s">
        <v>571</v>
      </c>
      <c r="DM8" s="777"/>
      <c r="DN8" s="777"/>
      <c r="DO8" s="777"/>
      <c r="DP8" s="778"/>
      <c r="DQ8" s="776" t="s">
        <v>571</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8618</v>
      </c>
      <c r="R23" s="793"/>
      <c r="S23" s="793"/>
      <c r="T23" s="793"/>
      <c r="U23" s="793"/>
      <c r="V23" s="793">
        <v>8301</v>
      </c>
      <c r="W23" s="793"/>
      <c r="X23" s="793"/>
      <c r="Y23" s="793"/>
      <c r="Z23" s="793"/>
      <c r="AA23" s="793">
        <v>317</v>
      </c>
      <c r="AB23" s="793"/>
      <c r="AC23" s="793"/>
      <c r="AD23" s="793"/>
      <c r="AE23" s="794"/>
      <c r="AF23" s="795">
        <v>314</v>
      </c>
      <c r="AG23" s="793"/>
      <c r="AH23" s="793"/>
      <c r="AI23" s="793"/>
      <c r="AJ23" s="796"/>
      <c r="AK23" s="797"/>
      <c r="AL23" s="798"/>
      <c r="AM23" s="798"/>
      <c r="AN23" s="798"/>
      <c r="AO23" s="798"/>
      <c r="AP23" s="793">
        <v>9824</v>
      </c>
      <c r="AQ23" s="793"/>
      <c r="AR23" s="793"/>
      <c r="AS23" s="793"/>
      <c r="AT23" s="793"/>
      <c r="AU23" s="809"/>
      <c r="AV23" s="809"/>
      <c r="AW23" s="809"/>
      <c r="AX23" s="809"/>
      <c r="AY23" s="810"/>
      <c r="AZ23" s="811" t="s">
        <v>139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404</v>
      </c>
      <c r="C28" s="750"/>
      <c r="D28" s="750"/>
      <c r="E28" s="750"/>
      <c r="F28" s="750"/>
      <c r="G28" s="750"/>
      <c r="H28" s="750"/>
      <c r="I28" s="750"/>
      <c r="J28" s="750"/>
      <c r="K28" s="750"/>
      <c r="L28" s="750"/>
      <c r="M28" s="750"/>
      <c r="N28" s="750"/>
      <c r="O28" s="750"/>
      <c r="P28" s="751"/>
      <c r="Q28" s="822">
        <v>1843</v>
      </c>
      <c r="R28" s="823"/>
      <c r="S28" s="823"/>
      <c r="T28" s="823"/>
      <c r="U28" s="823"/>
      <c r="V28" s="823">
        <v>1843</v>
      </c>
      <c r="W28" s="823"/>
      <c r="X28" s="823"/>
      <c r="Y28" s="823"/>
      <c r="Z28" s="823"/>
      <c r="AA28" s="823" t="s">
        <v>571</v>
      </c>
      <c r="AB28" s="823"/>
      <c r="AC28" s="823"/>
      <c r="AD28" s="823"/>
      <c r="AE28" s="824"/>
      <c r="AF28" s="825" t="s">
        <v>139</v>
      </c>
      <c r="AG28" s="823"/>
      <c r="AH28" s="823"/>
      <c r="AI28" s="823"/>
      <c r="AJ28" s="826"/>
      <c r="AK28" s="827">
        <v>119</v>
      </c>
      <c r="AL28" s="828"/>
      <c r="AM28" s="828"/>
      <c r="AN28" s="828"/>
      <c r="AO28" s="828"/>
      <c r="AP28" s="828" t="s">
        <v>571</v>
      </c>
      <c r="AQ28" s="828"/>
      <c r="AR28" s="828"/>
      <c r="AS28" s="828"/>
      <c r="AT28" s="828"/>
      <c r="AU28" s="828" t="s">
        <v>571</v>
      </c>
      <c r="AV28" s="828"/>
      <c r="AW28" s="828"/>
      <c r="AX28" s="828"/>
      <c r="AY28" s="828"/>
      <c r="AZ28" s="829" t="s">
        <v>571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405</v>
      </c>
      <c r="C29" s="781"/>
      <c r="D29" s="781"/>
      <c r="E29" s="781"/>
      <c r="F29" s="781"/>
      <c r="G29" s="781"/>
      <c r="H29" s="781"/>
      <c r="I29" s="781"/>
      <c r="J29" s="781"/>
      <c r="K29" s="781"/>
      <c r="L29" s="781"/>
      <c r="M29" s="781"/>
      <c r="N29" s="781"/>
      <c r="O29" s="781"/>
      <c r="P29" s="782"/>
      <c r="Q29" s="783">
        <v>387</v>
      </c>
      <c r="R29" s="784"/>
      <c r="S29" s="784"/>
      <c r="T29" s="784"/>
      <c r="U29" s="784"/>
      <c r="V29" s="784">
        <v>386</v>
      </c>
      <c r="W29" s="784"/>
      <c r="X29" s="784"/>
      <c r="Y29" s="784"/>
      <c r="Z29" s="784"/>
      <c r="AA29" s="784">
        <v>1</v>
      </c>
      <c r="AB29" s="784"/>
      <c r="AC29" s="784"/>
      <c r="AD29" s="784"/>
      <c r="AE29" s="785"/>
      <c r="AF29" s="786">
        <v>1</v>
      </c>
      <c r="AG29" s="787"/>
      <c r="AH29" s="787"/>
      <c r="AI29" s="787"/>
      <c r="AJ29" s="788"/>
      <c r="AK29" s="834">
        <v>76</v>
      </c>
      <c r="AL29" s="830"/>
      <c r="AM29" s="830"/>
      <c r="AN29" s="830"/>
      <c r="AO29" s="830"/>
      <c r="AP29" s="830" t="s">
        <v>571</v>
      </c>
      <c r="AQ29" s="830"/>
      <c r="AR29" s="830"/>
      <c r="AS29" s="830"/>
      <c r="AT29" s="830"/>
      <c r="AU29" s="830" t="s">
        <v>571</v>
      </c>
      <c r="AV29" s="830"/>
      <c r="AW29" s="830"/>
      <c r="AX29" s="830"/>
      <c r="AY29" s="830"/>
      <c r="AZ29" s="831" t="s">
        <v>571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406</v>
      </c>
      <c r="C30" s="781"/>
      <c r="D30" s="781"/>
      <c r="E30" s="781"/>
      <c r="F30" s="781"/>
      <c r="G30" s="781"/>
      <c r="H30" s="781"/>
      <c r="I30" s="781"/>
      <c r="J30" s="781"/>
      <c r="K30" s="781"/>
      <c r="L30" s="781"/>
      <c r="M30" s="781"/>
      <c r="N30" s="781"/>
      <c r="O30" s="781"/>
      <c r="P30" s="782"/>
      <c r="Q30" s="783">
        <v>233</v>
      </c>
      <c r="R30" s="784"/>
      <c r="S30" s="784"/>
      <c r="T30" s="784"/>
      <c r="U30" s="784"/>
      <c r="V30" s="784">
        <v>233</v>
      </c>
      <c r="W30" s="784"/>
      <c r="X30" s="784"/>
      <c r="Y30" s="784"/>
      <c r="Z30" s="784"/>
      <c r="AA30" s="784" t="s">
        <v>571</v>
      </c>
      <c r="AB30" s="784"/>
      <c r="AC30" s="784"/>
      <c r="AD30" s="784"/>
      <c r="AE30" s="785"/>
      <c r="AF30" s="786" t="s">
        <v>139</v>
      </c>
      <c r="AG30" s="787"/>
      <c r="AH30" s="787"/>
      <c r="AI30" s="787"/>
      <c r="AJ30" s="788"/>
      <c r="AK30" s="834">
        <v>11</v>
      </c>
      <c r="AL30" s="830"/>
      <c r="AM30" s="830"/>
      <c r="AN30" s="830"/>
      <c r="AO30" s="830"/>
      <c r="AP30" s="830" t="s">
        <v>571</v>
      </c>
      <c r="AQ30" s="830"/>
      <c r="AR30" s="830"/>
      <c r="AS30" s="830"/>
      <c r="AT30" s="830"/>
      <c r="AU30" s="830" t="s">
        <v>571</v>
      </c>
      <c r="AV30" s="830"/>
      <c r="AW30" s="830"/>
      <c r="AX30" s="830"/>
      <c r="AY30" s="830"/>
      <c r="AZ30" s="831" t="s">
        <v>571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407</v>
      </c>
      <c r="C31" s="781"/>
      <c r="D31" s="781"/>
      <c r="E31" s="781"/>
      <c r="F31" s="781"/>
      <c r="G31" s="781"/>
      <c r="H31" s="781"/>
      <c r="I31" s="781"/>
      <c r="J31" s="781"/>
      <c r="K31" s="781"/>
      <c r="L31" s="781"/>
      <c r="M31" s="781"/>
      <c r="N31" s="781"/>
      <c r="O31" s="781"/>
      <c r="P31" s="782"/>
      <c r="Q31" s="783">
        <v>8</v>
      </c>
      <c r="R31" s="784"/>
      <c r="S31" s="784"/>
      <c r="T31" s="784"/>
      <c r="U31" s="784"/>
      <c r="V31" s="784">
        <v>7</v>
      </c>
      <c r="W31" s="784"/>
      <c r="X31" s="784"/>
      <c r="Y31" s="784"/>
      <c r="Z31" s="784"/>
      <c r="AA31" s="784">
        <v>1</v>
      </c>
      <c r="AB31" s="784"/>
      <c r="AC31" s="784"/>
      <c r="AD31" s="784"/>
      <c r="AE31" s="785"/>
      <c r="AF31" s="786">
        <v>1</v>
      </c>
      <c r="AG31" s="787"/>
      <c r="AH31" s="787"/>
      <c r="AI31" s="787"/>
      <c r="AJ31" s="788"/>
      <c r="AK31" s="834">
        <v>2</v>
      </c>
      <c r="AL31" s="830"/>
      <c r="AM31" s="830"/>
      <c r="AN31" s="830"/>
      <c r="AO31" s="830"/>
      <c r="AP31" s="830" t="s">
        <v>571</v>
      </c>
      <c r="AQ31" s="830"/>
      <c r="AR31" s="830"/>
      <c r="AS31" s="830"/>
      <c r="AT31" s="830"/>
      <c r="AU31" s="830" t="s">
        <v>571</v>
      </c>
      <c r="AV31" s="830"/>
      <c r="AW31" s="830"/>
      <c r="AX31" s="830"/>
      <c r="AY31" s="830"/>
      <c r="AZ31" s="831" t="s">
        <v>571</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408</v>
      </c>
      <c r="C32" s="781"/>
      <c r="D32" s="781"/>
      <c r="E32" s="781"/>
      <c r="F32" s="781"/>
      <c r="G32" s="781"/>
      <c r="H32" s="781"/>
      <c r="I32" s="781"/>
      <c r="J32" s="781"/>
      <c r="K32" s="781"/>
      <c r="L32" s="781"/>
      <c r="M32" s="781"/>
      <c r="N32" s="781"/>
      <c r="O32" s="781"/>
      <c r="P32" s="782"/>
      <c r="Q32" s="783">
        <v>12</v>
      </c>
      <c r="R32" s="784"/>
      <c r="S32" s="784"/>
      <c r="T32" s="784"/>
      <c r="U32" s="784"/>
      <c r="V32" s="784">
        <v>3</v>
      </c>
      <c r="W32" s="784"/>
      <c r="X32" s="784"/>
      <c r="Y32" s="784"/>
      <c r="Z32" s="784"/>
      <c r="AA32" s="784">
        <v>9</v>
      </c>
      <c r="AB32" s="784"/>
      <c r="AC32" s="784"/>
      <c r="AD32" s="784"/>
      <c r="AE32" s="785"/>
      <c r="AF32" s="786">
        <v>9</v>
      </c>
      <c r="AG32" s="787"/>
      <c r="AH32" s="787"/>
      <c r="AI32" s="787"/>
      <c r="AJ32" s="788"/>
      <c r="AK32" s="834" t="s">
        <v>571</v>
      </c>
      <c r="AL32" s="830"/>
      <c r="AM32" s="830"/>
      <c r="AN32" s="830"/>
      <c r="AO32" s="830"/>
      <c r="AP32" s="830" t="s">
        <v>571</v>
      </c>
      <c r="AQ32" s="830"/>
      <c r="AR32" s="830"/>
      <c r="AS32" s="830"/>
      <c r="AT32" s="830"/>
      <c r="AU32" s="830" t="s">
        <v>571</v>
      </c>
      <c r="AV32" s="830"/>
      <c r="AW32" s="830"/>
      <c r="AX32" s="830"/>
      <c r="AY32" s="830"/>
      <c r="AZ32" s="831" t="s">
        <v>571</v>
      </c>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409</v>
      </c>
      <c r="C33" s="781"/>
      <c r="D33" s="781"/>
      <c r="E33" s="781"/>
      <c r="F33" s="781"/>
      <c r="G33" s="781"/>
      <c r="H33" s="781"/>
      <c r="I33" s="781"/>
      <c r="J33" s="781"/>
      <c r="K33" s="781"/>
      <c r="L33" s="781"/>
      <c r="M33" s="781"/>
      <c r="N33" s="781"/>
      <c r="O33" s="781"/>
      <c r="P33" s="782"/>
      <c r="Q33" s="783">
        <v>240</v>
      </c>
      <c r="R33" s="784"/>
      <c r="S33" s="784"/>
      <c r="T33" s="784"/>
      <c r="U33" s="784"/>
      <c r="V33" s="784">
        <v>232</v>
      </c>
      <c r="W33" s="784"/>
      <c r="X33" s="784"/>
      <c r="Y33" s="784"/>
      <c r="Z33" s="784"/>
      <c r="AA33" s="784">
        <v>8</v>
      </c>
      <c r="AB33" s="784"/>
      <c r="AC33" s="784"/>
      <c r="AD33" s="784"/>
      <c r="AE33" s="785"/>
      <c r="AF33" s="786">
        <v>412</v>
      </c>
      <c r="AG33" s="787"/>
      <c r="AH33" s="787"/>
      <c r="AI33" s="787"/>
      <c r="AJ33" s="788"/>
      <c r="AK33" s="834">
        <v>1</v>
      </c>
      <c r="AL33" s="830"/>
      <c r="AM33" s="830"/>
      <c r="AN33" s="830"/>
      <c r="AO33" s="830"/>
      <c r="AP33" s="830">
        <v>1141</v>
      </c>
      <c r="AQ33" s="830"/>
      <c r="AR33" s="830"/>
      <c r="AS33" s="830"/>
      <c r="AT33" s="830"/>
      <c r="AU33" s="830" t="s">
        <v>571</v>
      </c>
      <c r="AV33" s="830"/>
      <c r="AW33" s="830"/>
      <c r="AX33" s="830"/>
      <c r="AY33" s="830"/>
      <c r="AZ33" s="831" t="s">
        <v>571</v>
      </c>
      <c r="BA33" s="831"/>
      <c r="BB33" s="831"/>
      <c r="BC33" s="831"/>
      <c r="BD33" s="831"/>
      <c r="BE33" s="832" t="s">
        <v>410</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411</v>
      </c>
      <c r="C34" s="781"/>
      <c r="D34" s="781"/>
      <c r="E34" s="781"/>
      <c r="F34" s="781"/>
      <c r="G34" s="781"/>
      <c r="H34" s="781"/>
      <c r="I34" s="781"/>
      <c r="J34" s="781"/>
      <c r="K34" s="781"/>
      <c r="L34" s="781"/>
      <c r="M34" s="781"/>
      <c r="N34" s="781"/>
      <c r="O34" s="781"/>
      <c r="P34" s="782"/>
      <c r="Q34" s="783">
        <v>568</v>
      </c>
      <c r="R34" s="784"/>
      <c r="S34" s="784"/>
      <c r="T34" s="784"/>
      <c r="U34" s="784"/>
      <c r="V34" s="784">
        <v>564</v>
      </c>
      <c r="W34" s="784"/>
      <c r="X34" s="784"/>
      <c r="Y34" s="784"/>
      <c r="Z34" s="784"/>
      <c r="AA34" s="784">
        <v>4</v>
      </c>
      <c r="AB34" s="784"/>
      <c r="AC34" s="784"/>
      <c r="AD34" s="784"/>
      <c r="AE34" s="785"/>
      <c r="AF34" s="786">
        <v>542</v>
      </c>
      <c r="AG34" s="787"/>
      <c r="AH34" s="787"/>
      <c r="AI34" s="787"/>
      <c r="AJ34" s="788"/>
      <c r="AK34" s="834">
        <v>87</v>
      </c>
      <c r="AL34" s="830"/>
      <c r="AM34" s="830"/>
      <c r="AN34" s="830"/>
      <c r="AO34" s="830"/>
      <c r="AP34" s="830">
        <v>1694</v>
      </c>
      <c r="AQ34" s="830"/>
      <c r="AR34" s="830"/>
      <c r="AS34" s="830"/>
      <c r="AT34" s="830"/>
      <c r="AU34" s="830">
        <v>574</v>
      </c>
      <c r="AV34" s="830"/>
      <c r="AW34" s="830"/>
      <c r="AX34" s="830"/>
      <c r="AY34" s="830"/>
      <c r="AZ34" s="831" t="s">
        <v>571</v>
      </c>
      <c r="BA34" s="831"/>
      <c r="BB34" s="831"/>
      <c r="BC34" s="831"/>
      <c r="BD34" s="831"/>
      <c r="BE34" s="832" t="s">
        <v>410</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412</v>
      </c>
      <c r="C35" s="781"/>
      <c r="D35" s="781"/>
      <c r="E35" s="781"/>
      <c r="F35" s="781"/>
      <c r="G35" s="781"/>
      <c r="H35" s="781"/>
      <c r="I35" s="781"/>
      <c r="J35" s="781"/>
      <c r="K35" s="781"/>
      <c r="L35" s="781"/>
      <c r="M35" s="781"/>
      <c r="N35" s="781"/>
      <c r="O35" s="781"/>
      <c r="P35" s="782"/>
      <c r="Q35" s="783">
        <v>309</v>
      </c>
      <c r="R35" s="784"/>
      <c r="S35" s="784"/>
      <c r="T35" s="784"/>
      <c r="U35" s="784"/>
      <c r="V35" s="784">
        <v>302</v>
      </c>
      <c r="W35" s="784"/>
      <c r="X35" s="784"/>
      <c r="Y35" s="784"/>
      <c r="Z35" s="784"/>
      <c r="AA35" s="784">
        <v>7</v>
      </c>
      <c r="AB35" s="784"/>
      <c r="AC35" s="784"/>
      <c r="AD35" s="784"/>
      <c r="AE35" s="785"/>
      <c r="AF35" s="786">
        <v>7</v>
      </c>
      <c r="AG35" s="787"/>
      <c r="AH35" s="787"/>
      <c r="AI35" s="787"/>
      <c r="AJ35" s="788"/>
      <c r="AK35" s="834" t="s">
        <v>571</v>
      </c>
      <c r="AL35" s="830"/>
      <c r="AM35" s="830"/>
      <c r="AN35" s="830"/>
      <c r="AO35" s="830"/>
      <c r="AP35" s="830">
        <v>307</v>
      </c>
      <c r="AQ35" s="830"/>
      <c r="AR35" s="830"/>
      <c r="AS35" s="830"/>
      <c r="AT35" s="830"/>
      <c r="AU35" s="830" t="s">
        <v>571</v>
      </c>
      <c r="AV35" s="830"/>
      <c r="AW35" s="830"/>
      <c r="AX35" s="830"/>
      <c r="AY35" s="830"/>
      <c r="AZ35" s="831" t="s">
        <v>571</v>
      </c>
      <c r="BA35" s="831"/>
      <c r="BB35" s="831"/>
      <c r="BC35" s="831"/>
      <c r="BD35" s="831"/>
      <c r="BE35" s="832" t="s">
        <v>413</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392</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972</v>
      </c>
      <c r="AG63" s="844"/>
      <c r="AH63" s="844"/>
      <c r="AI63" s="844"/>
      <c r="AJ63" s="845"/>
      <c r="AK63" s="846"/>
      <c r="AL63" s="841"/>
      <c r="AM63" s="841"/>
      <c r="AN63" s="841"/>
      <c r="AO63" s="841"/>
      <c r="AP63" s="844">
        <v>3142</v>
      </c>
      <c r="AQ63" s="844"/>
      <c r="AR63" s="844"/>
      <c r="AS63" s="844"/>
      <c r="AT63" s="844"/>
      <c r="AU63" s="844">
        <v>574</v>
      </c>
      <c r="AV63" s="844"/>
      <c r="AW63" s="844"/>
      <c r="AX63" s="844"/>
      <c r="AY63" s="844"/>
      <c r="AZ63" s="848"/>
      <c r="BA63" s="848"/>
      <c r="BB63" s="848"/>
      <c r="BC63" s="848"/>
      <c r="BD63" s="848"/>
      <c r="BE63" s="849"/>
      <c r="BF63" s="849"/>
      <c r="BG63" s="849"/>
      <c r="BH63" s="849"/>
      <c r="BI63" s="850"/>
      <c r="BJ63" s="851" t="s">
        <v>139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417</v>
      </c>
      <c r="B66" s="728"/>
      <c r="C66" s="728"/>
      <c r="D66" s="728"/>
      <c r="E66" s="728"/>
      <c r="F66" s="728"/>
      <c r="G66" s="728"/>
      <c r="H66" s="728"/>
      <c r="I66" s="728"/>
      <c r="J66" s="728"/>
      <c r="K66" s="728"/>
      <c r="L66" s="728"/>
      <c r="M66" s="728"/>
      <c r="N66" s="728"/>
      <c r="O66" s="728"/>
      <c r="P66" s="729"/>
      <c r="Q66" s="733" t="s">
        <v>396</v>
      </c>
      <c r="R66" s="734"/>
      <c r="S66" s="734"/>
      <c r="T66" s="734"/>
      <c r="U66" s="735"/>
      <c r="V66" s="733" t="s">
        <v>397</v>
      </c>
      <c r="W66" s="734"/>
      <c r="X66" s="734"/>
      <c r="Y66" s="734"/>
      <c r="Z66" s="735"/>
      <c r="AA66" s="733" t="s">
        <v>398</v>
      </c>
      <c r="AB66" s="734"/>
      <c r="AC66" s="734"/>
      <c r="AD66" s="734"/>
      <c r="AE66" s="735"/>
      <c r="AF66" s="854" t="s">
        <v>399</v>
      </c>
      <c r="AG66" s="815"/>
      <c r="AH66" s="815"/>
      <c r="AI66" s="815"/>
      <c r="AJ66" s="855"/>
      <c r="AK66" s="733" t="s">
        <v>400</v>
      </c>
      <c r="AL66" s="728"/>
      <c r="AM66" s="728"/>
      <c r="AN66" s="728"/>
      <c r="AO66" s="729"/>
      <c r="AP66" s="733" t="s">
        <v>401</v>
      </c>
      <c r="AQ66" s="734"/>
      <c r="AR66" s="734"/>
      <c r="AS66" s="734"/>
      <c r="AT66" s="735"/>
      <c r="AU66" s="733" t="s">
        <v>418</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575</v>
      </c>
      <c r="C68" s="870"/>
      <c r="D68" s="870"/>
      <c r="E68" s="870"/>
      <c r="F68" s="870"/>
      <c r="G68" s="870"/>
      <c r="H68" s="870"/>
      <c r="I68" s="870"/>
      <c r="J68" s="870"/>
      <c r="K68" s="870"/>
      <c r="L68" s="870"/>
      <c r="M68" s="870"/>
      <c r="N68" s="870"/>
      <c r="O68" s="870"/>
      <c r="P68" s="871"/>
      <c r="Q68" s="872"/>
      <c r="R68" s="866"/>
      <c r="S68" s="866"/>
      <c r="T68" s="866"/>
      <c r="U68" s="866"/>
      <c r="V68" s="866"/>
      <c r="W68" s="866"/>
      <c r="X68" s="866"/>
      <c r="Y68" s="866"/>
      <c r="Z68" s="866"/>
      <c r="AA68" s="866"/>
      <c r="AB68" s="866"/>
      <c r="AC68" s="866"/>
      <c r="AD68" s="866"/>
      <c r="AE68" s="866"/>
      <c r="AF68" s="866"/>
      <c r="AG68" s="866"/>
      <c r="AH68" s="866"/>
      <c r="AI68" s="866"/>
      <c r="AJ68" s="866"/>
      <c r="AK68" s="866"/>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576</v>
      </c>
      <c r="C69" s="874"/>
      <c r="D69" s="874"/>
      <c r="E69" s="874"/>
      <c r="F69" s="874"/>
      <c r="G69" s="874"/>
      <c r="H69" s="874"/>
      <c r="I69" s="874"/>
      <c r="J69" s="874"/>
      <c r="K69" s="874"/>
      <c r="L69" s="874"/>
      <c r="M69" s="874"/>
      <c r="N69" s="874"/>
      <c r="O69" s="874"/>
      <c r="P69" s="875"/>
      <c r="Q69" s="876">
        <v>340</v>
      </c>
      <c r="R69" s="830"/>
      <c r="S69" s="830"/>
      <c r="T69" s="830"/>
      <c r="U69" s="830"/>
      <c r="V69" s="830">
        <v>300</v>
      </c>
      <c r="W69" s="830"/>
      <c r="X69" s="830"/>
      <c r="Y69" s="830"/>
      <c r="Z69" s="830"/>
      <c r="AA69" s="830">
        <v>40</v>
      </c>
      <c r="AB69" s="830"/>
      <c r="AC69" s="830"/>
      <c r="AD69" s="830"/>
      <c r="AE69" s="830"/>
      <c r="AF69" s="830">
        <v>40</v>
      </c>
      <c r="AG69" s="830"/>
      <c r="AH69" s="830"/>
      <c r="AI69" s="830"/>
      <c r="AJ69" s="830"/>
      <c r="AK69" s="830">
        <v>12</v>
      </c>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577</v>
      </c>
      <c r="C70" s="874"/>
      <c r="D70" s="874"/>
      <c r="E70" s="874"/>
      <c r="F70" s="874"/>
      <c r="G70" s="874"/>
      <c r="H70" s="874"/>
      <c r="I70" s="874"/>
      <c r="J70" s="874"/>
      <c r="K70" s="874"/>
      <c r="L70" s="874"/>
      <c r="M70" s="874"/>
      <c r="N70" s="874"/>
      <c r="O70" s="874"/>
      <c r="P70" s="875"/>
      <c r="Q70" s="876">
        <v>372</v>
      </c>
      <c r="R70" s="830"/>
      <c r="S70" s="830"/>
      <c r="T70" s="830"/>
      <c r="U70" s="830"/>
      <c r="V70" s="830">
        <v>332</v>
      </c>
      <c r="W70" s="830"/>
      <c r="X70" s="830"/>
      <c r="Y70" s="830"/>
      <c r="Z70" s="830"/>
      <c r="AA70" s="830">
        <v>40</v>
      </c>
      <c r="AB70" s="830"/>
      <c r="AC70" s="830"/>
      <c r="AD70" s="830"/>
      <c r="AE70" s="830"/>
      <c r="AF70" s="830">
        <v>40</v>
      </c>
      <c r="AG70" s="830"/>
      <c r="AH70" s="830"/>
      <c r="AI70" s="830"/>
      <c r="AJ70" s="830"/>
      <c r="AK70" s="830">
        <v>0</v>
      </c>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578</v>
      </c>
      <c r="C71" s="874"/>
      <c r="D71" s="874"/>
      <c r="E71" s="874"/>
      <c r="F71" s="874"/>
      <c r="G71" s="874"/>
      <c r="H71" s="874"/>
      <c r="I71" s="874"/>
      <c r="J71" s="874"/>
      <c r="K71" s="874"/>
      <c r="L71" s="874"/>
      <c r="M71" s="874"/>
      <c r="N71" s="874"/>
      <c r="O71" s="874"/>
      <c r="P71" s="875"/>
      <c r="Q71" s="876">
        <v>20490</v>
      </c>
      <c r="R71" s="830"/>
      <c r="S71" s="830"/>
      <c r="T71" s="830"/>
      <c r="U71" s="830"/>
      <c r="V71" s="830">
        <v>19956</v>
      </c>
      <c r="W71" s="830"/>
      <c r="X71" s="830"/>
      <c r="Y71" s="830"/>
      <c r="Z71" s="830"/>
      <c r="AA71" s="830">
        <v>534</v>
      </c>
      <c r="AB71" s="830"/>
      <c r="AC71" s="830"/>
      <c r="AD71" s="830"/>
      <c r="AE71" s="830"/>
      <c r="AF71" s="830">
        <v>534</v>
      </c>
      <c r="AG71" s="830"/>
      <c r="AH71" s="830"/>
      <c r="AI71" s="830"/>
      <c r="AJ71" s="830"/>
      <c r="AK71" s="830">
        <v>239</v>
      </c>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579</v>
      </c>
      <c r="C72" s="874"/>
      <c r="D72" s="874"/>
      <c r="E72" s="874"/>
      <c r="F72" s="874"/>
      <c r="G72" s="874"/>
      <c r="H72" s="874"/>
      <c r="I72" s="874"/>
      <c r="J72" s="874"/>
      <c r="K72" s="874"/>
      <c r="L72" s="874"/>
      <c r="M72" s="874"/>
      <c r="N72" s="874"/>
      <c r="O72" s="874"/>
      <c r="P72" s="875"/>
      <c r="Q72" s="876">
        <v>2557</v>
      </c>
      <c r="R72" s="830"/>
      <c r="S72" s="830"/>
      <c r="T72" s="830"/>
      <c r="U72" s="830"/>
      <c r="V72" s="830">
        <v>2441</v>
      </c>
      <c r="W72" s="830"/>
      <c r="X72" s="830"/>
      <c r="Y72" s="830"/>
      <c r="Z72" s="830"/>
      <c r="AA72" s="830">
        <v>116</v>
      </c>
      <c r="AB72" s="830"/>
      <c r="AC72" s="830"/>
      <c r="AD72" s="830"/>
      <c r="AE72" s="830"/>
      <c r="AF72" s="830">
        <v>110</v>
      </c>
      <c r="AG72" s="830"/>
      <c r="AH72" s="830"/>
      <c r="AI72" s="830"/>
      <c r="AJ72" s="830"/>
      <c r="AK72" s="830">
        <v>0</v>
      </c>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580</v>
      </c>
      <c r="C73" s="874"/>
      <c r="D73" s="874"/>
      <c r="E73" s="874"/>
      <c r="F73" s="874"/>
      <c r="G73" s="874"/>
      <c r="H73" s="874"/>
      <c r="I73" s="874"/>
      <c r="J73" s="874"/>
      <c r="K73" s="874"/>
      <c r="L73" s="874"/>
      <c r="M73" s="874"/>
      <c r="N73" s="874"/>
      <c r="O73" s="874"/>
      <c r="P73" s="875"/>
      <c r="Q73" s="876">
        <v>26</v>
      </c>
      <c r="R73" s="830"/>
      <c r="S73" s="830"/>
      <c r="T73" s="830"/>
      <c r="U73" s="830"/>
      <c r="V73" s="830">
        <v>12</v>
      </c>
      <c r="W73" s="830"/>
      <c r="X73" s="830"/>
      <c r="Y73" s="830"/>
      <c r="Z73" s="830"/>
      <c r="AA73" s="830">
        <v>14</v>
      </c>
      <c r="AB73" s="830"/>
      <c r="AC73" s="830"/>
      <c r="AD73" s="830"/>
      <c r="AE73" s="830"/>
      <c r="AF73" s="830">
        <v>14</v>
      </c>
      <c r="AG73" s="830"/>
      <c r="AH73" s="830"/>
      <c r="AI73" s="830"/>
      <c r="AJ73" s="830"/>
      <c r="AK73" s="830">
        <v>0</v>
      </c>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581</v>
      </c>
      <c r="C74" s="874"/>
      <c r="D74" s="874"/>
      <c r="E74" s="874"/>
      <c r="F74" s="874"/>
      <c r="G74" s="874"/>
      <c r="H74" s="874"/>
      <c r="I74" s="874"/>
      <c r="J74" s="874"/>
      <c r="K74" s="874"/>
      <c r="L74" s="874"/>
      <c r="M74" s="874"/>
      <c r="N74" s="874"/>
      <c r="O74" s="874"/>
      <c r="P74" s="875"/>
      <c r="Q74" s="876">
        <v>1833</v>
      </c>
      <c r="R74" s="830"/>
      <c r="S74" s="830"/>
      <c r="T74" s="830"/>
      <c r="U74" s="830"/>
      <c r="V74" s="830">
        <v>1780</v>
      </c>
      <c r="W74" s="830"/>
      <c r="X74" s="830"/>
      <c r="Y74" s="830"/>
      <c r="Z74" s="830"/>
      <c r="AA74" s="830">
        <v>53</v>
      </c>
      <c r="AB74" s="830"/>
      <c r="AC74" s="830"/>
      <c r="AD74" s="830"/>
      <c r="AE74" s="830"/>
      <c r="AF74" s="830">
        <v>53</v>
      </c>
      <c r="AG74" s="830"/>
      <c r="AH74" s="830"/>
      <c r="AI74" s="830"/>
      <c r="AJ74" s="830"/>
      <c r="AK74" s="830">
        <v>4</v>
      </c>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582</v>
      </c>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583</v>
      </c>
      <c r="C76" s="874"/>
      <c r="D76" s="874"/>
      <c r="E76" s="874"/>
      <c r="F76" s="874"/>
      <c r="G76" s="874"/>
      <c r="H76" s="874"/>
      <c r="I76" s="874"/>
      <c r="J76" s="874"/>
      <c r="K76" s="874"/>
      <c r="L76" s="874"/>
      <c r="M76" s="874"/>
      <c r="N76" s="874"/>
      <c r="O76" s="874"/>
      <c r="P76" s="875"/>
      <c r="Q76" s="877">
        <v>239</v>
      </c>
      <c r="R76" s="878"/>
      <c r="S76" s="878"/>
      <c r="T76" s="878"/>
      <c r="U76" s="834"/>
      <c r="V76" s="879">
        <v>188</v>
      </c>
      <c r="W76" s="878"/>
      <c r="X76" s="878"/>
      <c r="Y76" s="878"/>
      <c r="Z76" s="834"/>
      <c r="AA76" s="879">
        <v>50</v>
      </c>
      <c r="AB76" s="878"/>
      <c r="AC76" s="878"/>
      <c r="AD76" s="878"/>
      <c r="AE76" s="834"/>
      <c r="AF76" s="879">
        <v>50</v>
      </c>
      <c r="AG76" s="878"/>
      <c r="AH76" s="878"/>
      <c r="AI76" s="878"/>
      <c r="AJ76" s="834"/>
      <c r="AK76" s="879">
        <v>19</v>
      </c>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584</v>
      </c>
      <c r="C77" s="874"/>
      <c r="D77" s="874"/>
      <c r="E77" s="874"/>
      <c r="F77" s="874"/>
      <c r="G77" s="874"/>
      <c r="H77" s="874"/>
      <c r="I77" s="874"/>
      <c r="J77" s="874"/>
      <c r="K77" s="874"/>
      <c r="L77" s="874"/>
      <c r="M77" s="874"/>
      <c r="N77" s="874"/>
      <c r="O77" s="874"/>
      <c r="P77" s="875"/>
      <c r="Q77" s="877">
        <v>307348</v>
      </c>
      <c r="R77" s="878"/>
      <c r="S77" s="878"/>
      <c r="T77" s="878"/>
      <c r="U77" s="834"/>
      <c r="V77" s="879">
        <v>292047</v>
      </c>
      <c r="W77" s="878"/>
      <c r="X77" s="878"/>
      <c r="Y77" s="878"/>
      <c r="Z77" s="834"/>
      <c r="AA77" s="879">
        <v>15301</v>
      </c>
      <c r="AB77" s="878"/>
      <c r="AC77" s="878"/>
      <c r="AD77" s="878"/>
      <c r="AE77" s="834"/>
      <c r="AF77" s="879">
        <v>15301</v>
      </c>
      <c r="AG77" s="878"/>
      <c r="AH77" s="878"/>
      <c r="AI77" s="878"/>
      <c r="AJ77" s="834"/>
      <c r="AK77" s="879">
        <v>0</v>
      </c>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585</v>
      </c>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583</v>
      </c>
      <c r="C79" s="874"/>
      <c r="D79" s="874"/>
      <c r="E79" s="874"/>
      <c r="F79" s="874"/>
      <c r="G79" s="874"/>
      <c r="H79" s="874"/>
      <c r="I79" s="874"/>
      <c r="J79" s="874"/>
      <c r="K79" s="874"/>
      <c r="L79" s="874"/>
      <c r="M79" s="874"/>
      <c r="N79" s="874"/>
      <c r="O79" s="874"/>
      <c r="P79" s="875"/>
      <c r="Q79" s="876">
        <v>6552</v>
      </c>
      <c r="R79" s="830"/>
      <c r="S79" s="830"/>
      <c r="T79" s="830"/>
      <c r="U79" s="830"/>
      <c r="V79" s="830">
        <v>6149</v>
      </c>
      <c r="W79" s="830"/>
      <c r="X79" s="830"/>
      <c r="Y79" s="830"/>
      <c r="Z79" s="830"/>
      <c r="AA79" s="830">
        <v>403</v>
      </c>
      <c r="AB79" s="830"/>
      <c r="AC79" s="830"/>
      <c r="AD79" s="830"/>
      <c r="AE79" s="830"/>
      <c r="AF79" s="830">
        <v>403</v>
      </c>
      <c r="AG79" s="830"/>
      <c r="AH79" s="830"/>
      <c r="AI79" s="830"/>
      <c r="AJ79" s="830"/>
      <c r="AK79" s="830">
        <v>7</v>
      </c>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t="s">
        <v>586</v>
      </c>
      <c r="C80" s="874"/>
      <c r="D80" s="874"/>
      <c r="E80" s="874"/>
      <c r="F80" s="874"/>
      <c r="G80" s="874"/>
      <c r="H80" s="874"/>
      <c r="I80" s="874"/>
      <c r="J80" s="874"/>
      <c r="K80" s="874"/>
      <c r="L80" s="874"/>
      <c r="M80" s="874"/>
      <c r="N80" s="874"/>
      <c r="O80" s="874"/>
      <c r="P80" s="875"/>
      <c r="Q80" s="876">
        <v>13</v>
      </c>
      <c r="R80" s="830"/>
      <c r="S80" s="830"/>
      <c r="T80" s="830"/>
      <c r="U80" s="830"/>
      <c r="V80" s="830">
        <v>13</v>
      </c>
      <c r="W80" s="830"/>
      <c r="X80" s="830"/>
      <c r="Y80" s="830"/>
      <c r="Z80" s="830"/>
      <c r="AA80" s="830">
        <v>0</v>
      </c>
      <c r="AB80" s="830"/>
      <c r="AC80" s="830"/>
      <c r="AD80" s="830"/>
      <c r="AE80" s="830"/>
      <c r="AF80" s="830">
        <v>0</v>
      </c>
      <c r="AG80" s="830"/>
      <c r="AH80" s="830"/>
      <c r="AI80" s="830"/>
      <c r="AJ80" s="830"/>
      <c r="AK80" s="830">
        <v>0</v>
      </c>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t="s">
        <v>587</v>
      </c>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t="s">
        <v>583</v>
      </c>
      <c r="C82" s="874"/>
      <c r="D82" s="874"/>
      <c r="E82" s="874"/>
      <c r="F82" s="874"/>
      <c r="G82" s="874"/>
      <c r="H82" s="874"/>
      <c r="I82" s="874"/>
      <c r="J82" s="874"/>
      <c r="K82" s="874"/>
      <c r="L82" s="874"/>
      <c r="M82" s="874"/>
      <c r="N82" s="874"/>
      <c r="O82" s="874"/>
      <c r="P82" s="875"/>
      <c r="Q82" s="876">
        <v>7</v>
      </c>
      <c r="R82" s="830"/>
      <c r="S82" s="830"/>
      <c r="T82" s="830"/>
      <c r="U82" s="830"/>
      <c r="V82" s="830">
        <v>7</v>
      </c>
      <c r="W82" s="830"/>
      <c r="X82" s="830"/>
      <c r="Y82" s="830"/>
      <c r="Z82" s="830"/>
      <c r="AA82" s="830" t="s">
        <v>571</v>
      </c>
      <c r="AB82" s="830"/>
      <c r="AC82" s="830"/>
      <c r="AD82" s="830"/>
      <c r="AE82" s="830"/>
      <c r="AF82" s="830">
        <v>0</v>
      </c>
      <c r="AG82" s="830"/>
      <c r="AH82" s="830"/>
      <c r="AI82" s="830"/>
      <c r="AJ82" s="830"/>
      <c r="AK82" s="830" t="s">
        <v>571</v>
      </c>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t="s">
        <v>588</v>
      </c>
      <c r="C83" s="874"/>
      <c r="D83" s="874"/>
      <c r="E83" s="874"/>
      <c r="F83" s="874"/>
      <c r="G83" s="874"/>
      <c r="H83" s="874"/>
      <c r="I83" s="874"/>
      <c r="J83" s="874"/>
      <c r="K83" s="874"/>
      <c r="L83" s="874"/>
      <c r="M83" s="874"/>
      <c r="N83" s="874"/>
      <c r="O83" s="874"/>
      <c r="P83" s="875"/>
      <c r="Q83" s="876">
        <v>132</v>
      </c>
      <c r="R83" s="830"/>
      <c r="S83" s="830"/>
      <c r="T83" s="830"/>
      <c r="U83" s="830"/>
      <c r="V83" s="830">
        <v>132</v>
      </c>
      <c r="W83" s="830"/>
      <c r="X83" s="830"/>
      <c r="Y83" s="830"/>
      <c r="Z83" s="830"/>
      <c r="AA83" s="830" t="s">
        <v>571</v>
      </c>
      <c r="AB83" s="830"/>
      <c r="AC83" s="830"/>
      <c r="AD83" s="830"/>
      <c r="AE83" s="830"/>
      <c r="AF83" s="830">
        <v>0</v>
      </c>
      <c r="AG83" s="830"/>
      <c r="AH83" s="830"/>
      <c r="AI83" s="830"/>
      <c r="AJ83" s="830"/>
      <c r="AK83" s="830" t="s">
        <v>571</v>
      </c>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t="s">
        <v>589</v>
      </c>
      <c r="C84" s="874"/>
      <c r="D84" s="874"/>
      <c r="E84" s="874"/>
      <c r="F84" s="874"/>
      <c r="G84" s="874"/>
      <c r="H84" s="874"/>
      <c r="I84" s="874"/>
      <c r="J84" s="874"/>
      <c r="K84" s="874"/>
      <c r="L84" s="874"/>
      <c r="M84" s="874"/>
      <c r="N84" s="874"/>
      <c r="O84" s="874"/>
      <c r="P84" s="875"/>
      <c r="Q84" s="876">
        <v>210</v>
      </c>
      <c r="R84" s="830"/>
      <c r="S84" s="830"/>
      <c r="T84" s="830"/>
      <c r="U84" s="830"/>
      <c r="V84" s="830">
        <v>206</v>
      </c>
      <c r="W84" s="830"/>
      <c r="X84" s="830"/>
      <c r="Y84" s="830"/>
      <c r="Z84" s="830"/>
      <c r="AA84" s="830">
        <v>4</v>
      </c>
      <c r="AB84" s="830"/>
      <c r="AC84" s="830"/>
      <c r="AD84" s="830"/>
      <c r="AE84" s="830"/>
      <c r="AF84" s="830">
        <v>4</v>
      </c>
      <c r="AG84" s="830"/>
      <c r="AH84" s="830"/>
      <c r="AI84" s="830"/>
      <c r="AJ84" s="830"/>
      <c r="AK84" s="830">
        <v>6</v>
      </c>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t="s">
        <v>590</v>
      </c>
      <c r="C85" s="874"/>
      <c r="D85" s="874"/>
      <c r="E85" s="874"/>
      <c r="F85" s="874"/>
      <c r="G85" s="874"/>
      <c r="H85" s="874"/>
      <c r="I85" s="874"/>
      <c r="J85" s="874"/>
      <c r="K85" s="874"/>
      <c r="L85" s="874"/>
      <c r="M85" s="874"/>
      <c r="N85" s="874"/>
      <c r="O85" s="874"/>
      <c r="P85" s="875"/>
      <c r="Q85" s="876">
        <v>906</v>
      </c>
      <c r="R85" s="830"/>
      <c r="S85" s="830"/>
      <c r="T85" s="830"/>
      <c r="U85" s="830"/>
      <c r="V85" s="830">
        <v>906</v>
      </c>
      <c r="W85" s="830"/>
      <c r="X85" s="830"/>
      <c r="Y85" s="830"/>
      <c r="Z85" s="830"/>
      <c r="AA85" s="830">
        <v>0</v>
      </c>
      <c r="AB85" s="830"/>
      <c r="AC85" s="830"/>
      <c r="AD85" s="830"/>
      <c r="AE85" s="830"/>
      <c r="AF85" s="830">
        <v>0</v>
      </c>
      <c r="AG85" s="830"/>
      <c r="AH85" s="830"/>
      <c r="AI85" s="830"/>
      <c r="AJ85" s="830"/>
      <c r="AK85" s="830">
        <v>0</v>
      </c>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t="s">
        <v>574</v>
      </c>
      <c r="C86" s="874"/>
      <c r="D86" s="874"/>
      <c r="E86" s="874"/>
      <c r="F86" s="874"/>
      <c r="G86" s="874"/>
      <c r="H86" s="874"/>
      <c r="I86" s="874"/>
      <c r="J86" s="874"/>
      <c r="K86" s="874"/>
      <c r="L86" s="874"/>
      <c r="M86" s="874"/>
      <c r="N86" s="874"/>
      <c r="O86" s="874"/>
      <c r="P86" s="875"/>
      <c r="Q86" s="876">
        <v>2074</v>
      </c>
      <c r="R86" s="830"/>
      <c r="S86" s="830"/>
      <c r="T86" s="830"/>
      <c r="U86" s="830"/>
      <c r="V86" s="830">
        <v>2070</v>
      </c>
      <c r="W86" s="830"/>
      <c r="X86" s="830"/>
      <c r="Y86" s="830"/>
      <c r="Z86" s="830"/>
      <c r="AA86" s="830">
        <v>5</v>
      </c>
      <c r="AB86" s="830"/>
      <c r="AC86" s="830"/>
      <c r="AD86" s="830"/>
      <c r="AE86" s="830"/>
      <c r="AF86" s="830">
        <v>5</v>
      </c>
      <c r="AG86" s="830"/>
      <c r="AH86" s="830"/>
      <c r="AI86" s="830"/>
      <c r="AJ86" s="830"/>
      <c r="AK86" s="830" t="s">
        <v>571</v>
      </c>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419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12</v>
      </c>
      <c r="CS102" s="852"/>
      <c r="CT102" s="852"/>
      <c r="CU102" s="852"/>
      <c r="CV102" s="891"/>
      <c r="CW102" s="890">
        <v>120</v>
      </c>
      <c r="CX102" s="852"/>
      <c r="CY102" s="852"/>
      <c r="CZ102" s="852"/>
      <c r="DA102" s="891"/>
      <c r="DB102" s="890" t="s">
        <v>571</v>
      </c>
      <c r="DC102" s="852"/>
      <c r="DD102" s="852"/>
      <c r="DE102" s="852"/>
      <c r="DF102" s="891"/>
      <c r="DG102" s="890">
        <v>648</v>
      </c>
      <c r="DH102" s="852"/>
      <c r="DI102" s="852"/>
      <c r="DJ102" s="852"/>
      <c r="DK102" s="891"/>
      <c r="DL102" s="890" t="s">
        <v>571</v>
      </c>
      <c r="DM102" s="852"/>
      <c r="DN102" s="852"/>
      <c r="DO102" s="852"/>
      <c r="DP102" s="891"/>
      <c r="DQ102" s="890">
        <v>428</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428</v>
      </c>
      <c r="AB109" s="893"/>
      <c r="AC109" s="893"/>
      <c r="AD109" s="893"/>
      <c r="AE109" s="894"/>
      <c r="AF109" s="892" t="s">
        <v>429</v>
      </c>
      <c r="AG109" s="893"/>
      <c r="AH109" s="893"/>
      <c r="AI109" s="893"/>
      <c r="AJ109" s="894"/>
      <c r="AK109" s="892" t="s">
        <v>309</v>
      </c>
      <c r="AL109" s="893"/>
      <c r="AM109" s="893"/>
      <c r="AN109" s="893"/>
      <c r="AO109" s="894"/>
      <c r="AP109" s="892" t="s">
        <v>430</v>
      </c>
      <c r="AQ109" s="893"/>
      <c r="AR109" s="893"/>
      <c r="AS109" s="893"/>
      <c r="AT109" s="895"/>
      <c r="AU109" s="912" t="s">
        <v>427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428</v>
      </c>
      <c r="BR109" s="893"/>
      <c r="BS109" s="893"/>
      <c r="BT109" s="893"/>
      <c r="BU109" s="894"/>
      <c r="BV109" s="892" t="s">
        <v>429</v>
      </c>
      <c r="BW109" s="893"/>
      <c r="BX109" s="893"/>
      <c r="BY109" s="893"/>
      <c r="BZ109" s="894"/>
      <c r="CA109" s="892" t="s">
        <v>309</v>
      </c>
      <c r="CB109" s="893"/>
      <c r="CC109" s="893"/>
      <c r="CD109" s="893"/>
      <c r="CE109" s="894"/>
      <c r="CF109" s="913" t="s">
        <v>430</v>
      </c>
      <c r="CG109" s="913"/>
      <c r="CH109" s="913"/>
      <c r="CI109" s="913"/>
      <c r="CJ109" s="913"/>
      <c r="CK109" s="892" t="s">
        <v>431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428</v>
      </c>
      <c r="DH109" s="893"/>
      <c r="DI109" s="893"/>
      <c r="DJ109" s="893"/>
      <c r="DK109" s="894"/>
      <c r="DL109" s="892" t="s">
        <v>429</v>
      </c>
      <c r="DM109" s="893"/>
      <c r="DN109" s="893"/>
      <c r="DO109" s="893"/>
      <c r="DP109" s="894"/>
      <c r="DQ109" s="892" t="s">
        <v>309</v>
      </c>
      <c r="DR109" s="893"/>
      <c r="DS109" s="893"/>
      <c r="DT109" s="893"/>
      <c r="DU109" s="894"/>
      <c r="DV109" s="892" t="s">
        <v>430</v>
      </c>
      <c r="DW109" s="893"/>
      <c r="DX109" s="893"/>
      <c r="DY109" s="893"/>
      <c r="DZ109" s="895"/>
    </row>
    <row r="110" spans="1:131" s="230" customFormat="1" ht="26.25" customHeight="1" x14ac:dyDescent="0.15">
      <c r="A110" s="896" t="s">
        <v>432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823635</v>
      </c>
      <c r="AB110" s="900"/>
      <c r="AC110" s="900"/>
      <c r="AD110" s="900"/>
      <c r="AE110" s="901"/>
      <c r="AF110" s="902">
        <v>821802</v>
      </c>
      <c r="AG110" s="900"/>
      <c r="AH110" s="900"/>
      <c r="AI110" s="900"/>
      <c r="AJ110" s="901"/>
      <c r="AK110" s="902">
        <v>906848</v>
      </c>
      <c r="AL110" s="900"/>
      <c r="AM110" s="900"/>
      <c r="AN110" s="900"/>
      <c r="AO110" s="901"/>
      <c r="AP110" s="903">
        <v>19.7</v>
      </c>
      <c r="AQ110" s="904"/>
      <c r="AR110" s="904"/>
      <c r="AS110" s="904"/>
      <c r="AT110" s="905"/>
      <c r="AU110" s="906" t="s">
        <v>75</v>
      </c>
      <c r="AV110" s="907"/>
      <c r="AW110" s="907"/>
      <c r="AX110" s="907"/>
      <c r="AY110" s="907"/>
      <c r="AZ110" s="929" t="s">
        <v>433</v>
      </c>
      <c r="BA110" s="897"/>
      <c r="BB110" s="897"/>
      <c r="BC110" s="897"/>
      <c r="BD110" s="897"/>
      <c r="BE110" s="897"/>
      <c r="BF110" s="897"/>
      <c r="BG110" s="897"/>
      <c r="BH110" s="897"/>
      <c r="BI110" s="897"/>
      <c r="BJ110" s="897"/>
      <c r="BK110" s="897"/>
      <c r="BL110" s="897"/>
      <c r="BM110" s="897"/>
      <c r="BN110" s="897"/>
      <c r="BO110" s="897"/>
      <c r="BP110" s="898"/>
      <c r="BQ110" s="930">
        <v>9965621</v>
      </c>
      <c r="BR110" s="931"/>
      <c r="BS110" s="931"/>
      <c r="BT110" s="931"/>
      <c r="BU110" s="931"/>
      <c r="BV110" s="931">
        <v>9990099</v>
      </c>
      <c r="BW110" s="931"/>
      <c r="BX110" s="931"/>
      <c r="BY110" s="931"/>
      <c r="BZ110" s="931"/>
      <c r="CA110" s="931">
        <v>9524363</v>
      </c>
      <c r="CB110" s="931"/>
      <c r="CC110" s="931"/>
      <c r="CD110" s="931"/>
      <c r="CE110" s="931"/>
      <c r="CF110" s="944">
        <v>206.9</v>
      </c>
      <c r="CG110" s="945"/>
      <c r="CH110" s="945"/>
      <c r="CI110" s="945"/>
      <c r="CJ110" s="945"/>
      <c r="CK110" s="946" t="s">
        <v>434</v>
      </c>
      <c r="CL110" s="947"/>
      <c r="CM110" s="929" t="s">
        <v>435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139</v>
      </c>
      <c r="DH110" s="931"/>
      <c r="DI110" s="931"/>
      <c r="DJ110" s="931"/>
      <c r="DK110" s="931"/>
      <c r="DL110" s="931" t="s">
        <v>139</v>
      </c>
      <c r="DM110" s="931"/>
      <c r="DN110" s="931"/>
      <c r="DO110" s="931"/>
      <c r="DP110" s="931"/>
      <c r="DQ110" s="931" t="s">
        <v>139</v>
      </c>
      <c r="DR110" s="931"/>
      <c r="DS110" s="931"/>
      <c r="DT110" s="931"/>
      <c r="DU110" s="931"/>
      <c r="DV110" s="932" t="s">
        <v>139</v>
      </c>
      <c r="DW110" s="932"/>
      <c r="DX110" s="932"/>
      <c r="DY110" s="932"/>
      <c r="DZ110" s="933"/>
    </row>
    <row r="111" spans="1:131" s="230" customFormat="1" ht="26.25" customHeight="1" x14ac:dyDescent="0.15">
      <c r="A111" s="934" t="s">
        <v>436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139</v>
      </c>
      <c r="AB111" s="938"/>
      <c r="AC111" s="938"/>
      <c r="AD111" s="938"/>
      <c r="AE111" s="939"/>
      <c r="AF111" s="940" t="s">
        <v>139</v>
      </c>
      <c r="AG111" s="938"/>
      <c r="AH111" s="938"/>
      <c r="AI111" s="938"/>
      <c r="AJ111" s="939"/>
      <c r="AK111" s="940" t="s">
        <v>139</v>
      </c>
      <c r="AL111" s="938"/>
      <c r="AM111" s="938"/>
      <c r="AN111" s="938"/>
      <c r="AO111" s="939"/>
      <c r="AP111" s="941" t="s">
        <v>437</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t="s">
        <v>139</v>
      </c>
      <c r="BR111" s="926"/>
      <c r="BS111" s="926"/>
      <c r="BT111" s="926"/>
      <c r="BU111" s="926"/>
      <c r="BV111" s="926" t="s">
        <v>437</v>
      </c>
      <c r="BW111" s="926"/>
      <c r="BX111" s="926"/>
      <c r="BY111" s="926"/>
      <c r="BZ111" s="926"/>
      <c r="CA111" s="926" t="s">
        <v>139</v>
      </c>
      <c r="CB111" s="926"/>
      <c r="CC111" s="926"/>
      <c r="CD111" s="926"/>
      <c r="CE111" s="926"/>
      <c r="CF111" s="920" t="s">
        <v>437</v>
      </c>
      <c r="CG111" s="921"/>
      <c r="CH111" s="921"/>
      <c r="CI111" s="921"/>
      <c r="CJ111" s="921"/>
      <c r="CK111" s="948"/>
      <c r="CL111" s="949"/>
      <c r="CM111" s="922" t="s">
        <v>439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139</v>
      </c>
      <c r="DH111" s="926"/>
      <c r="DI111" s="926"/>
      <c r="DJ111" s="926"/>
      <c r="DK111" s="926"/>
      <c r="DL111" s="926" t="s">
        <v>437</v>
      </c>
      <c r="DM111" s="926"/>
      <c r="DN111" s="926"/>
      <c r="DO111" s="926"/>
      <c r="DP111" s="926"/>
      <c r="DQ111" s="926" t="s">
        <v>139</v>
      </c>
      <c r="DR111" s="926"/>
      <c r="DS111" s="926"/>
      <c r="DT111" s="926"/>
      <c r="DU111" s="926"/>
      <c r="DV111" s="927" t="s">
        <v>437</v>
      </c>
      <c r="DW111" s="927"/>
      <c r="DX111" s="927"/>
      <c r="DY111" s="927"/>
      <c r="DZ111" s="928"/>
    </row>
    <row r="112" spans="1:131" s="230" customFormat="1" ht="26.25" customHeight="1" x14ac:dyDescent="0.15">
      <c r="A112" s="952" t="s">
        <v>440</v>
      </c>
      <c r="B112" s="953"/>
      <c r="C112" s="923" t="s">
        <v>441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139</v>
      </c>
      <c r="AB112" s="959"/>
      <c r="AC112" s="959"/>
      <c r="AD112" s="959"/>
      <c r="AE112" s="960"/>
      <c r="AF112" s="961" t="s">
        <v>437</v>
      </c>
      <c r="AG112" s="959"/>
      <c r="AH112" s="959"/>
      <c r="AI112" s="959"/>
      <c r="AJ112" s="960"/>
      <c r="AK112" s="961" t="s">
        <v>139</v>
      </c>
      <c r="AL112" s="959"/>
      <c r="AM112" s="959"/>
      <c r="AN112" s="959"/>
      <c r="AO112" s="960"/>
      <c r="AP112" s="962" t="s">
        <v>139</v>
      </c>
      <c r="AQ112" s="963"/>
      <c r="AR112" s="963"/>
      <c r="AS112" s="963"/>
      <c r="AT112" s="964"/>
      <c r="AU112" s="908"/>
      <c r="AV112" s="909"/>
      <c r="AW112" s="909"/>
      <c r="AX112" s="909"/>
      <c r="AY112" s="909"/>
      <c r="AZ112" s="922" t="s">
        <v>442</v>
      </c>
      <c r="BA112" s="923"/>
      <c r="BB112" s="923"/>
      <c r="BC112" s="923"/>
      <c r="BD112" s="923"/>
      <c r="BE112" s="923"/>
      <c r="BF112" s="923"/>
      <c r="BG112" s="923"/>
      <c r="BH112" s="923"/>
      <c r="BI112" s="923"/>
      <c r="BJ112" s="923"/>
      <c r="BK112" s="923"/>
      <c r="BL112" s="923"/>
      <c r="BM112" s="923"/>
      <c r="BN112" s="923"/>
      <c r="BO112" s="923"/>
      <c r="BP112" s="924"/>
      <c r="BQ112" s="925">
        <v>658917</v>
      </c>
      <c r="BR112" s="926"/>
      <c r="BS112" s="926"/>
      <c r="BT112" s="926"/>
      <c r="BU112" s="926"/>
      <c r="BV112" s="926">
        <v>648321</v>
      </c>
      <c r="BW112" s="926"/>
      <c r="BX112" s="926"/>
      <c r="BY112" s="926"/>
      <c r="BZ112" s="926"/>
      <c r="CA112" s="926">
        <v>574264</v>
      </c>
      <c r="CB112" s="926"/>
      <c r="CC112" s="926"/>
      <c r="CD112" s="926"/>
      <c r="CE112" s="926"/>
      <c r="CF112" s="920">
        <v>12.5</v>
      </c>
      <c r="CG112" s="921"/>
      <c r="CH112" s="921"/>
      <c r="CI112" s="921"/>
      <c r="CJ112" s="921"/>
      <c r="CK112" s="948"/>
      <c r="CL112" s="949"/>
      <c r="CM112" s="922" t="s">
        <v>443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139</v>
      </c>
      <c r="DH112" s="926"/>
      <c r="DI112" s="926"/>
      <c r="DJ112" s="926"/>
      <c r="DK112" s="926"/>
      <c r="DL112" s="926" t="s">
        <v>139</v>
      </c>
      <c r="DM112" s="926"/>
      <c r="DN112" s="926"/>
      <c r="DO112" s="926"/>
      <c r="DP112" s="926"/>
      <c r="DQ112" s="926" t="s">
        <v>139</v>
      </c>
      <c r="DR112" s="926"/>
      <c r="DS112" s="926"/>
      <c r="DT112" s="926"/>
      <c r="DU112" s="926"/>
      <c r="DV112" s="927" t="s">
        <v>139</v>
      </c>
      <c r="DW112" s="927"/>
      <c r="DX112" s="927"/>
      <c r="DY112" s="927"/>
      <c r="DZ112" s="928"/>
    </row>
    <row r="113" spans="1:130" s="230" customFormat="1" ht="26.25" customHeight="1" x14ac:dyDescent="0.15">
      <c r="A113" s="954"/>
      <c r="B113" s="955"/>
      <c r="C113" s="923" t="s">
        <v>444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60820</v>
      </c>
      <c r="AB113" s="938"/>
      <c r="AC113" s="938"/>
      <c r="AD113" s="938"/>
      <c r="AE113" s="939"/>
      <c r="AF113" s="940">
        <v>55957</v>
      </c>
      <c r="AG113" s="938"/>
      <c r="AH113" s="938"/>
      <c r="AI113" s="938"/>
      <c r="AJ113" s="939"/>
      <c r="AK113" s="940">
        <v>49836</v>
      </c>
      <c r="AL113" s="938"/>
      <c r="AM113" s="938"/>
      <c r="AN113" s="938"/>
      <c r="AO113" s="939"/>
      <c r="AP113" s="941">
        <v>1.1000000000000001</v>
      </c>
      <c r="AQ113" s="942"/>
      <c r="AR113" s="942"/>
      <c r="AS113" s="942"/>
      <c r="AT113" s="943"/>
      <c r="AU113" s="908"/>
      <c r="AV113" s="909"/>
      <c r="AW113" s="909"/>
      <c r="AX113" s="909"/>
      <c r="AY113" s="909"/>
      <c r="AZ113" s="922" t="s">
        <v>445</v>
      </c>
      <c r="BA113" s="923"/>
      <c r="BB113" s="923"/>
      <c r="BC113" s="923"/>
      <c r="BD113" s="923"/>
      <c r="BE113" s="923"/>
      <c r="BF113" s="923"/>
      <c r="BG113" s="923"/>
      <c r="BH113" s="923"/>
      <c r="BI113" s="923"/>
      <c r="BJ113" s="923"/>
      <c r="BK113" s="923"/>
      <c r="BL113" s="923"/>
      <c r="BM113" s="923"/>
      <c r="BN113" s="923"/>
      <c r="BO113" s="923"/>
      <c r="BP113" s="924"/>
      <c r="BQ113" s="925">
        <v>902567</v>
      </c>
      <c r="BR113" s="926"/>
      <c r="BS113" s="926"/>
      <c r="BT113" s="926"/>
      <c r="BU113" s="926"/>
      <c r="BV113" s="926">
        <v>791388</v>
      </c>
      <c r="BW113" s="926"/>
      <c r="BX113" s="926"/>
      <c r="BY113" s="926"/>
      <c r="BZ113" s="926"/>
      <c r="CA113" s="926">
        <v>677605</v>
      </c>
      <c r="CB113" s="926"/>
      <c r="CC113" s="926"/>
      <c r="CD113" s="926"/>
      <c r="CE113" s="926"/>
      <c r="CF113" s="920">
        <v>14.7</v>
      </c>
      <c r="CG113" s="921"/>
      <c r="CH113" s="921"/>
      <c r="CI113" s="921"/>
      <c r="CJ113" s="921"/>
      <c r="CK113" s="948"/>
      <c r="CL113" s="949"/>
      <c r="CM113" s="922" t="s">
        <v>446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139</v>
      </c>
      <c r="DH113" s="959"/>
      <c r="DI113" s="959"/>
      <c r="DJ113" s="959"/>
      <c r="DK113" s="960"/>
      <c r="DL113" s="961" t="s">
        <v>139</v>
      </c>
      <c r="DM113" s="959"/>
      <c r="DN113" s="959"/>
      <c r="DO113" s="959"/>
      <c r="DP113" s="960"/>
      <c r="DQ113" s="961" t="s">
        <v>437</v>
      </c>
      <c r="DR113" s="959"/>
      <c r="DS113" s="959"/>
      <c r="DT113" s="959"/>
      <c r="DU113" s="960"/>
      <c r="DV113" s="962" t="s">
        <v>139</v>
      </c>
      <c r="DW113" s="963"/>
      <c r="DX113" s="963"/>
      <c r="DY113" s="963"/>
      <c r="DZ113" s="964"/>
    </row>
    <row r="114" spans="1:130" s="230" customFormat="1" ht="26.25" customHeight="1" x14ac:dyDescent="0.15">
      <c r="A114" s="954"/>
      <c r="B114" s="955"/>
      <c r="C114" s="923" t="s">
        <v>447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122045</v>
      </c>
      <c r="AB114" s="959"/>
      <c r="AC114" s="959"/>
      <c r="AD114" s="959"/>
      <c r="AE114" s="960"/>
      <c r="AF114" s="961">
        <v>122007</v>
      </c>
      <c r="AG114" s="959"/>
      <c r="AH114" s="959"/>
      <c r="AI114" s="959"/>
      <c r="AJ114" s="960"/>
      <c r="AK114" s="961">
        <v>118109</v>
      </c>
      <c r="AL114" s="959"/>
      <c r="AM114" s="959"/>
      <c r="AN114" s="959"/>
      <c r="AO114" s="960"/>
      <c r="AP114" s="962">
        <v>2.6</v>
      </c>
      <c r="AQ114" s="963"/>
      <c r="AR114" s="963"/>
      <c r="AS114" s="963"/>
      <c r="AT114" s="964"/>
      <c r="AU114" s="908"/>
      <c r="AV114" s="909"/>
      <c r="AW114" s="909"/>
      <c r="AX114" s="909"/>
      <c r="AY114" s="909"/>
      <c r="AZ114" s="922" t="s">
        <v>448</v>
      </c>
      <c r="BA114" s="923"/>
      <c r="BB114" s="923"/>
      <c r="BC114" s="923"/>
      <c r="BD114" s="923"/>
      <c r="BE114" s="923"/>
      <c r="BF114" s="923"/>
      <c r="BG114" s="923"/>
      <c r="BH114" s="923"/>
      <c r="BI114" s="923"/>
      <c r="BJ114" s="923"/>
      <c r="BK114" s="923"/>
      <c r="BL114" s="923"/>
      <c r="BM114" s="923"/>
      <c r="BN114" s="923"/>
      <c r="BO114" s="923"/>
      <c r="BP114" s="924"/>
      <c r="BQ114" s="925">
        <v>1487271</v>
      </c>
      <c r="BR114" s="926"/>
      <c r="BS114" s="926"/>
      <c r="BT114" s="926"/>
      <c r="BU114" s="926"/>
      <c r="BV114" s="926">
        <v>1474521</v>
      </c>
      <c r="BW114" s="926"/>
      <c r="BX114" s="926"/>
      <c r="BY114" s="926"/>
      <c r="BZ114" s="926"/>
      <c r="CA114" s="926">
        <v>1450277</v>
      </c>
      <c r="CB114" s="926"/>
      <c r="CC114" s="926"/>
      <c r="CD114" s="926"/>
      <c r="CE114" s="926"/>
      <c r="CF114" s="920">
        <v>31.5</v>
      </c>
      <c r="CG114" s="921"/>
      <c r="CH114" s="921"/>
      <c r="CI114" s="921"/>
      <c r="CJ114" s="921"/>
      <c r="CK114" s="948"/>
      <c r="CL114" s="949"/>
      <c r="CM114" s="922" t="s">
        <v>449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139</v>
      </c>
      <c r="DH114" s="959"/>
      <c r="DI114" s="959"/>
      <c r="DJ114" s="959"/>
      <c r="DK114" s="960"/>
      <c r="DL114" s="961" t="s">
        <v>437</v>
      </c>
      <c r="DM114" s="959"/>
      <c r="DN114" s="959"/>
      <c r="DO114" s="959"/>
      <c r="DP114" s="960"/>
      <c r="DQ114" s="961" t="s">
        <v>139</v>
      </c>
      <c r="DR114" s="959"/>
      <c r="DS114" s="959"/>
      <c r="DT114" s="959"/>
      <c r="DU114" s="960"/>
      <c r="DV114" s="962" t="s">
        <v>139</v>
      </c>
      <c r="DW114" s="963"/>
      <c r="DX114" s="963"/>
      <c r="DY114" s="963"/>
      <c r="DZ114" s="964"/>
    </row>
    <row r="115" spans="1:130" s="230" customFormat="1" ht="26.25" customHeight="1" x14ac:dyDescent="0.15">
      <c r="A115" s="954"/>
      <c r="B115" s="955"/>
      <c r="C115" s="923" t="s">
        <v>450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139</v>
      </c>
      <c r="AB115" s="938"/>
      <c r="AC115" s="938"/>
      <c r="AD115" s="938"/>
      <c r="AE115" s="939"/>
      <c r="AF115" s="940" t="s">
        <v>437</v>
      </c>
      <c r="AG115" s="938"/>
      <c r="AH115" s="938"/>
      <c r="AI115" s="938"/>
      <c r="AJ115" s="939"/>
      <c r="AK115" s="940" t="s">
        <v>139</v>
      </c>
      <c r="AL115" s="938"/>
      <c r="AM115" s="938"/>
      <c r="AN115" s="938"/>
      <c r="AO115" s="939"/>
      <c r="AP115" s="941" t="s">
        <v>139</v>
      </c>
      <c r="AQ115" s="942"/>
      <c r="AR115" s="942"/>
      <c r="AS115" s="942"/>
      <c r="AT115" s="943"/>
      <c r="AU115" s="908"/>
      <c r="AV115" s="909"/>
      <c r="AW115" s="909"/>
      <c r="AX115" s="909"/>
      <c r="AY115" s="909"/>
      <c r="AZ115" s="922" t="s">
        <v>451</v>
      </c>
      <c r="BA115" s="923"/>
      <c r="BB115" s="923"/>
      <c r="BC115" s="923"/>
      <c r="BD115" s="923"/>
      <c r="BE115" s="923"/>
      <c r="BF115" s="923"/>
      <c r="BG115" s="923"/>
      <c r="BH115" s="923"/>
      <c r="BI115" s="923"/>
      <c r="BJ115" s="923"/>
      <c r="BK115" s="923"/>
      <c r="BL115" s="923"/>
      <c r="BM115" s="923"/>
      <c r="BN115" s="923"/>
      <c r="BO115" s="923"/>
      <c r="BP115" s="924"/>
      <c r="BQ115" s="925">
        <v>627731</v>
      </c>
      <c r="BR115" s="926"/>
      <c r="BS115" s="926"/>
      <c r="BT115" s="926"/>
      <c r="BU115" s="926"/>
      <c r="BV115" s="926">
        <v>490736</v>
      </c>
      <c r="BW115" s="926"/>
      <c r="BX115" s="926"/>
      <c r="BY115" s="926"/>
      <c r="BZ115" s="926"/>
      <c r="CA115" s="926">
        <v>428410</v>
      </c>
      <c r="CB115" s="926"/>
      <c r="CC115" s="926"/>
      <c r="CD115" s="926"/>
      <c r="CE115" s="926"/>
      <c r="CF115" s="920">
        <v>9.3000000000000007</v>
      </c>
      <c r="CG115" s="921"/>
      <c r="CH115" s="921"/>
      <c r="CI115" s="921"/>
      <c r="CJ115" s="921"/>
      <c r="CK115" s="948"/>
      <c r="CL115" s="949"/>
      <c r="CM115" s="922" t="s">
        <v>452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437</v>
      </c>
      <c r="DH115" s="959"/>
      <c r="DI115" s="959"/>
      <c r="DJ115" s="959"/>
      <c r="DK115" s="960"/>
      <c r="DL115" s="961" t="s">
        <v>139</v>
      </c>
      <c r="DM115" s="959"/>
      <c r="DN115" s="959"/>
      <c r="DO115" s="959"/>
      <c r="DP115" s="960"/>
      <c r="DQ115" s="961" t="s">
        <v>139</v>
      </c>
      <c r="DR115" s="959"/>
      <c r="DS115" s="959"/>
      <c r="DT115" s="959"/>
      <c r="DU115" s="960"/>
      <c r="DV115" s="962" t="s">
        <v>139</v>
      </c>
      <c r="DW115" s="963"/>
      <c r="DX115" s="963"/>
      <c r="DY115" s="963"/>
      <c r="DZ115" s="964"/>
    </row>
    <row r="116" spans="1:130" s="230" customFormat="1" ht="26.25" customHeight="1" x14ac:dyDescent="0.15">
      <c r="A116" s="956"/>
      <c r="B116" s="957"/>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8</v>
      </c>
      <c r="AB116" s="959"/>
      <c r="AC116" s="959"/>
      <c r="AD116" s="959"/>
      <c r="AE116" s="960"/>
      <c r="AF116" s="961" t="s">
        <v>139</v>
      </c>
      <c r="AG116" s="959"/>
      <c r="AH116" s="959"/>
      <c r="AI116" s="959"/>
      <c r="AJ116" s="960"/>
      <c r="AK116" s="961" t="s">
        <v>139</v>
      </c>
      <c r="AL116" s="959"/>
      <c r="AM116" s="959"/>
      <c r="AN116" s="959"/>
      <c r="AO116" s="960"/>
      <c r="AP116" s="962" t="s">
        <v>139</v>
      </c>
      <c r="AQ116" s="963"/>
      <c r="AR116" s="963"/>
      <c r="AS116" s="963"/>
      <c r="AT116" s="964"/>
      <c r="AU116" s="908"/>
      <c r="AV116" s="909"/>
      <c r="AW116" s="909"/>
      <c r="AX116" s="909"/>
      <c r="AY116" s="909"/>
      <c r="AZ116" s="967" t="s">
        <v>454</v>
      </c>
      <c r="BA116" s="968"/>
      <c r="BB116" s="968"/>
      <c r="BC116" s="968"/>
      <c r="BD116" s="968"/>
      <c r="BE116" s="968"/>
      <c r="BF116" s="968"/>
      <c r="BG116" s="968"/>
      <c r="BH116" s="968"/>
      <c r="BI116" s="968"/>
      <c r="BJ116" s="968"/>
      <c r="BK116" s="968"/>
      <c r="BL116" s="968"/>
      <c r="BM116" s="968"/>
      <c r="BN116" s="968"/>
      <c r="BO116" s="968"/>
      <c r="BP116" s="969"/>
      <c r="BQ116" s="925" t="s">
        <v>437</v>
      </c>
      <c r="BR116" s="926"/>
      <c r="BS116" s="926"/>
      <c r="BT116" s="926"/>
      <c r="BU116" s="926"/>
      <c r="BV116" s="926" t="s">
        <v>139</v>
      </c>
      <c r="BW116" s="926"/>
      <c r="BX116" s="926"/>
      <c r="BY116" s="926"/>
      <c r="BZ116" s="926"/>
      <c r="CA116" s="926" t="s">
        <v>139</v>
      </c>
      <c r="CB116" s="926"/>
      <c r="CC116" s="926"/>
      <c r="CD116" s="926"/>
      <c r="CE116" s="926"/>
      <c r="CF116" s="920" t="s">
        <v>437</v>
      </c>
      <c r="CG116" s="921"/>
      <c r="CH116" s="921"/>
      <c r="CI116" s="921"/>
      <c r="CJ116" s="921"/>
      <c r="CK116" s="948"/>
      <c r="CL116" s="949"/>
      <c r="CM116" s="922" t="s">
        <v>455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139</v>
      </c>
      <c r="DH116" s="959"/>
      <c r="DI116" s="959"/>
      <c r="DJ116" s="959"/>
      <c r="DK116" s="960"/>
      <c r="DL116" s="961" t="s">
        <v>139</v>
      </c>
      <c r="DM116" s="959"/>
      <c r="DN116" s="959"/>
      <c r="DO116" s="959"/>
      <c r="DP116" s="960"/>
      <c r="DQ116" s="961" t="s">
        <v>139</v>
      </c>
      <c r="DR116" s="959"/>
      <c r="DS116" s="959"/>
      <c r="DT116" s="959"/>
      <c r="DU116" s="960"/>
      <c r="DV116" s="962" t="s">
        <v>437</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456</v>
      </c>
      <c r="Z117" s="894"/>
      <c r="AA117" s="978">
        <v>1006508</v>
      </c>
      <c r="AB117" s="979"/>
      <c r="AC117" s="979"/>
      <c r="AD117" s="979"/>
      <c r="AE117" s="980"/>
      <c r="AF117" s="981">
        <v>999766</v>
      </c>
      <c r="AG117" s="979"/>
      <c r="AH117" s="979"/>
      <c r="AI117" s="979"/>
      <c r="AJ117" s="980"/>
      <c r="AK117" s="981">
        <v>1074793</v>
      </c>
      <c r="AL117" s="979"/>
      <c r="AM117" s="979"/>
      <c r="AN117" s="979"/>
      <c r="AO117" s="980"/>
      <c r="AP117" s="982"/>
      <c r="AQ117" s="983"/>
      <c r="AR117" s="983"/>
      <c r="AS117" s="983"/>
      <c r="AT117" s="984"/>
      <c r="AU117" s="908"/>
      <c r="AV117" s="909"/>
      <c r="AW117" s="909"/>
      <c r="AX117" s="909"/>
      <c r="AY117" s="909"/>
      <c r="AZ117" s="974" t="s">
        <v>457</v>
      </c>
      <c r="BA117" s="975"/>
      <c r="BB117" s="975"/>
      <c r="BC117" s="975"/>
      <c r="BD117" s="975"/>
      <c r="BE117" s="975"/>
      <c r="BF117" s="975"/>
      <c r="BG117" s="975"/>
      <c r="BH117" s="975"/>
      <c r="BI117" s="975"/>
      <c r="BJ117" s="975"/>
      <c r="BK117" s="975"/>
      <c r="BL117" s="975"/>
      <c r="BM117" s="975"/>
      <c r="BN117" s="975"/>
      <c r="BO117" s="975"/>
      <c r="BP117" s="976"/>
      <c r="BQ117" s="925" t="s">
        <v>139</v>
      </c>
      <c r="BR117" s="926"/>
      <c r="BS117" s="926"/>
      <c r="BT117" s="926"/>
      <c r="BU117" s="926"/>
      <c r="BV117" s="926" t="s">
        <v>139</v>
      </c>
      <c r="BW117" s="926"/>
      <c r="BX117" s="926"/>
      <c r="BY117" s="926"/>
      <c r="BZ117" s="926"/>
      <c r="CA117" s="926" t="s">
        <v>139</v>
      </c>
      <c r="CB117" s="926"/>
      <c r="CC117" s="926"/>
      <c r="CD117" s="926"/>
      <c r="CE117" s="926"/>
      <c r="CF117" s="920" t="s">
        <v>139</v>
      </c>
      <c r="CG117" s="921"/>
      <c r="CH117" s="921"/>
      <c r="CI117" s="921"/>
      <c r="CJ117" s="921"/>
      <c r="CK117" s="948"/>
      <c r="CL117" s="949"/>
      <c r="CM117" s="922" t="s">
        <v>458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139</v>
      </c>
      <c r="DH117" s="959"/>
      <c r="DI117" s="959"/>
      <c r="DJ117" s="959"/>
      <c r="DK117" s="960"/>
      <c r="DL117" s="961" t="s">
        <v>139</v>
      </c>
      <c r="DM117" s="959"/>
      <c r="DN117" s="959"/>
      <c r="DO117" s="959"/>
      <c r="DP117" s="960"/>
      <c r="DQ117" s="961" t="s">
        <v>139</v>
      </c>
      <c r="DR117" s="959"/>
      <c r="DS117" s="959"/>
      <c r="DT117" s="959"/>
      <c r="DU117" s="960"/>
      <c r="DV117" s="962" t="s">
        <v>139</v>
      </c>
      <c r="DW117" s="963"/>
      <c r="DX117" s="963"/>
      <c r="DY117" s="963"/>
      <c r="DZ117" s="964"/>
    </row>
    <row r="118" spans="1:130" s="230" customFormat="1" ht="26.25" customHeight="1" x14ac:dyDescent="0.15">
      <c r="A118" s="912" t="s">
        <v>431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428</v>
      </c>
      <c r="AB118" s="893"/>
      <c r="AC118" s="893"/>
      <c r="AD118" s="893"/>
      <c r="AE118" s="894"/>
      <c r="AF118" s="892" t="s">
        <v>429</v>
      </c>
      <c r="AG118" s="893"/>
      <c r="AH118" s="893"/>
      <c r="AI118" s="893"/>
      <c r="AJ118" s="894"/>
      <c r="AK118" s="892" t="s">
        <v>309</v>
      </c>
      <c r="AL118" s="893"/>
      <c r="AM118" s="893"/>
      <c r="AN118" s="893"/>
      <c r="AO118" s="894"/>
      <c r="AP118" s="970" t="s">
        <v>430</v>
      </c>
      <c r="AQ118" s="971"/>
      <c r="AR118" s="971"/>
      <c r="AS118" s="971"/>
      <c r="AT118" s="972"/>
      <c r="AU118" s="908"/>
      <c r="AV118" s="909"/>
      <c r="AW118" s="909"/>
      <c r="AX118" s="909"/>
      <c r="AY118" s="909"/>
      <c r="AZ118" s="973" t="s">
        <v>459</v>
      </c>
      <c r="BA118" s="965"/>
      <c r="BB118" s="965"/>
      <c r="BC118" s="965"/>
      <c r="BD118" s="965"/>
      <c r="BE118" s="965"/>
      <c r="BF118" s="965"/>
      <c r="BG118" s="965"/>
      <c r="BH118" s="965"/>
      <c r="BI118" s="965"/>
      <c r="BJ118" s="965"/>
      <c r="BK118" s="965"/>
      <c r="BL118" s="965"/>
      <c r="BM118" s="965"/>
      <c r="BN118" s="965"/>
      <c r="BO118" s="965"/>
      <c r="BP118" s="966"/>
      <c r="BQ118" s="999" t="s">
        <v>139</v>
      </c>
      <c r="BR118" s="1000"/>
      <c r="BS118" s="1000"/>
      <c r="BT118" s="1000"/>
      <c r="BU118" s="1000"/>
      <c r="BV118" s="1000" t="s">
        <v>139</v>
      </c>
      <c r="BW118" s="1000"/>
      <c r="BX118" s="1000"/>
      <c r="BY118" s="1000"/>
      <c r="BZ118" s="1000"/>
      <c r="CA118" s="1000" t="s">
        <v>437</v>
      </c>
      <c r="CB118" s="1000"/>
      <c r="CC118" s="1000"/>
      <c r="CD118" s="1000"/>
      <c r="CE118" s="1000"/>
      <c r="CF118" s="920" t="s">
        <v>139</v>
      </c>
      <c r="CG118" s="921"/>
      <c r="CH118" s="921"/>
      <c r="CI118" s="921"/>
      <c r="CJ118" s="921"/>
      <c r="CK118" s="948"/>
      <c r="CL118" s="949"/>
      <c r="CM118" s="922" t="s">
        <v>460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139</v>
      </c>
      <c r="DH118" s="959"/>
      <c r="DI118" s="959"/>
      <c r="DJ118" s="959"/>
      <c r="DK118" s="960"/>
      <c r="DL118" s="961" t="s">
        <v>139</v>
      </c>
      <c r="DM118" s="959"/>
      <c r="DN118" s="959"/>
      <c r="DO118" s="959"/>
      <c r="DP118" s="960"/>
      <c r="DQ118" s="961" t="s">
        <v>437</v>
      </c>
      <c r="DR118" s="959"/>
      <c r="DS118" s="959"/>
      <c r="DT118" s="959"/>
      <c r="DU118" s="960"/>
      <c r="DV118" s="962" t="s">
        <v>139</v>
      </c>
      <c r="DW118" s="963"/>
      <c r="DX118" s="963"/>
      <c r="DY118" s="963"/>
      <c r="DZ118" s="964"/>
    </row>
    <row r="119" spans="1:130" s="230" customFormat="1" ht="26.25" customHeight="1" x14ac:dyDescent="0.15">
      <c r="A119" s="1056" t="s">
        <v>434</v>
      </c>
      <c r="B119" s="947"/>
      <c r="C119" s="929" t="s">
        <v>435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437</v>
      </c>
      <c r="AB119" s="900"/>
      <c r="AC119" s="900"/>
      <c r="AD119" s="900"/>
      <c r="AE119" s="901"/>
      <c r="AF119" s="902" t="s">
        <v>139</v>
      </c>
      <c r="AG119" s="900"/>
      <c r="AH119" s="900"/>
      <c r="AI119" s="900"/>
      <c r="AJ119" s="901"/>
      <c r="AK119" s="902" t="s">
        <v>139</v>
      </c>
      <c r="AL119" s="900"/>
      <c r="AM119" s="900"/>
      <c r="AN119" s="900"/>
      <c r="AO119" s="901"/>
      <c r="AP119" s="903" t="s">
        <v>437</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461</v>
      </c>
      <c r="BP119" s="1005"/>
      <c r="BQ119" s="999">
        <v>13642107</v>
      </c>
      <c r="BR119" s="1000"/>
      <c r="BS119" s="1000"/>
      <c r="BT119" s="1000"/>
      <c r="BU119" s="1000"/>
      <c r="BV119" s="1000">
        <v>13395065</v>
      </c>
      <c r="BW119" s="1000"/>
      <c r="BX119" s="1000"/>
      <c r="BY119" s="1000"/>
      <c r="BZ119" s="1000"/>
      <c r="CA119" s="1000">
        <v>12654919</v>
      </c>
      <c r="CB119" s="1000"/>
      <c r="CC119" s="1000"/>
      <c r="CD119" s="1000"/>
      <c r="CE119" s="1000"/>
      <c r="CF119" s="1001"/>
      <c r="CG119" s="1002"/>
      <c r="CH119" s="1002"/>
      <c r="CI119" s="1002"/>
      <c r="CJ119" s="1003"/>
      <c r="CK119" s="950"/>
      <c r="CL119" s="951"/>
      <c r="CM119" s="973" t="s">
        <v>462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139</v>
      </c>
      <c r="DH119" s="986"/>
      <c r="DI119" s="986"/>
      <c r="DJ119" s="986"/>
      <c r="DK119" s="987"/>
      <c r="DL119" s="985" t="s">
        <v>437</v>
      </c>
      <c r="DM119" s="986"/>
      <c r="DN119" s="986"/>
      <c r="DO119" s="986"/>
      <c r="DP119" s="987"/>
      <c r="DQ119" s="985" t="s">
        <v>139</v>
      </c>
      <c r="DR119" s="986"/>
      <c r="DS119" s="986"/>
      <c r="DT119" s="986"/>
      <c r="DU119" s="987"/>
      <c r="DV119" s="988" t="s">
        <v>139</v>
      </c>
      <c r="DW119" s="989"/>
      <c r="DX119" s="989"/>
      <c r="DY119" s="989"/>
      <c r="DZ119" s="990"/>
    </row>
    <row r="120" spans="1:130" s="230" customFormat="1" ht="26.25" customHeight="1" x14ac:dyDescent="0.15">
      <c r="A120" s="1057"/>
      <c r="B120" s="949"/>
      <c r="C120" s="922" t="s">
        <v>439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437</v>
      </c>
      <c r="AB120" s="959"/>
      <c r="AC120" s="959"/>
      <c r="AD120" s="959"/>
      <c r="AE120" s="960"/>
      <c r="AF120" s="961" t="s">
        <v>139</v>
      </c>
      <c r="AG120" s="959"/>
      <c r="AH120" s="959"/>
      <c r="AI120" s="959"/>
      <c r="AJ120" s="960"/>
      <c r="AK120" s="961" t="s">
        <v>437</v>
      </c>
      <c r="AL120" s="959"/>
      <c r="AM120" s="959"/>
      <c r="AN120" s="959"/>
      <c r="AO120" s="960"/>
      <c r="AP120" s="962" t="s">
        <v>139</v>
      </c>
      <c r="AQ120" s="963"/>
      <c r="AR120" s="963"/>
      <c r="AS120" s="963"/>
      <c r="AT120" s="964"/>
      <c r="AU120" s="991" t="s">
        <v>463</v>
      </c>
      <c r="AV120" s="992"/>
      <c r="AW120" s="992"/>
      <c r="AX120" s="992"/>
      <c r="AY120" s="993"/>
      <c r="AZ120" s="929" t="s">
        <v>464</v>
      </c>
      <c r="BA120" s="897"/>
      <c r="BB120" s="897"/>
      <c r="BC120" s="897"/>
      <c r="BD120" s="897"/>
      <c r="BE120" s="897"/>
      <c r="BF120" s="897"/>
      <c r="BG120" s="897"/>
      <c r="BH120" s="897"/>
      <c r="BI120" s="897"/>
      <c r="BJ120" s="897"/>
      <c r="BK120" s="897"/>
      <c r="BL120" s="897"/>
      <c r="BM120" s="897"/>
      <c r="BN120" s="897"/>
      <c r="BO120" s="897"/>
      <c r="BP120" s="898"/>
      <c r="BQ120" s="930">
        <v>1852584</v>
      </c>
      <c r="BR120" s="931"/>
      <c r="BS120" s="931"/>
      <c r="BT120" s="931"/>
      <c r="BU120" s="931"/>
      <c r="BV120" s="931">
        <v>2417656</v>
      </c>
      <c r="BW120" s="931"/>
      <c r="BX120" s="931"/>
      <c r="BY120" s="931"/>
      <c r="BZ120" s="931"/>
      <c r="CA120" s="931">
        <v>2552754</v>
      </c>
      <c r="CB120" s="931"/>
      <c r="CC120" s="931"/>
      <c r="CD120" s="931"/>
      <c r="CE120" s="931"/>
      <c r="CF120" s="944">
        <v>55.4</v>
      </c>
      <c r="CG120" s="945"/>
      <c r="CH120" s="945"/>
      <c r="CI120" s="945"/>
      <c r="CJ120" s="945"/>
      <c r="CK120" s="1006" t="s">
        <v>465</v>
      </c>
      <c r="CL120" s="1007"/>
      <c r="CM120" s="1007"/>
      <c r="CN120" s="1007"/>
      <c r="CO120" s="1008"/>
      <c r="CP120" s="1014" t="s">
        <v>411</v>
      </c>
      <c r="CQ120" s="1015"/>
      <c r="CR120" s="1015"/>
      <c r="CS120" s="1015"/>
      <c r="CT120" s="1015"/>
      <c r="CU120" s="1015"/>
      <c r="CV120" s="1015"/>
      <c r="CW120" s="1015"/>
      <c r="CX120" s="1015"/>
      <c r="CY120" s="1015"/>
      <c r="CZ120" s="1015"/>
      <c r="DA120" s="1015"/>
      <c r="DB120" s="1015"/>
      <c r="DC120" s="1015"/>
      <c r="DD120" s="1015"/>
      <c r="DE120" s="1015"/>
      <c r="DF120" s="1016"/>
      <c r="DG120" s="930">
        <v>658917</v>
      </c>
      <c r="DH120" s="931"/>
      <c r="DI120" s="931"/>
      <c r="DJ120" s="931"/>
      <c r="DK120" s="931"/>
      <c r="DL120" s="931">
        <v>648321</v>
      </c>
      <c r="DM120" s="931"/>
      <c r="DN120" s="931"/>
      <c r="DO120" s="931"/>
      <c r="DP120" s="931"/>
      <c r="DQ120" s="931">
        <v>574264</v>
      </c>
      <c r="DR120" s="931"/>
      <c r="DS120" s="931"/>
      <c r="DT120" s="931"/>
      <c r="DU120" s="931"/>
      <c r="DV120" s="932">
        <v>12.5</v>
      </c>
      <c r="DW120" s="932"/>
      <c r="DX120" s="932"/>
      <c r="DY120" s="932"/>
      <c r="DZ120" s="933"/>
    </row>
    <row r="121" spans="1:130" s="230" customFormat="1" ht="26.25" customHeight="1" x14ac:dyDescent="0.15">
      <c r="A121" s="1057"/>
      <c r="B121" s="949"/>
      <c r="C121" s="974" t="s">
        <v>466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437</v>
      </c>
      <c r="AB121" s="959"/>
      <c r="AC121" s="959"/>
      <c r="AD121" s="959"/>
      <c r="AE121" s="960"/>
      <c r="AF121" s="961" t="s">
        <v>139</v>
      </c>
      <c r="AG121" s="959"/>
      <c r="AH121" s="959"/>
      <c r="AI121" s="959"/>
      <c r="AJ121" s="960"/>
      <c r="AK121" s="961" t="s">
        <v>139</v>
      </c>
      <c r="AL121" s="959"/>
      <c r="AM121" s="959"/>
      <c r="AN121" s="959"/>
      <c r="AO121" s="960"/>
      <c r="AP121" s="962" t="s">
        <v>139</v>
      </c>
      <c r="AQ121" s="963"/>
      <c r="AR121" s="963"/>
      <c r="AS121" s="963"/>
      <c r="AT121" s="964"/>
      <c r="AU121" s="994"/>
      <c r="AV121" s="995"/>
      <c r="AW121" s="995"/>
      <c r="AX121" s="995"/>
      <c r="AY121" s="996"/>
      <c r="AZ121" s="922" t="s">
        <v>467</v>
      </c>
      <c r="BA121" s="923"/>
      <c r="BB121" s="923"/>
      <c r="BC121" s="923"/>
      <c r="BD121" s="923"/>
      <c r="BE121" s="923"/>
      <c r="BF121" s="923"/>
      <c r="BG121" s="923"/>
      <c r="BH121" s="923"/>
      <c r="BI121" s="923"/>
      <c r="BJ121" s="923"/>
      <c r="BK121" s="923"/>
      <c r="BL121" s="923"/>
      <c r="BM121" s="923"/>
      <c r="BN121" s="923"/>
      <c r="BO121" s="923"/>
      <c r="BP121" s="924"/>
      <c r="BQ121" s="925">
        <v>1127394</v>
      </c>
      <c r="BR121" s="926"/>
      <c r="BS121" s="926"/>
      <c r="BT121" s="926"/>
      <c r="BU121" s="926"/>
      <c r="BV121" s="926">
        <v>1122832</v>
      </c>
      <c r="BW121" s="926"/>
      <c r="BX121" s="926"/>
      <c r="BY121" s="926"/>
      <c r="BZ121" s="926"/>
      <c r="CA121" s="926">
        <v>1052632</v>
      </c>
      <c r="CB121" s="926"/>
      <c r="CC121" s="926"/>
      <c r="CD121" s="926"/>
      <c r="CE121" s="926"/>
      <c r="CF121" s="920">
        <v>22.9</v>
      </c>
      <c r="CG121" s="921"/>
      <c r="CH121" s="921"/>
      <c r="CI121" s="921"/>
      <c r="CJ121" s="921"/>
      <c r="CK121" s="1009"/>
      <c r="CL121" s="1010"/>
      <c r="CM121" s="1010"/>
      <c r="CN121" s="1010"/>
      <c r="CO121" s="1011"/>
      <c r="CP121" s="1019" t="s">
        <v>412</v>
      </c>
      <c r="CQ121" s="1020"/>
      <c r="CR121" s="1020"/>
      <c r="CS121" s="1020"/>
      <c r="CT121" s="1020"/>
      <c r="CU121" s="1020"/>
      <c r="CV121" s="1020"/>
      <c r="CW121" s="1020"/>
      <c r="CX121" s="1020"/>
      <c r="CY121" s="1020"/>
      <c r="CZ121" s="1020"/>
      <c r="DA121" s="1020"/>
      <c r="DB121" s="1020"/>
      <c r="DC121" s="1020"/>
      <c r="DD121" s="1020"/>
      <c r="DE121" s="1020"/>
      <c r="DF121" s="1021"/>
      <c r="DG121" s="925" t="s">
        <v>139</v>
      </c>
      <c r="DH121" s="926"/>
      <c r="DI121" s="926"/>
      <c r="DJ121" s="926"/>
      <c r="DK121" s="926"/>
      <c r="DL121" s="926" t="s">
        <v>139</v>
      </c>
      <c r="DM121" s="926"/>
      <c r="DN121" s="926"/>
      <c r="DO121" s="926"/>
      <c r="DP121" s="926"/>
      <c r="DQ121" s="926" t="s">
        <v>139</v>
      </c>
      <c r="DR121" s="926"/>
      <c r="DS121" s="926"/>
      <c r="DT121" s="926"/>
      <c r="DU121" s="926"/>
      <c r="DV121" s="927" t="s">
        <v>139</v>
      </c>
      <c r="DW121" s="927"/>
      <c r="DX121" s="927"/>
      <c r="DY121" s="927"/>
      <c r="DZ121" s="928"/>
    </row>
    <row r="122" spans="1:130" s="230" customFormat="1" ht="26.25" customHeight="1" x14ac:dyDescent="0.15">
      <c r="A122" s="1057"/>
      <c r="B122" s="949"/>
      <c r="C122" s="922" t="s">
        <v>449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139</v>
      </c>
      <c r="AB122" s="959"/>
      <c r="AC122" s="959"/>
      <c r="AD122" s="959"/>
      <c r="AE122" s="960"/>
      <c r="AF122" s="961" t="s">
        <v>139</v>
      </c>
      <c r="AG122" s="959"/>
      <c r="AH122" s="959"/>
      <c r="AI122" s="959"/>
      <c r="AJ122" s="960"/>
      <c r="AK122" s="961" t="s">
        <v>139</v>
      </c>
      <c r="AL122" s="959"/>
      <c r="AM122" s="959"/>
      <c r="AN122" s="959"/>
      <c r="AO122" s="960"/>
      <c r="AP122" s="962" t="s">
        <v>139</v>
      </c>
      <c r="AQ122" s="963"/>
      <c r="AR122" s="963"/>
      <c r="AS122" s="963"/>
      <c r="AT122" s="964"/>
      <c r="AU122" s="994"/>
      <c r="AV122" s="995"/>
      <c r="AW122" s="995"/>
      <c r="AX122" s="995"/>
      <c r="AY122" s="996"/>
      <c r="AZ122" s="973" t="s">
        <v>468</v>
      </c>
      <c r="BA122" s="965"/>
      <c r="BB122" s="965"/>
      <c r="BC122" s="965"/>
      <c r="BD122" s="965"/>
      <c r="BE122" s="965"/>
      <c r="BF122" s="965"/>
      <c r="BG122" s="965"/>
      <c r="BH122" s="965"/>
      <c r="BI122" s="965"/>
      <c r="BJ122" s="965"/>
      <c r="BK122" s="965"/>
      <c r="BL122" s="965"/>
      <c r="BM122" s="965"/>
      <c r="BN122" s="965"/>
      <c r="BO122" s="965"/>
      <c r="BP122" s="966"/>
      <c r="BQ122" s="999">
        <v>7704956</v>
      </c>
      <c r="BR122" s="1000"/>
      <c r="BS122" s="1000"/>
      <c r="BT122" s="1000"/>
      <c r="BU122" s="1000"/>
      <c r="BV122" s="1000">
        <v>7652476</v>
      </c>
      <c r="BW122" s="1000"/>
      <c r="BX122" s="1000"/>
      <c r="BY122" s="1000"/>
      <c r="BZ122" s="1000"/>
      <c r="CA122" s="1000">
        <v>7393139</v>
      </c>
      <c r="CB122" s="1000"/>
      <c r="CC122" s="1000"/>
      <c r="CD122" s="1000"/>
      <c r="CE122" s="1000"/>
      <c r="CF122" s="1017">
        <v>160.6</v>
      </c>
      <c r="CG122" s="1018"/>
      <c r="CH122" s="1018"/>
      <c r="CI122" s="1018"/>
      <c r="CJ122" s="1018"/>
      <c r="CK122" s="1009"/>
      <c r="CL122" s="1010"/>
      <c r="CM122" s="1010"/>
      <c r="CN122" s="1010"/>
      <c r="CO122" s="1011"/>
      <c r="CP122" s="1019" t="s">
        <v>469</v>
      </c>
      <c r="CQ122" s="1020"/>
      <c r="CR122" s="1020"/>
      <c r="CS122" s="1020"/>
      <c r="CT122" s="1020"/>
      <c r="CU122" s="1020"/>
      <c r="CV122" s="1020"/>
      <c r="CW122" s="1020"/>
      <c r="CX122" s="1020"/>
      <c r="CY122" s="1020"/>
      <c r="CZ122" s="1020"/>
      <c r="DA122" s="1020"/>
      <c r="DB122" s="1020"/>
      <c r="DC122" s="1020"/>
      <c r="DD122" s="1020"/>
      <c r="DE122" s="1020"/>
      <c r="DF122" s="1021"/>
      <c r="DG122" s="925" t="s">
        <v>437</v>
      </c>
      <c r="DH122" s="926"/>
      <c r="DI122" s="926"/>
      <c r="DJ122" s="926"/>
      <c r="DK122" s="926"/>
      <c r="DL122" s="926" t="s">
        <v>139</v>
      </c>
      <c r="DM122" s="926"/>
      <c r="DN122" s="926"/>
      <c r="DO122" s="926"/>
      <c r="DP122" s="926"/>
      <c r="DQ122" s="926" t="s">
        <v>139</v>
      </c>
      <c r="DR122" s="926"/>
      <c r="DS122" s="926"/>
      <c r="DT122" s="926"/>
      <c r="DU122" s="926"/>
      <c r="DV122" s="927" t="s">
        <v>139</v>
      </c>
      <c r="DW122" s="927"/>
      <c r="DX122" s="927"/>
      <c r="DY122" s="927"/>
      <c r="DZ122" s="928"/>
    </row>
    <row r="123" spans="1:130" s="230" customFormat="1" ht="26.25" customHeight="1" x14ac:dyDescent="0.15">
      <c r="A123" s="1057"/>
      <c r="B123" s="949"/>
      <c r="C123" s="922" t="s">
        <v>455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139</v>
      </c>
      <c r="AB123" s="959"/>
      <c r="AC123" s="959"/>
      <c r="AD123" s="959"/>
      <c r="AE123" s="960"/>
      <c r="AF123" s="961" t="s">
        <v>437</v>
      </c>
      <c r="AG123" s="959"/>
      <c r="AH123" s="959"/>
      <c r="AI123" s="959"/>
      <c r="AJ123" s="960"/>
      <c r="AK123" s="961" t="s">
        <v>139</v>
      </c>
      <c r="AL123" s="959"/>
      <c r="AM123" s="959"/>
      <c r="AN123" s="959"/>
      <c r="AO123" s="960"/>
      <c r="AP123" s="962" t="s">
        <v>437</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470</v>
      </c>
      <c r="BP123" s="1005"/>
      <c r="BQ123" s="1063">
        <v>10684934</v>
      </c>
      <c r="BR123" s="1064"/>
      <c r="BS123" s="1064"/>
      <c r="BT123" s="1064"/>
      <c r="BU123" s="1064"/>
      <c r="BV123" s="1064">
        <v>11192964</v>
      </c>
      <c r="BW123" s="1064"/>
      <c r="BX123" s="1064"/>
      <c r="BY123" s="1064"/>
      <c r="BZ123" s="1064"/>
      <c r="CA123" s="1064">
        <v>10998525</v>
      </c>
      <c r="CB123" s="1064"/>
      <c r="CC123" s="1064"/>
      <c r="CD123" s="1064"/>
      <c r="CE123" s="1064"/>
      <c r="CF123" s="1001"/>
      <c r="CG123" s="1002"/>
      <c r="CH123" s="1002"/>
      <c r="CI123" s="1002"/>
      <c r="CJ123" s="1003"/>
      <c r="CK123" s="1009"/>
      <c r="CL123" s="1010"/>
      <c r="CM123" s="1010"/>
      <c r="CN123" s="1010"/>
      <c r="CO123" s="1011"/>
      <c r="CP123" s="1019" t="s">
        <v>408</v>
      </c>
      <c r="CQ123" s="1020"/>
      <c r="CR123" s="1020"/>
      <c r="CS123" s="1020"/>
      <c r="CT123" s="1020"/>
      <c r="CU123" s="1020"/>
      <c r="CV123" s="1020"/>
      <c r="CW123" s="1020"/>
      <c r="CX123" s="1020"/>
      <c r="CY123" s="1020"/>
      <c r="CZ123" s="1020"/>
      <c r="DA123" s="1020"/>
      <c r="DB123" s="1020"/>
      <c r="DC123" s="1020"/>
      <c r="DD123" s="1020"/>
      <c r="DE123" s="1020"/>
      <c r="DF123" s="1021"/>
      <c r="DG123" s="958" t="s">
        <v>437</v>
      </c>
      <c r="DH123" s="959"/>
      <c r="DI123" s="959"/>
      <c r="DJ123" s="959"/>
      <c r="DK123" s="960"/>
      <c r="DL123" s="961" t="s">
        <v>139</v>
      </c>
      <c r="DM123" s="959"/>
      <c r="DN123" s="959"/>
      <c r="DO123" s="959"/>
      <c r="DP123" s="960"/>
      <c r="DQ123" s="961" t="s">
        <v>139</v>
      </c>
      <c r="DR123" s="959"/>
      <c r="DS123" s="959"/>
      <c r="DT123" s="959"/>
      <c r="DU123" s="960"/>
      <c r="DV123" s="962" t="s">
        <v>139</v>
      </c>
      <c r="DW123" s="963"/>
      <c r="DX123" s="963"/>
      <c r="DY123" s="963"/>
      <c r="DZ123" s="964"/>
    </row>
    <row r="124" spans="1:130" s="230" customFormat="1" ht="26.25" customHeight="1" thickBot="1" x14ac:dyDescent="0.2">
      <c r="A124" s="1057"/>
      <c r="B124" s="949"/>
      <c r="C124" s="922" t="s">
        <v>458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139</v>
      </c>
      <c r="AB124" s="959"/>
      <c r="AC124" s="959"/>
      <c r="AD124" s="959"/>
      <c r="AE124" s="960"/>
      <c r="AF124" s="961" t="s">
        <v>139</v>
      </c>
      <c r="AG124" s="959"/>
      <c r="AH124" s="959"/>
      <c r="AI124" s="959"/>
      <c r="AJ124" s="960"/>
      <c r="AK124" s="961" t="s">
        <v>139</v>
      </c>
      <c r="AL124" s="959"/>
      <c r="AM124" s="959"/>
      <c r="AN124" s="959"/>
      <c r="AO124" s="960"/>
      <c r="AP124" s="962" t="s">
        <v>139</v>
      </c>
      <c r="AQ124" s="963"/>
      <c r="AR124" s="963"/>
      <c r="AS124" s="963"/>
      <c r="AT124" s="964"/>
      <c r="AU124" s="1059" t="s">
        <v>471</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66.900000000000006</v>
      </c>
      <c r="BR124" s="1027"/>
      <c r="BS124" s="1027"/>
      <c r="BT124" s="1027"/>
      <c r="BU124" s="1027"/>
      <c r="BV124" s="1027">
        <v>46.6</v>
      </c>
      <c r="BW124" s="1027"/>
      <c r="BX124" s="1027"/>
      <c r="BY124" s="1027"/>
      <c r="BZ124" s="1027"/>
      <c r="CA124" s="1027">
        <v>35.9</v>
      </c>
      <c r="CB124" s="1027"/>
      <c r="CC124" s="1027"/>
      <c r="CD124" s="1027"/>
      <c r="CE124" s="1027"/>
      <c r="CF124" s="1028"/>
      <c r="CG124" s="1029"/>
      <c r="CH124" s="1029"/>
      <c r="CI124" s="1029"/>
      <c r="CJ124" s="1030"/>
      <c r="CK124" s="1012"/>
      <c r="CL124" s="1012"/>
      <c r="CM124" s="1012"/>
      <c r="CN124" s="1012"/>
      <c r="CO124" s="1013"/>
      <c r="CP124" s="1019" t="s">
        <v>472</v>
      </c>
      <c r="CQ124" s="1020"/>
      <c r="CR124" s="1020"/>
      <c r="CS124" s="1020"/>
      <c r="CT124" s="1020"/>
      <c r="CU124" s="1020"/>
      <c r="CV124" s="1020"/>
      <c r="CW124" s="1020"/>
      <c r="CX124" s="1020"/>
      <c r="CY124" s="1020"/>
      <c r="CZ124" s="1020"/>
      <c r="DA124" s="1020"/>
      <c r="DB124" s="1020"/>
      <c r="DC124" s="1020"/>
      <c r="DD124" s="1020"/>
      <c r="DE124" s="1020"/>
      <c r="DF124" s="1021"/>
      <c r="DG124" s="1004" t="s">
        <v>139</v>
      </c>
      <c r="DH124" s="986"/>
      <c r="DI124" s="986"/>
      <c r="DJ124" s="986"/>
      <c r="DK124" s="987"/>
      <c r="DL124" s="985" t="s">
        <v>139</v>
      </c>
      <c r="DM124" s="986"/>
      <c r="DN124" s="986"/>
      <c r="DO124" s="986"/>
      <c r="DP124" s="987"/>
      <c r="DQ124" s="985" t="s">
        <v>139</v>
      </c>
      <c r="DR124" s="986"/>
      <c r="DS124" s="986"/>
      <c r="DT124" s="986"/>
      <c r="DU124" s="987"/>
      <c r="DV124" s="988" t="s">
        <v>139</v>
      </c>
      <c r="DW124" s="989"/>
      <c r="DX124" s="989"/>
      <c r="DY124" s="989"/>
      <c r="DZ124" s="990"/>
    </row>
    <row r="125" spans="1:130" s="230" customFormat="1" ht="26.25" customHeight="1" x14ac:dyDescent="0.15">
      <c r="A125" s="1057"/>
      <c r="B125" s="949"/>
      <c r="C125" s="922" t="s">
        <v>460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139</v>
      </c>
      <c r="AB125" s="959"/>
      <c r="AC125" s="959"/>
      <c r="AD125" s="959"/>
      <c r="AE125" s="960"/>
      <c r="AF125" s="961" t="s">
        <v>139</v>
      </c>
      <c r="AG125" s="959"/>
      <c r="AH125" s="959"/>
      <c r="AI125" s="959"/>
      <c r="AJ125" s="960"/>
      <c r="AK125" s="961" t="s">
        <v>139</v>
      </c>
      <c r="AL125" s="959"/>
      <c r="AM125" s="959"/>
      <c r="AN125" s="959"/>
      <c r="AO125" s="960"/>
      <c r="AP125" s="962" t="s">
        <v>139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473</v>
      </c>
      <c r="CL125" s="1007"/>
      <c r="CM125" s="1007"/>
      <c r="CN125" s="1007"/>
      <c r="CO125" s="1008"/>
      <c r="CP125" s="929" t="s">
        <v>474</v>
      </c>
      <c r="CQ125" s="897"/>
      <c r="CR125" s="897"/>
      <c r="CS125" s="897"/>
      <c r="CT125" s="897"/>
      <c r="CU125" s="897"/>
      <c r="CV125" s="897"/>
      <c r="CW125" s="897"/>
      <c r="CX125" s="897"/>
      <c r="CY125" s="897"/>
      <c r="CZ125" s="897"/>
      <c r="DA125" s="897"/>
      <c r="DB125" s="897"/>
      <c r="DC125" s="897"/>
      <c r="DD125" s="897"/>
      <c r="DE125" s="897"/>
      <c r="DF125" s="898"/>
      <c r="DG125" s="930" t="s">
        <v>139</v>
      </c>
      <c r="DH125" s="931"/>
      <c r="DI125" s="931"/>
      <c r="DJ125" s="931"/>
      <c r="DK125" s="931"/>
      <c r="DL125" s="931" t="s">
        <v>139</v>
      </c>
      <c r="DM125" s="931"/>
      <c r="DN125" s="931"/>
      <c r="DO125" s="931"/>
      <c r="DP125" s="931"/>
      <c r="DQ125" s="931" t="s">
        <v>139</v>
      </c>
      <c r="DR125" s="931"/>
      <c r="DS125" s="931"/>
      <c r="DT125" s="931"/>
      <c r="DU125" s="931"/>
      <c r="DV125" s="932" t="s">
        <v>139</v>
      </c>
      <c r="DW125" s="932"/>
      <c r="DX125" s="932"/>
      <c r="DY125" s="932"/>
      <c r="DZ125" s="933"/>
    </row>
    <row r="126" spans="1:130" s="230" customFormat="1" ht="26.25" customHeight="1" thickBot="1" x14ac:dyDescent="0.2">
      <c r="A126" s="1057"/>
      <c r="B126" s="949"/>
      <c r="C126" s="922" t="s">
        <v>462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139</v>
      </c>
      <c r="AB126" s="959"/>
      <c r="AC126" s="959"/>
      <c r="AD126" s="959"/>
      <c r="AE126" s="960"/>
      <c r="AF126" s="961" t="s">
        <v>139</v>
      </c>
      <c r="AG126" s="959"/>
      <c r="AH126" s="959"/>
      <c r="AI126" s="959"/>
      <c r="AJ126" s="960"/>
      <c r="AK126" s="961" t="s">
        <v>139</v>
      </c>
      <c r="AL126" s="959"/>
      <c r="AM126" s="959"/>
      <c r="AN126" s="959"/>
      <c r="AO126" s="960"/>
      <c r="AP126" s="962" t="s">
        <v>139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475</v>
      </c>
      <c r="CQ126" s="923"/>
      <c r="CR126" s="923"/>
      <c r="CS126" s="923"/>
      <c r="CT126" s="923"/>
      <c r="CU126" s="923"/>
      <c r="CV126" s="923"/>
      <c r="CW126" s="923"/>
      <c r="CX126" s="923"/>
      <c r="CY126" s="923"/>
      <c r="CZ126" s="923"/>
      <c r="DA126" s="923"/>
      <c r="DB126" s="923"/>
      <c r="DC126" s="923"/>
      <c r="DD126" s="923"/>
      <c r="DE126" s="923"/>
      <c r="DF126" s="924"/>
      <c r="DG126" s="925">
        <v>627731</v>
      </c>
      <c r="DH126" s="926"/>
      <c r="DI126" s="926"/>
      <c r="DJ126" s="926"/>
      <c r="DK126" s="926"/>
      <c r="DL126" s="926">
        <v>490736</v>
      </c>
      <c r="DM126" s="926"/>
      <c r="DN126" s="926"/>
      <c r="DO126" s="926"/>
      <c r="DP126" s="926"/>
      <c r="DQ126" s="926">
        <v>428410</v>
      </c>
      <c r="DR126" s="926"/>
      <c r="DS126" s="926"/>
      <c r="DT126" s="926"/>
      <c r="DU126" s="926"/>
      <c r="DV126" s="927">
        <v>9.3000000000000007</v>
      </c>
      <c r="DW126" s="927"/>
      <c r="DX126" s="927"/>
      <c r="DY126" s="927"/>
      <c r="DZ126" s="928"/>
    </row>
    <row r="127" spans="1:130" s="230" customFormat="1" ht="26.25" customHeight="1" x14ac:dyDescent="0.15">
      <c r="A127" s="1058"/>
      <c r="B127" s="951"/>
      <c r="C127" s="973" t="s">
        <v>476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139</v>
      </c>
      <c r="AB127" s="959"/>
      <c r="AC127" s="959"/>
      <c r="AD127" s="959"/>
      <c r="AE127" s="960"/>
      <c r="AF127" s="961" t="s">
        <v>139</v>
      </c>
      <c r="AG127" s="959"/>
      <c r="AH127" s="959"/>
      <c r="AI127" s="959"/>
      <c r="AJ127" s="960"/>
      <c r="AK127" s="961" t="s">
        <v>139</v>
      </c>
      <c r="AL127" s="959"/>
      <c r="AM127" s="959"/>
      <c r="AN127" s="959"/>
      <c r="AO127" s="960"/>
      <c r="AP127" s="962" t="s">
        <v>139</v>
      </c>
      <c r="AQ127" s="963"/>
      <c r="AR127" s="963"/>
      <c r="AS127" s="963"/>
      <c r="AT127" s="964"/>
      <c r="AU127" s="232"/>
      <c r="AV127" s="232"/>
      <c r="AW127" s="232"/>
      <c r="AX127" s="1031" t="s">
        <v>477</v>
      </c>
      <c r="AY127" s="1032"/>
      <c r="AZ127" s="1032"/>
      <c r="BA127" s="1032"/>
      <c r="BB127" s="1032"/>
      <c r="BC127" s="1032"/>
      <c r="BD127" s="1032"/>
      <c r="BE127" s="1033"/>
      <c r="BF127" s="1034" t="s">
        <v>478</v>
      </c>
      <c r="BG127" s="1032"/>
      <c r="BH127" s="1032"/>
      <c r="BI127" s="1032"/>
      <c r="BJ127" s="1032"/>
      <c r="BK127" s="1032"/>
      <c r="BL127" s="1033"/>
      <c r="BM127" s="1034" t="s">
        <v>479</v>
      </c>
      <c r="BN127" s="1032"/>
      <c r="BO127" s="1032"/>
      <c r="BP127" s="1032"/>
      <c r="BQ127" s="1032"/>
      <c r="BR127" s="1032"/>
      <c r="BS127" s="1033"/>
      <c r="BT127" s="1034" t="s">
        <v>480</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481</v>
      </c>
      <c r="CQ127" s="923"/>
      <c r="CR127" s="923"/>
      <c r="CS127" s="923"/>
      <c r="CT127" s="923"/>
      <c r="CU127" s="923"/>
      <c r="CV127" s="923"/>
      <c r="CW127" s="923"/>
      <c r="CX127" s="923"/>
      <c r="CY127" s="923"/>
      <c r="CZ127" s="923"/>
      <c r="DA127" s="923"/>
      <c r="DB127" s="923"/>
      <c r="DC127" s="923"/>
      <c r="DD127" s="923"/>
      <c r="DE127" s="923"/>
      <c r="DF127" s="924"/>
      <c r="DG127" s="925" t="s">
        <v>139</v>
      </c>
      <c r="DH127" s="926"/>
      <c r="DI127" s="926"/>
      <c r="DJ127" s="926"/>
      <c r="DK127" s="926"/>
      <c r="DL127" s="926" t="s">
        <v>139</v>
      </c>
      <c r="DM127" s="926"/>
      <c r="DN127" s="926"/>
      <c r="DO127" s="926"/>
      <c r="DP127" s="926"/>
      <c r="DQ127" s="926" t="s">
        <v>139</v>
      </c>
      <c r="DR127" s="926"/>
      <c r="DS127" s="926"/>
      <c r="DT127" s="926"/>
      <c r="DU127" s="926"/>
      <c r="DV127" s="927" t="s">
        <v>139</v>
      </c>
      <c r="DW127" s="927"/>
      <c r="DX127" s="927"/>
      <c r="DY127" s="927"/>
      <c r="DZ127" s="928"/>
    </row>
    <row r="128" spans="1:130" s="230" customFormat="1" ht="26.25" customHeight="1" thickBot="1" x14ac:dyDescent="0.2">
      <c r="A128" s="1041" t="s">
        <v>482</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483</v>
      </c>
      <c r="X128" s="1043"/>
      <c r="Y128" s="1043"/>
      <c r="Z128" s="1044"/>
      <c r="AA128" s="1045">
        <v>139003</v>
      </c>
      <c r="AB128" s="1046"/>
      <c r="AC128" s="1046"/>
      <c r="AD128" s="1046"/>
      <c r="AE128" s="1047"/>
      <c r="AF128" s="1048">
        <v>137978</v>
      </c>
      <c r="AG128" s="1046"/>
      <c r="AH128" s="1046"/>
      <c r="AI128" s="1046"/>
      <c r="AJ128" s="1047"/>
      <c r="AK128" s="1048">
        <v>136654</v>
      </c>
      <c r="AL128" s="1046"/>
      <c r="AM128" s="1046"/>
      <c r="AN128" s="1046"/>
      <c r="AO128" s="1047"/>
      <c r="AP128" s="1049"/>
      <c r="AQ128" s="1050"/>
      <c r="AR128" s="1050"/>
      <c r="AS128" s="1050"/>
      <c r="AT128" s="1051"/>
      <c r="AU128" s="232"/>
      <c r="AV128" s="232"/>
      <c r="AW128" s="232"/>
      <c r="AX128" s="896" t="s">
        <v>484</v>
      </c>
      <c r="AY128" s="897"/>
      <c r="AZ128" s="897"/>
      <c r="BA128" s="897"/>
      <c r="BB128" s="897"/>
      <c r="BC128" s="897"/>
      <c r="BD128" s="897"/>
      <c r="BE128" s="898"/>
      <c r="BF128" s="1052" t="s">
        <v>139</v>
      </c>
      <c r="BG128" s="1053"/>
      <c r="BH128" s="1053"/>
      <c r="BI128" s="1053"/>
      <c r="BJ128" s="1053"/>
      <c r="BK128" s="1053"/>
      <c r="BL128" s="1054"/>
      <c r="BM128" s="1052">
        <v>14.86</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485</v>
      </c>
      <c r="CQ128" s="726"/>
      <c r="CR128" s="726"/>
      <c r="CS128" s="726"/>
      <c r="CT128" s="726"/>
      <c r="CU128" s="726"/>
      <c r="CV128" s="726"/>
      <c r="CW128" s="726"/>
      <c r="CX128" s="726"/>
      <c r="CY128" s="726"/>
      <c r="CZ128" s="726"/>
      <c r="DA128" s="726"/>
      <c r="DB128" s="726"/>
      <c r="DC128" s="726"/>
      <c r="DD128" s="726"/>
      <c r="DE128" s="726"/>
      <c r="DF128" s="1036"/>
      <c r="DG128" s="1037" t="s">
        <v>139</v>
      </c>
      <c r="DH128" s="1038"/>
      <c r="DI128" s="1038"/>
      <c r="DJ128" s="1038"/>
      <c r="DK128" s="1038"/>
      <c r="DL128" s="1038" t="s">
        <v>139</v>
      </c>
      <c r="DM128" s="1038"/>
      <c r="DN128" s="1038"/>
      <c r="DO128" s="1038"/>
      <c r="DP128" s="1038"/>
      <c r="DQ128" s="1038" t="s">
        <v>139</v>
      </c>
      <c r="DR128" s="1038"/>
      <c r="DS128" s="1038"/>
      <c r="DT128" s="1038"/>
      <c r="DU128" s="1038"/>
      <c r="DV128" s="1039" t="s">
        <v>139</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486</v>
      </c>
      <c r="X129" s="1071"/>
      <c r="Y129" s="1071"/>
      <c r="Z129" s="1072"/>
      <c r="AA129" s="958">
        <v>5007464</v>
      </c>
      <c r="AB129" s="959"/>
      <c r="AC129" s="959"/>
      <c r="AD129" s="959"/>
      <c r="AE129" s="960"/>
      <c r="AF129" s="961">
        <v>5315786</v>
      </c>
      <c r="AG129" s="959"/>
      <c r="AH129" s="959"/>
      <c r="AI129" s="959"/>
      <c r="AJ129" s="960"/>
      <c r="AK129" s="961">
        <v>5218119</v>
      </c>
      <c r="AL129" s="959"/>
      <c r="AM129" s="959"/>
      <c r="AN129" s="959"/>
      <c r="AO129" s="960"/>
      <c r="AP129" s="1073"/>
      <c r="AQ129" s="1074"/>
      <c r="AR129" s="1074"/>
      <c r="AS129" s="1074"/>
      <c r="AT129" s="1075"/>
      <c r="AU129" s="233"/>
      <c r="AV129" s="233"/>
      <c r="AW129" s="233"/>
      <c r="AX129" s="1065" t="s">
        <v>487</v>
      </c>
      <c r="AY129" s="923"/>
      <c r="AZ129" s="923"/>
      <c r="BA129" s="923"/>
      <c r="BB129" s="923"/>
      <c r="BC129" s="923"/>
      <c r="BD129" s="923"/>
      <c r="BE129" s="924"/>
      <c r="BF129" s="1066" t="s">
        <v>139</v>
      </c>
      <c r="BG129" s="1067"/>
      <c r="BH129" s="1067"/>
      <c r="BI129" s="1067"/>
      <c r="BJ129" s="1067"/>
      <c r="BK129" s="1067"/>
      <c r="BL129" s="1068"/>
      <c r="BM129" s="1066">
        <v>19.86</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488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489</v>
      </c>
      <c r="X130" s="1071"/>
      <c r="Y130" s="1071"/>
      <c r="Z130" s="1072"/>
      <c r="AA130" s="958">
        <v>587472</v>
      </c>
      <c r="AB130" s="959"/>
      <c r="AC130" s="959"/>
      <c r="AD130" s="959"/>
      <c r="AE130" s="960"/>
      <c r="AF130" s="961">
        <v>593020</v>
      </c>
      <c r="AG130" s="959"/>
      <c r="AH130" s="959"/>
      <c r="AI130" s="959"/>
      <c r="AJ130" s="960"/>
      <c r="AK130" s="961">
        <v>614361</v>
      </c>
      <c r="AL130" s="959"/>
      <c r="AM130" s="959"/>
      <c r="AN130" s="959"/>
      <c r="AO130" s="960"/>
      <c r="AP130" s="1073"/>
      <c r="AQ130" s="1074"/>
      <c r="AR130" s="1074"/>
      <c r="AS130" s="1074"/>
      <c r="AT130" s="1075"/>
      <c r="AU130" s="233"/>
      <c r="AV130" s="233"/>
      <c r="AW130" s="233"/>
      <c r="AX130" s="1065" t="s">
        <v>490</v>
      </c>
      <c r="AY130" s="923"/>
      <c r="AZ130" s="923"/>
      <c r="BA130" s="923"/>
      <c r="BB130" s="923"/>
      <c r="BC130" s="923"/>
      <c r="BD130" s="923"/>
      <c r="BE130" s="924"/>
      <c r="BF130" s="1101">
        <v>6.3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491</v>
      </c>
      <c r="X131" s="1108"/>
      <c r="Y131" s="1108"/>
      <c r="Z131" s="1109"/>
      <c r="AA131" s="1004">
        <v>4419992</v>
      </c>
      <c r="AB131" s="986"/>
      <c r="AC131" s="986"/>
      <c r="AD131" s="986"/>
      <c r="AE131" s="987"/>
      <c r="AF131" s="985">
        <v>4722766</v>
      </c>
      <c r="AG131" s="986"/>
      <c r="AH131" s="986"/>
      <c r="AI131" s="986"/>
      <c r="AJ131" s="987"/>
      <c r="AK131" s="985">
        <v>4603758</v>
      </c>
      <c r="AL131" s="986"/>
      <c r="AM131" s="986"/>
      <c r="AN131" s="986"/>
      <c r="AO131" s="987"/>
      <c r="AP131" s="1110"/>
      <c r="AQ131" s="1111"/>
      <c r="AR131" s="1111"/>
      <c r="AS131" s="1111"/>
      <c r="AT131" s="1112"/>
      <c r="AU131" s="233"/>
      <c r="AV131" s="233"/>
      <c r="AW131" s="233"/>
      <c r="AX131" s="1083" t="s">
        <v>492</v>
      </c>
      <c r="AY131" s="726"/>
      <c r="AZ131" s="726"/>
      <c r="BA131" s="726"/>
      <c r="BB131" s="726"/>
      <c r="BC131" s="726"/>
      <c r="BD131" s="726"/>
      <c r="BE131" s="1036"/>
      <c r="BF131" s="1084">
        <v>35.9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494</v>
      </c>
      <c r="W132" s="1094"/>
      <c r="X132" s="1094"/>
      <c r="Y132" s="1094"/>
      <c r="Z132" s="1095"/>
      <c r="AA132" s="1096">
        <v>6.3355997019999997</v>
      </c>
      <c r="AB132" s="1097"/>
      <c r="AC132" s="1097"/>
      <c r="AD132" s="1097"/>
      <c r="AE132" s="1098"/>
      <c r="AF132" s="1099">
        <v>5.6909023230000004</v>
      </c>
      <c r="AG132" s="1097"/>
      <c r="AH132" s="1097"/>
      <c r="AI132" s="1097"/>
      <c r="AJ132" s="1098"/>
      <c r="AK132" s="1099">
        <v>7.032906595</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495</v>
      </c>
      <c r="W133" s="1077"/>
      <c r="X133" s="1077"/>
      <c r="Y133" s="1077"/>
      <c r="Z133" s="1078"/>
      <c r="AA133" s="1079">
        <v>5.8</v>
      </c>
      <c r="AB133" s="1080"/>
      <c r="AC133" s="1080"/>
      <c r="AD133" s="1080"/>
      <c r="AE133" s="1081"/>
      <c r="AF133" s="1079">
        <v>6.1</v>
      </c>
      <c r="AG133" s="1080"/>
      <c r="AH133" s="1080"/>
      <c r="AI133" s="1080"/>
      <c r="AJ133" s="1081"/>
      <c r="AK133" s="1079">
        <v>6.3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5EVGk0pyEdQJnwutwY8icpTQTjow2Zz+XevWPh1gFM9qjYhggPUXXUIgzJtEiSU9aK181uLDA5kuVcA+DXSAg==" saltValue="jR1vELhneQf6FH23NuR9A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101F0-4D40-4E4F-AD5B-32CA723C2DF0}">
  <sheetPr>
    <pageSetUpPr fitToPage="1"/>
  </sheetPr>
  <dimension ref="A1:DQ105"/>
  <sheetViews>
    <sheetView showGridLines="0" view="pageBreakPreview" topLeftCell="L1" zoomScale="70" zoomScaleNormal="85" zoomScaleSheetLayoutView="70" workbookViewId="0">
      <selection activeCell="CG96" sqref="CG96"/>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VRKErU4ce8ZXyer+Y2ZQOqaQki8VRwwBmuVtj7MuUw0n65A6sRtTPYV/HXej3ynyi0hKKm6wpJfFKmyhqv1HDw==" saltValue="Xras2/wdUpbIJUdpqQPC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ZOKsmjehKD0EufCU5sYSW2wtRy9aoUpF3rutZuxxfOmVtU81GfgGBIv00adsOM0fPmW5/OmMbcaDPJ4qSp0Gw==" saltValue="YM1K38Sx8Kc9F2N9UpNBX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7"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499</v>
      </c>
      <c r="AP7" s="272"/>
      <c r="AQ7" s="273" t="s">
        <v>500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501</v>
      </c>
      <c r="AQ8" s="279" t="s">
        <v>502</v>
      </c>
      <c r="AR8" s="280" t="s">
        <v>503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504</v>
      </c>
      <c r="AL9" s="1117"/>
      <c r="AM9" s="1117"/>
      <c r="AN9" s="1118"/>
      <c r="AO9" s="281">
        <v>1638280</v>
      </c>
      <c r="AP9" s="281">
        <v>85738</v>
      </c>
      <c r="AQ9" s="282">
        <v>91991</v>
      </c>
      <c r="AR9" s="283">
        <v>-6.8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505</v>
      </c>
      <c r="AL10" s="1117"/>
      <c r="AM10" s="1117"/>
      <c r="AN10" s="1118"/>
      <c r="AO10" s="284">
        <v>214430</v>
      </c>
      <c r="AP10" s="284">
        <v>11222</v>
      </c>
      <c r="AQ10" s="285">
        <v>12405</v>
      </c>
      <c r="AR10" s="286">
        <v>-9.5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506</v>
      </c>
      <c r="AL11" s="1117"/>
      <c r="AM11" s="1117"/>
      <c r="AN11" s="1118"/>
      <c r="AO11" s="284" t="s">
        <v>507</v>
      </c>
      <c r="AP11" s="284" t="s">
        <v>507</v>
      </c>
      <c r="AQ11" s="285">
        <v>395</v>
      </c>
      <c r="AR11" s="286" t="s">
        <v>507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508</v>
      </c>
      <c r="AL12" s="1117"/>
      <c r="AM12" s="1117"/>
      <c r="AN12" s="1118"/>
      <c r="AO12" s="284" t="s">
        <v>507</v>
      </c>
      <c r="AP12" s="284" t="s">
        <v>507</v>
      </c>
      <c r="AQ12" s="285">
        <v>19</v>
      </c>
      <c r="AR12" s="286" t="s">
        <v>507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509</v>
      </c>
      <c r="AL13" s="1117"/>
      <c r="AM13" s="1117"/>
      <c r="AN13" s="1118"/>
      <c r="AO13" s="284">
        <v>43602</v>
      </c>
      <c r="AP13" s="284">
        <v>2282</v>
      </c>
      <c r="AQ13" s="285">
        <v>3751</v>
      </c>
      <c r="AR13" s="286">
        <v>-39.200000000000003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510</v>
      </c>
      <c r="AL14" s="1117"/>
      <c r="AM14" s="1117"/>
      <c r="AN14" s="1118"/>
      <c r="AO14" s="284">
        <v>50465</v>
      </c>
      <c r="AP14" s="284">
        <v>2641</v>
      </c>
      <c r="AQ14" s="285">
        <v>1672</v>
      </c>
      <c r="AR14" s="286">
        <v>58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511</v>
      </c>
      <c r="AL15" s="1120"/>
      <c r="AM15" s="1120"/>
      <c r="AN15" s="1121"/>
      <c r="AO15" s="284">
        <v>-116289</v>
      </c>
      <c r="AP15" s="284">
        <v>-6086</v>
      </c>
      <c r="AQ15" s="285">
        <v>-6358</v>
      </c>
      <c r="AR15" s="286">
        <v>-4.3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1830488</v>
      </c>
      <c r="AP16" s="284">
        <v>95797</v>
      </c>
      <c r="AQ16" s="285">
        <v>103876</v>
      </c>
      <c r="AR16" s="286">
        <v>-7.8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516</v>
      </c>
      <c r="AL21" s="1123"/>
      <c r="AM21" s="1123"/>
      <c r="AN21" s="1124"/>
      <c r="AO21" s="297">
        <v>9.84</v>
      </c>
      <c r="AP21" s="298">
        <v>9.2899999999999991</v>
      </c>
      <c r="AQ21" s="299">
        <v>0.55000000000000004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517</v>
      </c>
      <c r="AL22" s="1123"/>
      <c r="AM22" s="1123"/>
      <c r="AN22" s="1124"/>
      <c r="AO22" s="302">
        <v>96.2</v>
      </c>
      <c r="AP22" s="303">
        <v>96.9</v>
      </c>
      <c r="AQ22" s="304">
        <v>-0.7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518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499</v>
      </c>
      <c r="AP30" s="272"/>
      <c r="AQ30" s="273" t="s">
        <v>500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501</v>
      </c>
      <c r="AQ31" s="279" t="s">
        <v>502</v>
      </c>
      <c r="AR31" s="280" t="s">
        <v>503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521</v>
      </c>
      <c r="AL32" s="1131"/>
      <c r="AM32" s="1131"/>
      <c r="AN32" s="1132"/>
      <c r="AO32" s="312">
        <v>906848</v>
      </c>
      <c r="AP32" s="312">
        <v>47459</v>
      </c>
      <c r="AQ32" s="313">
        <v>51927</v>
      </c>
      <c r="AR32" s="314">
        <v>-8.6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522</v>
      </c>
      <c r="AL33" s="1131"/>
      <c r="AM33" s="1131"/>
      <c r="AN33" s="1132"/>
      <c r="AO33" s="312" t="s">
        <v>507</v>
      </c>
      <c r="AP33" s="312" t="s">
        <v>507</v>
      </c>
      <c r="AQ33" s="313" t="s">
        <v>507</v>
      </c>
      <c r="AR33" s="314" t="s">
        <v>507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523</v>
      </c>
      <c r="AL34" s="1131"/>
      <c r="AM34" s="1131"/>
      <c r="AN34" s="1132"/>
      <c r="AO34" s="312" t="s">
        <v>507</v>
      </c>
      <c r="AP34" s="312" t="s">
        <v>507</v>
      </c>
      <c r="AQ34" s="313" t="s">
        <v>507</v>
      </c>
      <c r="AR34" s="314" t="s">
        <v>507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524</v>
      </c>
      <c r="AL35" s="1131"/>
      <c r="AM35" s="1131"/>
      <c r="AN35" s="1132"/>
      <c r="AO35" s="312">
        <v>49836</v>
      </c>
      <c r="AP35" s="312">
        <v>2608</v>
      </c>
      <c r="AQ35" s="313">
        <v>15337</v>
      </c>
      <c r="AR35" s="314">
        <v>-83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525</v>
      </c>
      <c r="AL36" s="1131"/>
      <c r="AM36" s="1131"/>
      <c r="AN36" s="1132"/>
      <c r="AO36" s="312">
        <v>118109</v>
      </c>
      <c r="AP36" s="312">
        <v>6181</v>
      </c>
      <c r="AQ36" s="313">
        <v>2347</v>
      </c>
      <c r="AR36" s="314">
        <v>163.4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526</v>
      </c>
      <c r="AL37" s="1131"/>
      <c r="AM37" s="1131"/>
      <c r="AN37" s="1132"/>
      <c r="AO37" s="312" t="s">
        <v>507</v>
      </c>
      <c r="AP37" s="312" t="s">
        <v>507</v>
      </c>
      <c r="AQ37" s="313">
        <v>463</v>
      </c>
      <c r="AR37" s="314" t="s">
        <v>507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527</v>
      </c>
      <c r="AL38" s="1134"/>
      <c r="AM38" s="1134"/>
      <c r="AN38" s="1135"/>
      <c r="AO38" s="315" t="s">
        <v>507</v>
      </c>
      <c r="AP38" s="315" t="s">
        <v>507</v>
      </c>
      <c r="AQ38" s="316">
        <v>1</v>
      </c>
      <c r="AR38" s="304" t="s">
        <v>507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528</v>
      </c>
      <c r="AL39" s="1134"/>
      <c r="AM39" s="1134"/>
      <c r="AN39" s="1135"/>
      <c r="AO39" s="312">
        <v>-136654</v>
      </c>
      <c r="AP39" s="312">
        <v>-7152</v>
      </c>
      <c r="AQ39" s="313">
        <v>-3326</v>
      </c>
      <c r="AR39" s="314">
        <v>115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529</v>
      </c>
      <c r="AL40" s="1131"/>
      <c r="AM40" s="1131"/>
      <c r="AN40" s="1132"/>
      <c r="AO40" s="312">
        <v>-614361</v>
      </c>
      <c r="AP40" s="312">
        <v>-32152</v>
      </c>
      <c r="AQ40" s="313">
        <v>-45680</v>
      </c>
      <c r="AR40" s="314">
        <v>-29.6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323778</v>
      </c>
      <c r="AP41" s="312">
        <v>16945</v>
      </c>
      <c r="AQ41" s="313">
        <v>21069</v>
      </c>
      <c r="AR41" s="314">
        <v>-19.600000000000001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499</v>
      </c>
      <c r="AN49" s="1127" t="s">
        <v>533</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534</v>
      </c>
      <c r="AO50" s="329" t="s">
        <v>535</v>
      </c>
      <c r="AP50" s="330" t="s">
        <v>536</v>
      </c>
      <c r="AQ50" s="331" t="s">
        <v>537</v>
      </c>
      <c r="AR50" s="332" t="s">
        <v>538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1078131</v>
      </c>
      <c r="AN51" s="334">
        <v>53259</v>
      </c>
      <c r="AO51" s="335">
        <v>40.700000000000003</v>
      </c>
      <c r="AP51" s="336">
        <v>47387</v>
      </c>
      <c r="AQ51" s="337">
        <v>-9.1999999999999993</v>
      </c>
      <c r="AR51" s="338">
        <v>49.9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758497</v>
      </c>
      <c r="AN52" s="342">
        <v>37470</v>
      </c>
      <c r="AO52" s="343">
        <v>138.4</v>
      </c>
      <c r="AP52" s="344">
        <v>24928</v>
      </c>
      <c r="AQ52" s="345">
        <v>0.3</v>
      </c>
      <c r="AR52" s="346">
        <v>138.1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1528891</v>
      </c>
      <c r="AN53" s="334">
        <v>76987</v>
      </c>
      <c r="AO53" s="335">
        <v>44.6</v>
      </c>
      <c r="AP53" s="336">
        <v>51264</v>
      </c>
      <c r="AQ53" s="337">
        <v>8.1999999999999993</v>
      </c>
      <c r="AR53" s="338">
        <v>36.4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682501</v>
      </c>
      <c r="AN54" s="342">
        <v>34367</v>
      </c>
      <c r="AO54" s="343">
        <v>-8.3000000000000007</v>
      </c>
      <c r="AP54" s="344">
        <v>26040</v>
      </c>
      <c r="AQ54" s="345">
        <v>4.5</v>
      </c>
      <c r="AR54" s="346">
        <v>-12.8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1137621</v>
      </c>
      <c r="AN55" s="334">
        <v>58164</v>
      </c>
      <c r="AO55" s="335">
        <v>-24.4</v>
      </c>
      <c r="AP55" s="336">
        <v>96248</v>
      </c>
      <c r="AQ55" s="337">
        <v>87.7</v>
      </c>
      <c r="AR55" s="338">
        <v>-112.1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718391</v>
      </c>
      <c r="AN56" s="342">
        <v>36729</v>
      </c>
      <c r="AO56" s="343">
        <v>6.9</v>
      </c>
      <c r="AP56" s="344">
        <v>55768</v>
      </c>
      <c r="AQ56" s="345">
        <v>114.2</v>
      </c>
      <c r="AR56" s="346">
        <v>-107.3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763053</v>
      </c>
      <c r="AN57" s="334">
        <v>39471</v>
      </c>
      <c r="AO57" s="335">
        <v>-32.1</v>
      </c>
      <c r="AP57" s="336">
        <v>76413</v>
      </c>
      <c r="AQ57" s="337">
        <v>-20.6</v>
      </c>
      <c r="AR57" s="338">
        <v>-11.5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538127</v>
      </c>
      <c r="AN58" s="342">
        <v>27836</v>
      </c>
      <c r="AO58" s="343">
        <v>-24.2</v>
      </c>
      <c r="AP58" s="344">
        <v>39658</v>
      </c>
      <c r="AQ58" s="345">
        <v>-28.9</v>
      </c>
      <c r="AR58" s="346">
        <v>4.7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589553</v>
      </c>
      <c r="AN59" s="334">
        <v>30854</v>
      </c>
      <c r="AO59" s="335">
        <v>-21.8</v>
      </c>
      <c r="AP59" s="336">
        <v>66481</v>
      </c>
      <c r="AQ59" s="337">
        <v>-13</v>
      </c>
      <c r="AR59" s="338">
        <v>-8.8000000000000007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484660</v>
      </c>
      <c r="AN60" s="342">
        <v>25364</v>
      </c>
      <c r="AO60" s="343">
        <v>-8.9</v>
      </c>
      <c r="AP60" s="344">
        <v>36120</v>
      </c>
      <c r="AQ60" s="345">
        <v>-8.9</v>
      </c>
      <c r="AR60" s="346">
        <v>0</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1019450</v>
      </c>
      <c r="AN61" s="349">
        <v>51747</v>
      </c>
      <c r="AO61" s="350">
        <v>1.4</v>
      </c>
      <c r="AP61" s="351">
        <v>67559</v>
      </c>
      <c r="AQ61" s="352">
        <v>10.6</v>
      </c>
      <c r="AR61" s="338">
        <v>-9.1999999999999993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636435</v>
      </c>
      <c r="AN62" s="342">
        <v>32353</v>
      </c>
      <c r="AO62" s="343">
        <v>20.8</v>
      </c>
      <c r="AP62" s="344">
        <v>36503</v>
      </c>
      <c r="AQ62" s="345">
        <v>16.2</v>
      </c>
      <c r="AR62" s="346">
        <v>4.5999999999999996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hgXBMpFlcR0HaqboqvmVOvjunyiOYCI5zu2anDqPTz/2rR9HKTm1kYW+v8TNh0YURa9G/w/Tj9murfpYLu48fw==" saltValue="hJc2RHX1adrdKpDIwEmYM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3" zoomScale="40" zoomScaleNormal="4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547</v>
      </c>
    </row>
    <row r="121" spans="125:125" ht="13.5" hidden="1" customHeight="1" x14ac:dyDescent="0.15">
      <c r="DU121" s="259"/>
    </row>
  </sheetData>
  <sheetProtection algorithmName="SHA-512" hashValue="NY5oqJxSrW34I7A5jDXZ/1ABPe+/OZIA8NcQdbQrW3b1KBl5FjRVHnkCnQEA2PoX/W3Xoa72KDfixq9qIqWvRw==" saltValue="Qx3qwOGGgZ//dA7hdblV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34"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548</v>
      </c>
    </row>
  </sheetData>
  <sheetProtection algorithmName="SHA-512" hashValue="9Sp9UA919+k+Xry7vF2D4N15srOaaAB8ulJXOqhE5bVYFlBNFYQcIFldKo9raykKEXqa97wpvw2kIRDuzQoz1Q==" saltValue="W3sSsf5NsUpZWJu6T6tq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2"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39" t="s">
        <v>3</v>
      </c>
      <c r="D47" s="1139"/>
      <c r="E47" s="1140"/>
      <c r="F47" s="11">
        <v>21.47</v>
      </c>
      <c r="G47" s="12">
        <v>21.78</v>
      </c>
      <c r="H47" s="12">
        <v>20.96</v>
      </c>
      <c r="I47" s="12">
        <v>19.850000000000001</v>
      </c>
      <c r="J47" s="13">
        <v>20.440000000000001</v>
      </c>
    </row>
    <row r="48" spans="2:10" ht="57.75" customHeight="1" x14ac:dyDescent="0.15">
      <c r="B48" s="14"/>
      <c r="C48" s="1141" t="s">
        <v>4</v>
      </c>
      <c r="D48" s="1141"/>
      <c r="E48" s="1142"/>
      <c r="F48" s="15">
        <v>7.18</v>
      </c>
      <c r="G48" s="16">
        <v>6.49</v>
      </c>
      <c r="H48" s="16">
        <v>6.22</v>
      </c>
      <c r="I48" s="16">
        <v>5.9</v>
      </c>
      <c r="J48" s="17">
        <v>6.02</v>
      </c>
    </row>
    <row r="49" spans="2:10" ht="57.75" customHeight="1" thickBot="1" x14ac:dyDescent="0.2">
      <c r="B49" s="18"/>
      <c r="C49" s="1143" t="s">
        <v>5</v>
      </c>
      <c r="D49" s="1143"/>
      <c r="E49" s="1144"/>
      <c r="F49" s="19">
        <v>0.66</v>
      </c>
      <c r="G49" s="20" t="s">
        <v>554</v>
      </c>
      <c r="H49" s="20">
        <v>0.13</v>
      </c>
      <c r="I49" s="20">
        <v>0.15</v>
      </c>
      <c r="J49" s="21">
        <v>0.24</v>
      </c>
    </row>
    <row r="50" spans="2:10" x14ac:dyDescent="0.15"/>
  </sheetData>
  <sheetProtection algorithmName="SHA-512" hashValue="y4RCfiapekNeoVEnbIv7GqMhFk4qvogIBMS5aB9d1TNT/eoXOHAsNtvlAaFeKkdla/u5P8mpG5zViFpE+ng//g==" saltValue="ztECGTkPB17pSYZlpfrv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2024-03-21T10:34:20Z</cp:lastPrinted>
  <dcterms:created xsi:type="dcterms:W3CDTF">2024-02-05T01:25:54Z</dcterms:created>
  <dcterms:modified xsi:type="dcterms:W3CDTF">2024-03-22T08:26:33Z</dcterms:modified>
  <cp:category/>
</cp:coreProperties>
</file>