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concurrentManualCount="2"/>
</workbook>
</file>

<file path=xl/calcChain.xml><?xml version="1.0" encoding="utf-8"?>
<calcChain xmlns="http://schemas.openxmlformats.org/spreadsheetml/2006/main">
  <c r="BG34" i="9" l="1"/>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BE35" i="9"/>
  <c r="C35" i="9"/>
  <c r="BW34" i="9"/>
  <c r="BW35" i="9" s="1"/>
  <c r="BW36" i="9" s="1"/>
  <c r="BW37" i="9" s="1"/>
  <c r="BW38" i="9" s="1"/>
  <c r="BW39" i="9" s="1"/>
  <c r="BW40" i="9" s="1"/>
  <c r="BW41" i="9" s="1"/>
  <c r="BW42" i="9" s="1"/>
  <c r="BW43" i="9" s="1"/>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CO34" i="9" s="1"/>
  <c r="CO35" i="9" s="1"/>
</calcChain>
</file>

<file path=xl/sharedStrings.xml><?xml version="1.0" encoding="utf-8"?>
<sst xmlns="http://schemas.openxmlformats.org/spreadsheetml/2006/main" count="1077" uniqueCount="571">
  <si>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</si>
  <si>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</si>
  <si>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</si>
  <si>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</si>
  <si>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</si>
  <si>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</si>
  <si>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</si>
  <si>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</si>
  <si>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</si>
  <si>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</si>
  <si>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</si>
  <si>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</si>
  <si>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</si>
  <si>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</si>
  <si>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</si>
  <si>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</si>
  <si>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</si>
  <si>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</si>
  <si>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</si>
  <si>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</si>
  <si>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</si>
  <si>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</si>
  <si>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</si>
  <si>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</si>
  <si>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</si>
  <si>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</si>
  <si>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</si>
  <si>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</si>
  <si>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</si>
  <si>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</si>
  <si>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</si>
  <si>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</si>
  <si>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</si>
  <si>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</si>
  <si>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</si>
  <si>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</si>
  <si>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</si>
  <si>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</si>
  <si>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</si>
  <si>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</si>
  <si>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</si>
  <si>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</si>
  <si>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</si>
  <si>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</si>
  <si>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</si>
  <si>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</si>
  <si>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</si>
  <si>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</si>
  <si>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</si>
  <si>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</si>
  <si>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</si>
  <si>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</si>
  <si>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</si>
  <si>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</si>
  <si>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</si>
  <si>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</si>
  <si>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</si>
  <si>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</si>
  <si>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</si>
  <si>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</si>
  <si>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</si>
  <si>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</si>
  <si>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</si>
  <si>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</si>
  <si>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</si>
  <si>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</si>
  <si>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</si>
  <si>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</si>
  <si>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</si>
  <si>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</si>
  <si>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</si>
  <si>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</si>
  <si>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</si>
  <si>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</si>
  <si>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</si>
  <si>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</si>
  <si>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</si>
  <si>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</si>
  <si>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</si>
  <si>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</si>
  <si>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</si>
  <si>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下諏訪町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</si>
  <si>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</si>
  <si>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</si>
  <si>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</si>
  <si>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</si>
  <si>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</si>
  <si>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</si>
  <si>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</si>
  <si>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</si>
  <si>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</si>
  <si>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</si>
  <si>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</si>
  <si>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</si>
  <si>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</si>
  <si>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</si>
  <si>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</si>
  <si>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</si>
  <si>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</si>
  <si>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</si>
  <si>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</si>
  <si>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</si>
  <si>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</si>
  <si>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</si>
  <si>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</si>
  <si>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</si>
  <si>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</si>
  <si>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</si>
  <si>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</si>
  <si>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</si>
  <si>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</si>
  <si>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</si>
  <si>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</si>
  <si>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</si>
  <si>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</si>
  <si>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</si>
  <si>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</si>
  <si>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</si>
  <si>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</si>
  <si>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</si>
  <si>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</si>
  <si>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</si>
  <si>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</si>
  <si>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</si>
  <si>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</si>
  <si>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</si>
  <si>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</si>
  <si>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</si>
  <si>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</si>
  <si>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</si>
  <si>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</si>
  <si>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</si>
  <si>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</si>
  <si>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</si>
  <si>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</si>
  <si>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</si>
  <si>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</si>
  <si>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</si>
  <si>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</si>
  <si>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</si>
  <si>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</si>
  <si>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</si>
  <si>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</si>
  <si>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</si>
  <si>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</si>
  <si>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</si>
  <si>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</si>
  <si>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</si>
  <si>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</si>
  <si>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</si>
  <si>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</si>
  <si>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</si>
  <si>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</si>
  <si>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</si>
  <si>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</si>
  <si>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</si>
  <si>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</si>
  <si>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</si>
  <si>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</si>
  <si>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</si>
  <si>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</si>
  <si>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</si>
  <si>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</si>
  <si>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</si>
  <si>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</si>
  <si>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</si>
  <si>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</si>
  <si>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</si>
  <si>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</si>
  <si>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</si>
  <si>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</si>
  <si>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</si>
  <si>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</si>
  <si>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</si>
  <si>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</si>
  <si>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</si>
  <si>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</si>
  <si>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</si>
  <si>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</si>
  <si>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</si>
  <si>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</si>
  <si>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</si>
  <si>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</si>
  <si>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</si>
  <si>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</si>
  <si>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</si>
  <si>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</si>
  <si>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</si>
  <si>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</si>
  <si>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</si>
  <si>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</si>
  <si>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</si>
  <si>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</si>
  <si>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</si>
  <si>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</si>
  <si>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</si>
  <si>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</si>
  <si>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長野県下諏訪町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</si>
  <si>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</si>
  <si>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</si>
  <si>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</si>
  <si>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</si>
  <si>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</si>
  <si>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</si>
  <si>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</si>
  <si>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</si>
  <si>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</si>
  <si>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</si>
  <si>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</si>
  <si>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</si>
  <si>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</si>
  <si>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</si>
  <si>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</si>
  <si>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</si>
  <si>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</si>
  <si>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</si>
  <si>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</si>
  <si>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</si>
  <si>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</si>
  <si>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</si>
  <si>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</si>
  <si>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</si>
  <si>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</si>
  <si>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</si>
  <si>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</si>
  <si>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</si>
  <si>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</si>
  <si>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</si>
  <si>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</si>
  <si>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</si>
  <si>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</si>
  <si>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</si>
  <si>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</si>
  <si>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</si>
  <si>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</si>
  <si>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</si>
  <si>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</si>
  <si>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</si>
  <si>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</si>
  <si>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</si>
  <si>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</si>
  <si>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</si>
  <si>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</si>
  <si>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</si>
  <si>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</si>
  <si>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</si>
  <si>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</si>
  <si>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</si>
  <si>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</si>
  <si>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</si>
  <si>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</si>
  <si>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</si>
  <si>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</si>
  <si>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</si>
  <si>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</si>
  <si>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</si>
  <si>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</si>
  <si>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</si>
  <si>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</si>
  <si>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</si>
  <si>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</si>
  <si>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</si>
  <si>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</si>
  <si>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</si>
  <si>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</si>
  <si>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</si>
  <si>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</si>
  <si>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</si>
  <si>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</si>
  <si>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</si>
  <si>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</si>
  <si>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</si>
  <si>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</si>
  <si>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</si>
  <si>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</si>
  <si>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</si>
  <si>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</si>
  <si>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</si>
  <si>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</si>
  <si>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</si>
  <si>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</si>
  <si>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</si>
  <si>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</si>
  <si>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</si>
  <si>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</si>
  <si>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</si>
  <si>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</si>
  <si>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</si>
  <si>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</si>
  <si>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</si>
  <si>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</si>
  <si>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</si>
  <si>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</si>
  <si>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</si>
  <si>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</si>
  <si>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</si>
  <si>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</si>
  <si>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</si>
  <si>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</si>
  <si>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</si>
  <si>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</si>
  <si>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</si>
  <si>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</si>
  <si>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</si>
  <si>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</si>
  <si>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</si>
  <si>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</si>
  <si>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</si>
  <si>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</si>
  <si>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</si>
  <si>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</si>
  <si>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</si>
  <si>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</si>
  <si>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</si>
  <si>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</si>
  <si>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</si>
  <si>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</si>
  <si>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</si>
  <si>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</si>
  <si>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</si>
  <si>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</si>
  <si>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</si>
  <si>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</si>
  <si>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</si>
  <si>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</si>
  <si>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</si>
  <si>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</si>
  <si>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</si>
  <si>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</si>
  <si>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</si>
  <si>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</si>
  <si>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</si>
  <si>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</si>
  <si>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</si>
  <si>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</si>
  <si>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</si>
  <si>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</si>
  <si>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</si>
  <si>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</si>
  <si>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</si>
  <si>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</si>
  <si>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</si>
  <si>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</si>
  <si>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</si>
  <si>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</si>
  <si>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</si>
  <si>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</si>
  <si>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長野県下諏訪町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</si>
  <si>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</si>
  <si>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</si>
  <si>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</si>
  <si>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</si>
  <si>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</si>
  <si>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</si>
  <si>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</si>
  <si>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</si>
  <si>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</si>
  <si>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</si>
  <si>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</si>
  <si>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</si>
  <si>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</si>
  <si>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</si>
  <si>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</si>
  <si>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</si>
  <si>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</si>
  <si>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</si>
  <si>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</si>
  <si>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</si>
  <si>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</si>
  <si>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</si>
  <si>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</si>
  <si>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</si>
  <si>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</si>
  <si>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</si>
  <si>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</si>
  <si>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</si>
  <si>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</si>
  <si>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</si>
  <si>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</si>
  <si>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</si>
  <si>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</si>
  <si>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</si>
  <si>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</si>
  <si>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特別養護老人ホーム事業特別会計</t>
    <phoneticPr fontId="5"/>
  </si>
  <si>
    <t>-</t>
    <phoneticPr fontId="5"/>
  </si>
  <si>
    <t>駐車場事業特別会計</t>
    <phoneticPr fontId="5"/>
  </si>
  <si>
    <t>交通災害共済事業特別会計</t>
    <phoneticPr fontId="5"/>
  </si>
  <si>
    <t>水道事業会計</t>
    <phoneticPr fontId="5"/>
  </si>
  <si>
    <t>法適用企業</t>
    <phoneticPr fontId="5"/>
  </si>
  <si>
    <t>下水道事業会計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</si>
  <si>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</si>
  <si>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</si>
  <si>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</si>
  <si>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</si>
  <si>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</si>
  <si>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</si>
  <si>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</si>
  <si>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</si>
  <si>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</si>
  <si>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</si>
  <si>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</si>
  <si>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</si>
  <si>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</si>
  <si>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</si>
  <si>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</si>
  <si>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</si>
  <si>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</si>
  <si>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</si>
  <si>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</si>
  <si>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</si>
  <si>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</si>
  <si>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</si>
  <si>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</si>
  <si>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</si>
  <si>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</si>
  <si>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</si>
  <si>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</si>
  <si>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</si>
  <si>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</si>
  <si>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</si>
  <si>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</si>
  <si>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</si>
  <si>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</si>
  <si>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</si>
  <si>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</si>
  <si>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</si>
  <si>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</si>
  <si>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</si>
  <si>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</si>
  <si>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</si>
  <si>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</si>
  <si>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</si>
  <si>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</si>
  <si>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</si>
  <si>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</si>
  <si>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</si>
  <si>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</si>
  <si>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</si>
  <si>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</si>
  <si>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</si>
  <si>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</si>
  <si>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</si>
  <si>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</si>
  <si>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</si>
  <si>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</si>
  <si>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</si>
  <si>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</si>
  <si>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</si>
  <si>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</si>
  <si>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</si>
  <si>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</si>
  <si>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温泉事業特別会計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</si>
  <si>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</si>
  <si>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</si>
  <si>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</si>
  <si>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交通災害共済事業特別会計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</si>
  <si>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</si>
  <si>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</si>
  <si>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</si>
  <si>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</si>
  <si>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</si>
  <si>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</si>
  <si>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</si>
  <si>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</si>
  <si>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</si>
  <si>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</si>
  <si>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</si>
  <si>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</si>
  <si>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</si>
  <si>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</si>
  <si>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</si>
  <si>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</si>
  <si>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</si>
  <si>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</si>
  <si>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</si>
  <si>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</si>
  <si>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</si>
  <si>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</si>
  <si>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</si>
  <si>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</si>
  <si>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</si>
  <si>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</si>
  <si>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</si>
  <si>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</si>
  <si>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</si>
  <si>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</si>
  <si>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</si>
  <si>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</si>
  <si>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</si>
  <si>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</si>
  <si>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</si>
  <si>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</si>
  <si>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</si>
  <si>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</si>
  <si>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</si>
  <si>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</si>
  <si>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</si>
  <si>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</si>
  <si>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</si>
  <si>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</si>
  <si>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</si>
  <si>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</si>
  <si>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</si>
  <si>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</si>
  <si>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</si>
  <si>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</si>
  <si>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</si>
  <si>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</si>
  <si>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</si>
  <si>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</si>
  <si>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</si>
  <si>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</si>
  <si>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</si>
  <si>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</si>
  <si>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</si>
  <si>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</si>
  <si>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</si>
  <si>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</si>
  <si>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</si>
  <si>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</si>
  <si>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</si>
  <si>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</si>
  <si>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</si>
  <si>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</si>
  <si>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</si>
  <si>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</si>
  <si>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</si>
  <si>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</si>
  <si>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</si>
  <si>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</si>
  <si>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</si>
  <si>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</si>
  <si>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</si>
  <si>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</si>
  <si>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</si>
  <si>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</si>
  <si>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水道事業会計</t>
  </si>
  <si>
    <t>下水道事業会計</t>
  </si>
  <si>
    <t>温泉事業特別会計</t>
  </si>
  <si>
    <t>国民健康保険特別会計</t>
  </si>
  <si>
    <t>交通災害共済事業特別会計</t>
  </si>
  <si>
    <t>駐車場事業特別会計</t>
  </si>
  <si>
    <t>後期高齢者医療特別会計</t>
  </si>
  <si>
    <t>その他会計（赤字）</t>
  </si>
  <si>
    <t>その他会計（黒字）</t>
  </si>
  <si>
    <t>-</t>
    <phoneticPr fontId="2"/>
  </si>
  <si>
    <t>-</t>
    <phoneticPr fontId="2"/>
  </si>
  <si>
    <t>-</t>
    <phoneticPr fontId="2"/>
  </si>
  <si>
    <t>-</t>
    <phoneticPr fontId="2"/>
  </si>
  <si>
    <t>下諏訪町土地開発公社</t>
    <rPh sb="0" eb="4">
      <t>シモスワマチ</t>
    </rPh>
    <rPh sb="4" eb="10">
      <t>トチカイハツコウシャ</t>
    </rPh>
    <phoneticPr fontId="2"/>
  </si>
  <si>
    <t>社団法人　下諏訪町地域開発公社</t>
    <rPh sb="0" eb="4">
      <t>シャダンホウジン</t>
    </rPh>
    <rPh sb="5" eb="9">
      <t>シモスワマチ</t>
    </rPh>
    <rPh sb="9" eb="11">
      <t>チイキ</t>
    </rPh>
    <rPh sb="11" eb="13">
      <t>カイハツ</t>
    </rPh>
    <rPh sb="13" eb="15">
      <t>コウシャ</t>
    </rPh>
    <phoneticPr fontId="2"/>
  </si>
  <si>
    <t>諏訪広域連合</t>
    <rPh sb="0" eb="2">
      <t>スワ</t>
    </rPh>
    <rPh sb="2" eb="4">
      <t>コウイキ</t>
    </rPh>
    <rPh sb="4" eb="6">
      <t>レンゴウ</t>
    </rPh>
    <phoneticPr fontId="5"/>
  </si>
  <si>
    <t>　（一般会計）</t>
  </si>
  <si>
    <t>　（救護施設八ヶ岳寮特別会計）</t>
  </si>
  <si>
    <t>　（介護保険特別会計）</t>
  </si>
  <si>
    <t>　（諏訪広域消防特別会計）</t>
  </si>
  <si>
    <t>　（ふるさと市町村県基金事業特別会計）</t>
  </si>
  <si>
    <t>長野県後期高齢者医療広域連合</t>
    <rPh sb="0" eb="3">
      <t>ナガノケン</t>
    </rPh>
    <rPh sb="3" eb="5">
      <t>コウキ</t>
    </rPh>
    <rPh sb="5" eb="8">
      <t>コウレイシャ</t>
    </rPh>
    <rPh sb="8" eb="10">
      <t>イリョウ</t>
    </rPh>
    <rPh sb="10" eb="12">
      <t>コウイキ</t>
    </rPh>
    <rPh sb="12" eb="14">
      <t>レンゴウ</t>
    </rPh>
    <phoneticPr fontId="5"/>
  </si>
  <si>
    <t>（一般会計）</t>
    <rPh sb="1" eb="3">
      <t>イッパン</t>
    </rPh>
    <rPh sb="3" eb="5">
      <t>カイケイ</t>
    </rPh>
    <phoneticPr fontId="5"/>
  </si>
  <si>
    <t>（後期高齢者医療特別会計）</t>
    <rPh sb="1" eb="3">
      <t>コウキ</t>
    </rPh>
    <rPh sb="3" eb="6">
      <t>コウレイシャ</t>
    </rPh>
    <rPh sb="6" eb="8">
      <t>イリョウ</t>
    </rPh>
    <rPh sb="8" eb="10">
      <t>トクベツ</t>
    </rPh>
    <rPh sb="10" eb="12">
      <t>カイケイ</t>
    </rPh>
    <phoneticPr fontId="5"/>
  </si>
  <si>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5"/>
  </si>
  <si>
    <t>湖北行政事務組合</t>
    <rPh sb="0" eb="2">
      <t>コホク</t>
    </rPh>
    <rPh sb="2" eb="4">
      <t>ギョウセイ</t>
    </rPh>
    <rPh sb="4" eb="6">
      <t>ジム</t>
    </rPh>
    <rPh sb="6" eb="8">
      <t>クミアイ</t>
    </rPh>
    <phoneticPr fontId="5"/>
  </si>
  <si>
    <t>（湖北火葬場事業特別会計）</t>
    <rPh sb="1" eb="3">
      <t>コホク</t>
    </rPh>
    <rPh sb="3" eb="6">
      <t>カソウジョウ</t>
    </rPh>
    <rPh sb="6" eb="8">
      <t>ジギョウ</t>
    </rPh>
    <rPh sb="8" eb="10">
      <t>トクベツ</t>
    </rPh>
    <rPh sb="10" eb="12">
      <t>カイケイ</t>
    </rPh>
    <phoneticPr fontId="5"/>
  </si>
  <si>
    <t>湖周行政事務組合</t>
    <rPh sb="0" eb="2">
      <t>コシュウ</t>
    </rPh>
    <rPh sb="2" eb="4">
      <t>ギョウセイ</t>
    </rPh>
    <rPh sb="4" eb="6">
      <t>ジム</t>
    </rPh>
    <rPh sb="6" eb="8">
      <t>クミアイ</t>
    </rPh>
    <phoneticPr fontId="5"/>
  </si>
  <si>
    <t>-</t>
    <phoneticPr fontId="2"/>
  </si>
  <si>
    <t>-</t>
    <phoneticPr fontId="2"/>
  </si>
  <si>
    <t>-</t>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</si>
  <si>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</si>
  <si>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2"/>
  </si>
  <si>
    <t>長野県市町村総合事務組合</t>
    <rPh sb="0" eb="3">
      <t>ナガノケン</t>
    </rPh>
    <rPh sb="3" eb="6">
      <t>シチョウソン</t>
    </rPh>
    <rPh sb="6" eb="8">
      <t>ソウゴウ</t>
    </rPh>
    <rPh sb="8" eb="10">
      <t>ジム</t>
    </rPh>
    <rPh sb="10" eb="12">
      <t>クミアイ</t>
    </rPh>
    <phoneticPr fontId="22"/>
  </si>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</sst>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56894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88398</c:v>
                </c:pt>
                <c:pt idx="1">
                  <c:v>88701</c:v>
                </c:pt>
                <c:pt idx="2">
                  <c:v>78845</c:v>
                </c:pt>
                <c:pt idx="3">
                  <c:v>100468</c:v>
                </c:pt>
                <c:pt idx="4">
                  <c:v>69050</c:v>
                </c:pt>
              </c:numCache>
            </c:numRef>
          </c:val>
          <c:smooth val="0"/>
        </c:ser>
        <c:dLbls>
          <c:showLegendKey val="0"/>
          <c:showVal val="0"/>
          <c:showCatName val="0"/>
          <c:showSerName val="0"/>
          <c:showPercent val="0"/>
          <c:showBubbleSize val="0"/>
        </c:dLbls>
        <c:marker val="1"/>
        <c:smooth val="0"/>
        <c:axId val="99833728"/>
        <c:axId val="99844096"/>
      </c:lineChart>
      <c:catAx>
        <c:axId val="998337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844096"/>
        <c:crosses val="autoZero"/>
        <c:auto val="1"/>
        <c:lblAlgn val="ctr"/>
        <c:lblOffset val="100"/>
        <c:tickLblSkip val="1"/>
        <c:tickMarkSkip val="1"/>
        <c:noMultiLvlLbl val="0"/>
      </c:catAx>
      <c:valAx>
        <c:axId val="998440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833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6.5</c:v>
                </c:pt>
                <c:pt idx="1">
                  <c:v>6.7</c:v>
                </c:pt>
                <c:pt idx="2">
                  <c:v>6.8</c:v>
                </c:pt>
                <c:pt idx="3">
                  <c:v>7.03</c:v>
                </c:pt>
                <c:pt idx="4">
                  <c:v>6.94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18.63</c:v>
                </c:pt>
                <c:pt idx="1">
                  <c:v>20.7</c:v>
                </c:pt>
                <c:pt idx="2">
                  <c:v>20.63</c:v>
                </c:pt>
                <c:pt idx="3">
                  <c:v>21.2</c:v>
                </c:pt>
                <c:pt idx="4">
                  <c:v>20.66</c:v>
                </c:pt>
              </c:numCache>
            </c:numRef>
          </c:val>
        </c:ser>
        <c:dLbls>
          <c:showLegendKey val="0"/>
          <c:showVal val="0"/>
          <c:showCatName val="0"/>
          <c:showSerName val="0"/>
          <c:showPercent val="0"/>
          <c:showBubbleSize val="0"/>
        </c:dLbls>
        <c:gapWidth val="250"/>
        <c:overlap val="100"/>
        <c:axId val="107249664"/>
        <c:axId val="107251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5.36</c:v>
                </c:pt>
                <c:pt idx="1">
                  <c:v>2.29</c:v>
                </c:pt>
                <c:pt idx="2">
                  <c:v>0.18</c:v>
                </c:pt>
                <c:pt idx="3">
                  <c:v>0.12</c:v>
                </c:pt>
                <c:pt idx="4">
                  <c:v>8.06</c:v>
                </c:pt>
              </c:numCache>
            </c:numRef>
          </c:val>
          <c:smooth val="0"/>
        </c:ser>
        <c:dLbls>
          <c:showLegendKey val="0"/>
          <c:showVal val="0"/>
          <c:showCatName val="0"/>
          <c:showSerName val="0"/>
          <c:showPercent val="0"/>
          <c:showBubbleSize val="0"/>
        </c:dLbls>
        <c:marker val="1"/>
        <c:smooth val="0"/>
        <c:axId val="107249664"/>
        <c:axId val="107251584"/>
      </c:lineChart>
      <c:catAx>
        <c:axId val="10724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251584"/>
        <c:crosses val="autoZero"/>
        <c:auto val="1"/>
        <c:lblAlgn val="ctr"/>
        <c:lblOffset val="100"/>
        <c:tickLblSkip val="1"/>
        <c:tickMarkSkip val="1"/>
        <c:noMultiLvlLbl val="0"/>
      </c:catAx>
      <c:valAx>
        <c:axId val="107251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249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7.0000000000000007E-2</c:v>
                </c:pt>
                <c:pt idx="2">
                  <c:v>#N/A</c:v>
                </c:pt>
                <c:pt idx="3">
                  <c:v>0.09</c:v>
                </c:pt>
                <c:pt idx="4">
                  <c:v>#N/A</c:v>
                </c:pt>
                <c:pt idx="5">
                  <c:v>7.0000000000000007E-2</c:v>
                </c:pt>
                <c:pt idx="6">
                  <c:v>#N/A</c:v>
                </c:pt>
                <c:pt idx="7">
                  <c:v>0.06</c:v>
                </c:pt>
                <c:pt idx="8">
                  <c:v>#N/A</c:v>
                </c:pt>
                <c:pt idx="9">
                  <c:v>0.04</c:v>
                </c:pt>
              </c:numCache>
            </c:numRef>
          </c:val>
        </c:ser>
        <c:ser>
          <c:idx val="4"/>
          <c:order val="4"/>
          <c:tx>
            <c:strRef>
              <c:f>データシート!$A$31</c:f>
              <c:strCache>
                <c:ptCount val="1"/>
                <c:pt idx="0">
                  <c:v>交通災害共済事業特別会計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0.08</c:v>
                </c:pt>
                <c:pt idx="4">
                  <c:v>#N/A</c:v>
                </c:pt>
                <c:pt idx="5">
                  <c:v>0.13</c:v>
                </c:pt>
                <c:pt idx="6">
                  <c:v>#N/A</c:v>
                </c:pt>
                <c:pt idx="7">
                  <c:v>0.18</c:v>
                </c:pt>
                <c:pt idx="8">
                  <c:v>#N/A</c:v>
                </c:pt>
                <c:pt idx="9">
                  <c:v>0.19</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1.34</c:v>
                </c:pt>
                <c:pt idx="2">
                  <c:v>#N/A</c:v>
                </c:pt>
                <c:pt idx="3">
                  <c:v>1.21</c:v>
                </c:pt>
                <c:pt idx="4">
                  <c:v>#N/A</c:v>
                </c:pt>
                <c:pt idx="5">
                  <c:v>0.8</c:v>
                </c:pt>
                <c:pt idx="6">
                  <c:v>#N/A</c:v>
                </c:pt>
                <c:pt idx="7">
                  <c:v>0.96</c:v>
                </c:pt>
                <c:pt idx="8">
                  <c:v>#N/A</c:v>
                </c:pt>
                <c:pt idx="9">
                  <c:v>0.76</c:v>
                </c:pt>
              </c:numCache>
            </c:numRef>
          </c:val>
        </c:ser>
        <c:ser>
          <c:idx val="6"/>
          <c:order val="6"/>
          <c:tx>
            <c:strRef>
              <c:f>データシート!$A$33</c:f>
              <c:strCache>
                <c:ptCount val="1"/>
                <c:pt idx="0">
                  <c:v>温泉事業特別会計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1.08</c:v>
                </c:pt>
                <c:pt idx="2">
                  <c:v>#N/A</c:v>
                </c:pt>
                <c:pt idx="3">
                  <c:v>1.28</c:v>
                </c:pt>
                <c:pt idx="4">
                  <c:v>#N/A</c:v>
                </c:pt>
                <c:pt idx="5">
                  <c:v>0.94</c:v>
                </c:pt>
                <c:pt idx="6">
                  <c:v>#N/A</c:v>
                </c:pt>
                <c:pt idx="7">
                  <c:v>0.13</c:v>
                </c:pt>
                <c:pt idx="8">
                  <c:v>#N/A</c:v>
                </c:pt>
                <c:pt idx="9">
                  <c:v>0.79</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1.75</c:v>
                </c:pt>
                <c:pt idx="8">
                  <c:v>#N/A</c:v>
                </c:pt>
                <c:pt idx="9">
                  <c:v>1.37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9.67</c:v>
                </c:pt>
                <c:pt idx="2">
                  <c:v>#N/A</c:v>
                </c:pt>
                <c:pt idx="3">
                  <c:v>9.57</c:v>
                </c:pt>
                <c:pt idx="4">
                  <c:v>#N/A</c:v>
                </c:pt>
                <c:pt idx="5">
                  <c:v>8.84</c:v>
                </c:pt>
                <c:pt idx="6">
                  <c:v>#N/A</c:v>
                </c:pt>
                <c:pt idx="7">
                  <c:v>8.39</c:v>
                </c:pt>
                <c:pt idx="8">
                  <c:v>#N/A</c:v>
                </c:pt>
                <c:pt idx="9">
                  <c:v>6.65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6.49</c:v>
                </c:pt>
                <c:pt idx="2">
                  <c:v>#N/A</c:v>
                </c:pt>
                <c:pt idx="3">
                  <c:v>6.69</c:v>
                </c:pt>
                <c:pt idx="4">
                  <c:v>#N/A</c:v>
                </c:pt>
                <c:pt idx="5">
                  <c:v>6.8</c:v>
                </c:pt>
                <c:pt idx="6">
                  <c:v>#N/A</c:v>
                </c:pt>
                <c:pt idx="7">
                  <c:v>7.03</c:v>
                </c:pt>
                <c:pt idx="8">
                  <c:v>#N/A</c:v>
                </c:pt>
                <c:pt idx="9">
                  <c:v>6.94</c:v>
                </c:pt>
              </c:numCache>
            </c:numRef>
          </c:val>
        </c:ser>
        <c:dLbls>
          <c:showLegendKey val="0"/>
          <c:showVal val="0"/>
          <c:showCatName val="0"/>
          <c:showSerName val="0"/>
          <c:showPercent val="0"/>
          <c:showBubbleSize val="0"/>
        </c:dLbls>
        <c:gapWidth val="150"/>
        <c:overlap val="100"/>
        <c:axId val="106857984"/>
        <c:axId val="106859520"/>
      </c:barChart>
      <c:catAx>
        <c:axId val="10685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859520"/>
        <c:crosses val="autoZero"/>
        <c:auto val="1"/>
        <c:lblAlgn val="ctr"/>
        <c:lblOffset val="100"/>
        <c:tickLblSkip val="1"/>
        <c:tickMarkSkip val="1"/>
        <c:noMultiLvlLbl val="0"/>
      </c:catAx>
      <c:valAx>
        <c:axId val="106859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857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914</c:v>
                </c:pt>
                <c:pt idx="5">
                  <c:v>877</c:v>
                </c:pt>
                <c:pt idx="8">
                  <c:v>837</c:v>
                </c:pt>
                <c:pt idx="11">
                  <c:v>818</c:v>
                </c:pt>
                <c:pt idx="14">
                  <c:v>760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29</c:v>
                </c:pt>
                <c:pt idx="3">
                  <c:v>34</c:v>
                </c:pt>
                <c:pt idx="6">
                  <c:v>52</c:v>
                </c:pt>
                <c:pt idx="9">
                  <c:v>52</c:v>
                </c:pt>
                <c:pt idx="12">
                  <c:v>53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211</c:v>
                </c:pt>
                <c:pt idx="3">
                  <c:v>193</c:v>
                </c:pt>
                <c:pt idx="6">
                  <c:v>138</c:v>
                </c:pt>
                <c:pt idx="9">
                  <c:v>99</c:v>
                </c:pt>
                <c:pt idx="12">
                  <c:v>82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869</c:v>
                </c:pt>
                <c:pt idx="3">
                  <c:v>730</c:v>
                </c:pt>
                <c:pt idx="6">
                  <c:v>631</c:v>
                </c:pt>
                <c:pt idx="9">
                  <c:v>655</c:v>
                </c:pt>
                <c:pt idx="12">
                  <c:v>644</c:v>
                </c:pt>
              </c:numCache>
            </c:numRef>
          </c:val>
        </c:ser>
        <c:dLbls>
          <c:showLegendKey val="0"/>
          <c:showVal val="0"/>
          <c:showCatName val="0"/>
          <c:showSerName val="0"/>
          <c:showPercent val="0"/>
          <c:showBubbleSize val="0"/>
        </c:dLbls>
        <c:gapWidth val="100"/>
        <c:overlap val="100"/>
        <c:axId val="78795904"/>
        <c:axId val="78797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195</c:v>
                </c:pt>
                <c:pt idx="2">
                  <c:v>#N/A</c:v>
                </c:pt>
                <c:pt idx="3">
                  <c:v>#N/A</c:v>
                </c:pt>
                <c:pt idx="4">
                  <c:v>80</c:v>
                </c:pt>
                <c:pt idx="5">
                  <c:v>#N/A</c:v>
                </c:pt>
                <c:pt idx="6">
                  <c:v>#N/A</c:v>
                </c:pt>
                <c:pt idx="7">
                  <c:v>-16</c:v>
                </c:pt>
                <c:pt idx="8">
                  <c:v>#N/A</c:v>
                </c:pt>
                <c:pt idx="9">
                  <c:v>#N/A</c:v>
                </c:pt>
                <c:pt idx="10">
                  <c:v>-12</c:v>
                </c:pt>
                <c:pt idx="11">
                  <c:v>#N/A</c:v>
                </c:pt>
                <c:pt idx="12">
                  <c:v>#N/A</c:v>
                </c:pt>
                <c:pt idx="13">
                  <c:v>19</c:v>
                </c:pt>
                <c:pt idx="14">
                  <c:v>#N/A</c:v>
                </c:pt>
              </c:numCache>
            </c:numRef>
          </c:val>
          <c:smooth val="0"/>
        </c:ser>
        <c:dLbls>
          <c:showLegendKey val="0"/>
          <c:showVal val="0"/>
          <c:showCatName val="0"/>
          <c:showSerName val="0"/>
          <c:showPercent val="0"/>
          <c:showBubbleSize val="0"/>
        </c:dLbls>
        <c:marker val="1"/>
        <c:smooth val="0"/>
        <c:axId val="78795904"/>
        <c:axId val="78797824"/>
      </c:lineChart>
      <c:catAx>
        <c:axId val="7879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797824"/>
        <c:crosses val="autoZero"/>
        <c:auto val="1"/>
        <c:lblAlgn val="ctr"/>
        <c:lblOffset val="100"/>
        <c:tickLblSkip val="1"/>
        <c:tickMarkSkip val="1"/>
        <c:noMultiLvlLbl val="0"/>
      </c:catAx>
      <c:valAx>
        <c:axId val="78797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795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6810</c:v>
                </c:pt>
                <c:pt idx="5">
                  <c:v>6801</c:v>
                </c:pt>
                <c:pt idx="8">
                  <c:v>6583</c:v>
                </c:pt>
                <c:pt idx="11">
                  <c:v>6871</c:v>
                </c:pt>
                <c:pt idx="14">
                  <c:v>7349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940</c:v>
                </c:pt>
                <c:pt idx="5">
                  <c:v>857</c:v>
                </c:pt>
                <c:pt idx="8">
                  <c:v>862</c:v>
                </c:pt>
                <c:pt idx="11">
                  <c:v>779</c:v>
                </c:pt>
                <c:pt idx="14">
                  <c:v>656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2421</c:v>
                </c:pt>
                <c:pt idx="5">
                  <c:v>2412</c:v>
                </c:pt>
                <c:pt idx="8">
                  <c:v>2515</c:v>
                </c:pt>
                <c:pt idx="11">
                  <c:v>2213</c:v>
                </c:pt>
                <c:pt idx="14">
                  <c:v>2118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3136</c:v>
                </c:pt>
                <c:pt idx="3">
                  <c:v>2431</c:v>
                </c:pt>
                <c:pt idx="6">
                  <c:v>2184</c:v>
                </c:pt>
                <c:pt idx="9">
                  <c:v>2120</c:v>
                </c:pt>
                <c:pt idx="12">
                  <c:v>1984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1649</c:v>
                </c:pt>
                <c:pt idx="3">
                  <c:v>1644</c:v>
                </c:pt>
                <c:pt idx="6">
                  <c:v>1651</c:v>
                </c:pt>
                <c:pt idx="9">
                  <c:v>1689</c:v>
                </c:pt>
                <c:pt idx="12">
                  <c:v>1629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363</c:v>
                </c:pt>
                <c:pt idx="3">
                  <c:v>337</c:v>
                </c:pt>
                <c:pt idx="6">
                  <c:v>356</c:v>
                </c:pt>
                <c:pt idx="9">
                  <c:v>489</c:v>
                </c:pt>
                <c:pt idx="12">
                  <c:v>938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1402</c:v>
                </c:pt>
                <c:pt idx="3">
                  <c:v>1175</c:v>
                </c:pt>
                <c:pt idx="6">
                  <c:v>1016</c:v>
                </c:pt>
                <c:pt idx="9">
                  <c:v>823</c:v>
                </c:pt>
                <c:pt idx="12">
                  <c:v>633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7422</c:v>
                </c:pt>
                <c:pt idx="3">
                  <c:v>8182</c:v>
                </c:pt>
                <c:pt idx="6">
                  <c:v>8743</c:v>
                </c:pt>
                <c:pt idx="9">
                  <c:v>9427</c:v>
                </c:pt>
                <c:pt idx="12">
                  <c:v>9513</c:v>
                </c:pt>
              </c:numCache>
            </c:numRef>
          </c:val>
        </c:ser>
        <c:dLbls>
          <c:showLegendKey val="0"/>
          <c:showVal val="0"/>
          <c:showCatName val="0"/>
          <c:showSerName val="0"/>
          <c:showPercent val="0"/>
          <c:showBubbleSize val="0"/>
        </c:dLbls>
        <c:gapWidth val="100"/>
        <c:overlap val="100"/>
        <c:axId val="106902272"/>
        <c:axId val="106904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3800</c:v>
                </c:pt>
                <c:pt idx="2">
                  <c:v>#N/A</c:v>
                </c:pt>
                <c:pt idx="3">
                  <c:v>#N/A</c:v>
                </c:pt>
                <c:pt idx="4">
                  <c:v>3698</c:v>
                </c:pt>
                <c:pt idx="5">
                  <c:v>#N/A</c:v>
                </c:pt>
                <c:pt idx="6">
                  <c:v>#N/A</c:v>
                </c:pt>
                <c:pt idx="7">
                  <c:v>3989</c:v>
                </c:pt>
                <c:pt idx="8">
                  <c:v>#N/A</c:v>
                </c:pt>
                <c:pt idx="9">
                  <c:v>#N/A</c:v>
                </c:pt>
                <c:pt idx="10">
                  <c:v>4686</c:v>
                </c:pt>
                <c:pt idx="11">
                  <c:v>#N/A</c:v>
                </c:pt>
                <c:pt idx="12">
                  <c:v>#N/A</c:v>
                </c:pt>
                <c:pt idx="13">
                  <c:v>4574</c:v>
                </c:pt>
                <c:pt idx="14">
                  <c:v>#N/A</c:v>
                </c:pt>
              </c:numCache>
            </c:numRef>
          </c:val>
          <c:smooth val="0"/>
        </c:ser>
        <c:dLbls>
          <c:showLegendKey val="0"/>
          <c:showVal val="0"/>
          <c:showCatName val="0"/>
          <c:showSerName val="0"/>
          <c:showPercent val="0"/>
          <c:showBubbleSize val="0"/>
        </c:dLbls>
        <c:marker val="1"/>
        <c:smooth val="0"/>
        <c:axId val="106902272"/>
        <c:axId val="106904192"/>
      </c:lineChart>
      <c:catAx>
        <c:axId val="10690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904192"/>
        <c:crosses val="autoZero"/>
        <c:auto val="1"/>
        <c:lblAlgn val="ctr"/>
        <c:lblOffset val="100"/>
        <c:tickLblSkip val="1"/>
        <c:tickMarkSkip val="1"/>
        <c:noMultiLvlLbl val="0"/>
      </c:catAx>
      <c:valAx>
        <c:axId val="106904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0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実質公債費の分子は、</a:t>
          </a:r>
          <a:r>
            <a:rPr kumimoji="1" lang="ja-JP" altLang="en-US" sz="1300">
              <a:solidFill>
                <a:schemeClr val="dk1"/>
              </a:solidFill>
              <a:effectLst/>
              <a:latin typeface="+mn-lt"/>
              <a:ea typeface="+mn-ea"/>
              <a:cs typeface="+mn-cs"/>
            </a:rPr>
            <a:t>ここ数年一般会計及び公営企業会計において元利償還金が年々減ってきていることから、減少傾向にあったが</a:t>
          </a:r>
          <a:r>
            <a:rPr kumimoji="1" lang="en-US" altLang="ja-JP" sz="1300">
              <a:solidFill>
                <a:schemeClr val="dk1"/>
              </a:solidFill>
              <a:effectLst/>
              <a:latin typeface="+mn-lt"/>
              <a:ea typeface="+mn-ea"/>
              <a:cs typeface="+mn-cs"/>
            </a:rPr>
            <a:t>H27</a:t>
          </a:r>
          <a:r>
            <a:rPr kumimoji="1" lang="ja-JP" altLang="en-US" sz="1300">
              <a:solidFill>
                <a:schemeClr val="dk1"/>
              </a:solidFill>
              <a:effectLst/>
              <a:latin typeface="+mn-lt"/>
              <a:ea typeface="+mn-ea"/>
              <a:cs typeface="+mn-cs"/>
            </a:rPr>
            <a:t>年度においては、対前年度比</a:t>
          </a:r>
          <a:r>
            <a:rPr kumimoji="1" lang="en-US" altLang="ja-JP" sz="1300">
              <a:solidFill>
                <a:schemeClr val="dk1"/>
              </a:solidFill>
              <a:effectLst/>
              <a:latin typeface="+mn-lt"/>
              <a:ea typeface="+mn-ea"/>
              <a:cs typeface="+mn-cs"/>
            </a:rPr>
            <a:t>31,742</a:t>
          </a:r>
          <a:r>
            <a:rPr kumimoji="1" lang="ja-JP" altLang="en-US" sz="1300">
              <a:solidFill>
                <a:schemeClr val="dk1"/>
              </a:solidFill>
              <a:effectLst/>
              <a:latin typeface="+mn-lt"/>
              <a:ea typeface="+mn-ea"/>
              <a:cs typeface="+mn-cs"/>
            </a:rPr>
            <a:t>千円の</a:t>
          </a:r>
          <a:r>
            <a:rPr kumimoji="1" lang="en-US" altLang="ja-JP" sz="1300">
              <a:solidFill>
                <a:schemeClr val="dk1"/>
              </a:solidFill>
              <a:effectLst/>
              <a:latin typeface="+mn-lt"/>
              <a:ea typeface="+mn-ea"/>
              <a:cs typeface="+mn-cs"/>
            </a:rPr>
            <a:t>19,800</a:t>
          </a:r>
          <a:r>
            <a:rPr kumimoji="1" lang="ja-JP" altLang="en-US" sz="1300">
              <a:solidFill>
                <a:schemeClr val="dk1"/>
              </a:solidFill>
              <a:effectLst/>
              <a:latin typeface="+mn-lt"/>
              <a:ea typeface="+mn-ea"/>
              <a:cs typeface="+mn-cs"/>
            </a:rPr>
            <a:t>千円となった。要因としては、</a:t>
          </a:r>
          <a:r>
            <a:rPr kumimoji="1" lang="ja-JP" altLang="ja-JP" sz="1300">
              <a:solidFill>
                <a:schemeClr val="dk1"/>
              </a:solidFill>
              <a:effectLst/>
              <a:latin typeface="+mn-lt"/>
              <a:ea typeface="+mn-ea"/>
              <a:cs typeface="+mn-cs"/>
            </a:rPr>
            <a:t>一般会計の元利償還金</a:t>
          </a:r>
          <a:r>
            <a:rPr kumimoji="1" lang="ja-JP" altLang="en-US" sz="1300">
              <a:solidFill>
                <a:schemeClr val="dk1"/>
              </a:solidFill>
              <a:effectLst/>
              <a:latin typeface="+mn-lt"/>
              <a:ea typeface="+mn-ea"/>
              <a:cs typeface="+mn-cs"/>
            </a:rPr>
            <a:t>については、</a:t>
          </a:r>
          <a:r>
            <a:rPr kumimoji="1" lang="en-US" altLang="ja-JP" sz="1300">
              <a:solidFill>
                <a:schemeClr val="dk1"/>
              </a:solidFill>
              <a:effectLst/>
              <a:latin typeface="+mn-lt"/>
              <a:ea typeface="+mn-ea"/>
              <a:cs typeface="+mn-cs"/>
            </a:rPr>
            <a:t>11,067</a:t>
          </a:r>
          <a:r>
            <a:rPr kumimoji="1" lang="ja-JP" altLang="en-US" sz="1300">
              <a:solidFill>
                <a:schemeClr val="dk1"/>
              </a:solidFill>
              <a:effectLst/>
              <a:latin typeface="+mn-lt"/>
              <a:ea typeface="+mn-ea"/>
              <a:cs typeface="+mn-cs"/>
            </a:rPr>
            <a:t>千円の減、公営企業地方債充当操出金については、</a:t>
          </a:r>
          <a:r>
            <a:rPr kumimoji="1" lang="en-US" altLang="ja-JP" sz="1300">
              <a:solidFill>
                <a:schemeClr val="dk1"/>
              </a:solidFill>
              <a:effectLst/>
              <a:latin typeface="+mn-lt"/>
              <a:ea typeface="+mn-ea"/>
              <a:cs typeface="+mn-cs"/>
            </a:rPr>
            <a:t>16,629</a:t>
          </a:r>
          <a:r>
            <a:rPr kumimoji="1" lang="ja-JP" altLang="en-US" sz="1300">
              <a:solidFill>
                <a:schemeClr val="dk1"/>
              </a:solidFill>
              <a:effectLst/>
              <a:latin typeface="+mn-lt"/>
              <a:ea typeface="+mn-ea"/>
              <a:cs typeface="+mn-cs"/>
            </a:rPr>
            <a:t>千円の減となった一方、公債費から差し引く控除財源である事業費補正算入公債費及び災害復旧等基準財政需要額が</a:t>
          </a:r>
          <a:r>
            <a:rPr kumimoji="1" lang="en-US" altLang="ja-JP" sz="1300">
              <a:solidFill>
                <a:schemeClr val="dk1"/>
              </a:solidFill>
              <a:effectLst/>
              <a:latin typeface="+mn-lt"/>
              <a:ea typeface="+mn-ea"/>
              <a:cs typeface="+mn-cs"/>
            </a:rPr>
            <a:t>41,224</a:t>
          </a:r>
          <a:r>
            <a:rPr kumimoji="1" lang="ja-JP" altLang="en-US" sz="1300">
              <a:solidFill>
                <a:schemeClr val="dk1"/>
              </a:solidFill>
              <a:effectLst/>
              <a:latin typeface="+mn-lt"/>
              <a:ea typeface="+mn-ea"/>
              <a:cs typeface="+mn-cs"/>
            </a:rPr>
            <a:t>千円の減と、それ以上の減額となったことが挙げられる。</a:t>
          </a:r>
          <a:endParaRPr kumimoji="1" lang="en-US" altLang="ja-JP" sz="13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将来負担比率の分子を押し上げた要因としては、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「一般会計等に係る地方債の現在高」が対前年度</a:t>
          </a:r>
          <a:r>
            <a:rPr lang="en-US" altLang="ja-JP" sz="1100">
              <a:solidFill>
                <a:schemeClr val="dk1"/>
              </a:solidFill>
              <a:effectLst/>
              <a:latin typeface="+mn-lt"/>
              <a:ea typeface="+mn-ea"/>
              <a:cs typeface="+mn-cs"/>
            </a:rPr>
            <a:t>85,471</a:t>
          </a:r>
          <a:r>
            <a:rPr lang="ja-JP" altLang="ja-JP" sz="1100">
              <a:solidFill>
                <a:schemeClr val="dk1"/>
              </a:solidFill>
              <a:effectLst/>
              <a:latin typeface="+mn-lt"/>
              <a:ea typeface="+mn-ea"/>
              <a:cs typeface="+mn-cs"/>
            </a:rPr>
            <a:t>千円の増で、庁舎耐震改修事業や赤砂崎公園整備事業、</a:t>
          </a:r>
          <a:r>
            <a:rPr lang="ja-JP" altLang="en-US" sz="1100">
              <a:solidFill>
                <a:schemeClr val="dk1"/>
              </a:solidFill>
              <a:effectLst/>
              <a:latin typeface="+mn-lt"/>
              <a:ea typeface="+mn-ea"/>
              <a:cs typeface="+mn-cs"/>
            </a:rPr>
            <a:t>お祭り広場整備事業</a:t>
          </a:r>
          <a:r>
            <a:rPr lang="ja-JP" altLang="ja-JP" sz="1100">
              <a:solidFill>
                <a:schemeClr val="dk1"/>
              </a:solidFill>
              <a:effectLst/>
              <a:latin typeface="+mn-lt"/>
              <a:ea typeface="+mn-ea"/>
              <a:cs typeface="+mn-cs"/>
            </a:rPr>
            <a:t>の実施により地方債発行額が多額となったこと、</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「組合等負担等見込額」が対前年度</a:t>
          </a:r>
          <a:r>
            <a:rPr lang="en-US" altLang="ja-JP" sz="1100">
              <a:solidFill>
                <a:schemeClr val="dk1"/>
              </a:solidFill>
              <a:effectLst/>
              <a:latin typeface="+mn-lt"/>
              <a:ea typeface="+mn-ea"/>
              <a:cs typeface="+mn-cs"/>
            </a:rPr>
            <a:t>448,912</a:t>
          </a:r>
          <a:r>
            <a:rPr lang="ja-JP" altLang="ja-JP" sz="1100">
              <a:solidFill>
                <a:schemeClr val="dk1"/>
              </a:solidFill>
              <a:effectLst/>
              <a:latin typeface="+mn-lt"/>
              <a:ea typeface="+mn-ea"/>
              <a:cs typeface="+mn-cs"/>
            </a:rPr>
            <a:t>千円の増で、湖周</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市町で共同運営となるごみ処理施設の建設に伴う湖周行政事務組合への負担金が増額となったことが影響している。</a:t>
          </a:r>
          <a:endParaRPr lang="ja-JP" altLang="ja-JP" sz="1400">
            <a:effectLst/>
          </a:endParaRPr>
        </a:p>
        <a:p>
          <a:r>
            <a:rPr lang="ja-JP" altLang="ja-JP" sz="1100">
              <a:solidFill>
                <a:schemeClr val="dk1"/>
              </a:solidFill>
              <a:effectLst/>
              <a:latin typeface="+mn-lt"/>
              <a:ea typeface="+mn-ea"/>
              <a:cs typeface="+mn-cs"/>
            </a:rPr>
            <a:t>　一方で、比率の分子を押し下げた要因としては、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「公営企業債等繰入見込額」のうち都市計画税に係る下水道未償還元金が対前年度</a:t>
          </a:r>
          <a:r>
            <a:rPr lang="en-US" altLang="ja-JP" sz="1100">
              <a:solidFill>
                <a:schemeClr val="dk1"/>
              </a:solidFill>
              <a:effectLst/>
              <a:latin typeface="+mn-lt"/>
              <a:ea typeface="+mn-ea"/>
              <a:cs typeface="+mn-cs"/>
            </a:rPr>
            <a:t>190,251</a:t>
          </a:r>
          <a:r>
            <a:rPr lang="ja-JP" altLang="ja-JP" sz="1100">
              <a:solidFill>
                <a:schemeClr val="dk1"/>
              </a:solidFill>
              <a:effectLst/>
              <a:latin typeface="+mn-lt"/>
              <a:ea typeface="+mn-ea"/>
              <a:cs typeface="+mn-cs"/>
            </a:rPr>
            <a:t>千円減となったこと、</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「設立法人等の負債額等負担見込額」のうち、土地開発公社の負債額</a:t>
          </a:r>
          <a:r>
            <a:rPr lang="ja-JP" altLang="en-US" sz="1100">
              <a:solidFill>
                <a:schemeClr val="dk1"/>
              </a:solidFill>
              <a:effectLst/>
              <a:latin typeface="+mn-lt"/>
              <a:ea typeface="+mn-ea"/>
              <a:cs typeface="+mn-cs"/>
            </a:rPr>
            <a:t>が</a:t>
          </a:r>
          <a:r>
            <a:rPr lang="en-US" altLang="ja-JP" sz="1100">
              <a:solidFill>
                <a:schemeClr val="dk1"/>
              </a:solidFill>
              <a:effectLst/>
              <a:latin typeface="+mn-lt"/>
              <a:ea typeface="+mn-ea"/>
              <a:cs typeface="+mn-cs"/>
            </a:rPr>
            <a:t>132,011</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となったことが影響している。</a:t>
          </a:r>
          <a:endParaRPr lang="ja-JP" altLang="ja-JP" sz="1400">
            <a:effectLst/>
          </a:endParaRPr>
        </a:p>
        <a:p>
          <a:r>
            <a:rPr lang="ja-JP" altLang="ja-JP" sz="1100">
              <a:solidFill>
                <a:schemeClr val="dk1"/>
              </a:solidFill>
              <a:effectLst/>
              <a:latin typeface="+mn-lt"/>
              <a:ea typeface="+mn-ea"/>
              <a:cs typeface="+mn-cs"/>
            </a:rPr>
            <a:t>　上記から、将来負担額として算定される「一般会計等に係る地方債の現在高」「設立法人等の負債額等負担見込額」「公営企業債等繰入見込額」の増減から、充当可能財源等として算定される「充当可能特定歳入」の増減額を差し引いた額が将来負担比率の分子となる額に影響し、充当可能基金（△</a:t>
          </a:r>
          <a:r>
            <a:rPr lang="en-US" altLang="ja-JP" sz="1100">
              <a:solidFill>
                <a:schemeClr val="dk1"/>
              </a:solidFill>
              <a:effectLst/>
              <a:latin typeface="+mn-lt"/>
              <a:ea typeface="+mn-ea"/>
              <a:cs typeface="+mn-cs"/>
            </a:rPr>
            <a:t>95,516</a:t>
          </a:r>
          <a:r>
            <a:rPr lang="ja-JP" altLang="ja-JP" sz="1100">
              <a:solidFill>
                <a:schemeClr val="dk1"/>
              </a:solidFill>
              <a:effectLst/>
              <a:latin typeface="+mn-lt"/>
              <a:ea typeface="+mn-ea"/>
              <a:cs typeface="+mn-cs"/>
            </a:rPr>
            <a:t>千円）や基準財政需要額算入見込額（</a:t>
          </a:r>
          <a:r>
            <a:rPr lang="en-US" altLang="ja-JP" sz="1100">
              <a:solidFill>
                <a:schemeClr val="dk1"/>
              </a:solidFill>
              <a:effectLst/>
              <a:latin typeface="+mn-lt"/>
              <a:ea typeface="+mn-ea"/>
              <a:cs typeface="+mn-cs"/>
            </a:rPr>
            <a:t>477,932</a:t>
          </a:r>
          <a:r>
            <a:rPr lang="ja-JP" altLang="ja-JP" sz="1100">
              <a:solidFill>
                <a:schemeClr val="dk1"/>
              </a:solidFill>
              <a:effectLst/>
              <a:latin typeface="+mn-lt"/>
              <a:ea typeface="+mn-ea"/>
              <a:cs typeface="+mn-cs"/>
            </a:rPr>
            <a:t>千円増）で構成される充当可能財源等の影響を加えた分子全体では対前年度</a:t>
          </a:r>
          <a:r>
            <a:rPr lang="en-US" altLang="ja-JP" sz="1100">
              <a:solidFill>
                <a:schemeClr val="dk1"/>
              </a:solidFill>
              <a:effectLst/>
              <a:latin typeface="+mn-lt"/>
              <a:ea typeface="+mn-ea"/>
              <a:cs typeface="+mn-cs"/>
            </a:rPr>
            <a:t>111,904</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の結果となっている。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長野県下諏訪町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20,902
20,634
66.87
8,862,287
8,512,925
340,500
4,906,226
9,512,707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108.0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財政力指数は</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年度決算では、前年度</a:t>
          </a:r>
          <a:r>
            <a:rPr lang="en-US" altLang="ja-JP" sz="1300" b="0" i="0" baseline="0">
              <a:solidFill>
                <a:schemeClr val="dk1"/>
              </a:solidFill>
              <a:effectLst/>
              <a:latin typeface="+mn-lt"/>
              <a:ea typeface="+mn-ea"/>
              <a:cs typeface="+mn-cs"/>
            </a:rPr>
            <a:t>0.01</a:t>
          </a:r>
          <a:r>
            <a:rPr lang="ja-JP" altLang="en-US" sz="1300" b="0" i="0" baseline="0">
              <a:solidFill>
                <a:schemeClr val="dk1"/>
              </a:solidFill>
              <a:effectLst/>
              <a:latin typeface="+mn-lt"/>
              <a:ea typeface="+mn-ea"/>
              <a:cs typeface="+mn-cs"/>
            </a:rPr>
            <a:t>ポイント低下の</a:t>
          </a:r>
          <a:r>
            <a:rPr lang="en-US" altLang="ja-JP" sz="1300" b="0" i="0" baseline="0">
              <a:solidFill>
                <a:schemeClr val="dk1"/>
              </a:solidFill>
              <a:effectLst/>
              <a:latin typeface="+mn-lt"/>
              <a:ea typeface="+mn-ea"/>
              <a:cs typeface="+mn-cs"/>
            </a:rPr>
            <a:t>0.59</a:t>
          </a:r>
          <a:r>
            <a:rPr lang="ja-JP" altLang="ja-JP" sz="1300" b="0" i="0" baseline="0">
              <a:solidFill>
                <a:schemeClr val="dk1"/>
              </a:solidFill>
              <a:effectLst/>
              <a:latin typeface="+mn-lt"/>
              <a:ea typeface="+mn-ea"/>
              <a:cs typeface="+mn-cs"/>
            </a:rPr>
            <a:t>となっている。類似団体の平均</a:t>
          </a:r>
          <a:r>
            <a:rPr lang="en-US" altLang="ja-JP" sz="1300" b="0" i="0" baseline="0">
              <a:solidFill>
                <a:schemeClr val="dk1"/>
              </a:solidFill>
              <a:effectLst/>
              <a:latin typeface="+mn-lt"/>
              <a:ea typeface="+mn-ea"/>
              <a:cs typeface="+mn-cs"/>
            </a:rPr>
            <a:t>(0.67</a:t>
          </a:r>
          <a:r>
            <a:rPr lang="ja-JP" altLang="ja-JP" sz="1300" b="0" i="0" baseline="0">
              <a:solidFill>
                <a:schemeClr val="dk1"/>
              </a:solidFill>
              <a:effectLst/>
              <a:latin typeface="+mn-lt"/>
              <a:ea typeface="+mn-ea"/>
              <a:cs typeface="+mn-cs"/>
            </a:rPr>
            <a:t>）では下回っているが、全国（</a:t>
          </a:r>
          <a:r>
            <a:rPr lang="en-US" altLang="ja-JP" sz="1300" b="0" i="0" baseline="0">
              <a:solidFill>
                <a:schemeClr val="dk1"/>
              </a:solidFill>
              <a:effectLst/>
              <a:latin typeface="+mn-lt"/>
              <a:ea typeface="+mn-ea"/>
              <a:cs typeface="+mn-cs"/>
            </a:rPr>
            <a:t>0.50</a:t>
          </a:r>
          <a:r>
            <a:rPr lang="ja-JP" altLang="ja-JP" sz="1300" b="0" i="0" baseline="0">
              <a:solidFill>
                <a:schemeClr val="dk1"/>
              </a:solidFill>
              <a:effectLst/>
              <a:latin typeface="+mn-lt"/>
              <a:ea typeface="+mn-ea"/>
              <a:cs typeface="+mn-cs"/>
            </a:rPr>
            <a:t>）及び長野県（</a:t>
          </a:r>
          <a:r>
            <a:rPr lang="en-US" altLang="ja-JP" sz="1300" b="0" i="0" baseline="0">
              <a:solidFill>
                <a:schemeClr val="dk1"/>
              </a:solidFill>
              <a:effectLst/>
              <a:latin typeface="+mn-lt"/>
              <a:ea typeface="+mn-ea"/>
              <a:cs typeface="+mn-cs"/>
            </a:rPr>
            <a:t>0.39</a:t>
          </a:r>
          <a:r>
            <a:rPr lang="ja-JP" altLang="ja-JP" sz="1300" b="0" i="0" baseline="0">
              <a:solidFill>
                <a:schemeClr val="dk1"/>
              </a:solidFill>
              <a:effectLst/>
              <a:latin typeface="+mn-lt"/>
              <a:ea typeface="+mn-ea"/>
              <a:cs typeface="+mn-cs"/>
            </a:rPr>
            <a:t>）の平均は上回っている。</a:t>
          </a:r>
          <a:endParaRPr lang="ja-JP" altLang="ja-JP" sz="1300">
            <a:effectLst/>
          </a:endParaRPr>
        </a:p>
        <a:p>
          <a:pPr rtl="0"/>
          <a:r>
            <a:rPr lang="ja-JP" altLang="ja-JP" sz="1300" b="0" i="0" baseline="0">
              <a:solidFill>
                <a:schemeClr val="dk1"/>
              </a:solidFill>
              <a:effectLst/>
              <a:latin typeface="+mn-lt"/>
              <a:ea typeface="+mn-ea"/>
              <a:cs typeface="+mn-cs"/>
            </a:rPr>
            <a:t>　町土の</a:t>
          </a:r>
          <a:r>
            <a:rPr lang="en-US" altLang="ja-JP" sz="1300" b="0" i="0" baseline="0">
              <a:solidFill>
                <a:schemeClr val="dk1"/>
              </a:solidFill>
              <a:effectLst/>
              <a:latin typeface="+mn-lt"/>
              <a:ea typeface="+mn-ea"/>
              <a:cs typeface="+mn-cs"/>
            </a:rPr>
            <a:t>80</a:t>
          </a:r>
          <a:r>
            <a:rPr lang="ja-JP" altLang="ja-JP" sz="1300" b="0" i="0" baseline="0">
              <a:solidFill>
                <a:schemeClr val="dk1"/>
              </a:solidFill>
              <a:effectLst/>
              <a:latin typeface="+mn-lt"/>
              <a:ea typeface="+mn-ea"/>
              <a:cs typeface="+mn-cs"/>
            </a:rPr>
            <a:t>％以上を森林が占め、可住地面積の少ないコンパクトな地域的特性により、行政効率が高く、基準財政需要額が低めに算出されることもあるが、地方税等の自主財源確保と歳出削減を一層図ることとし、財政基盤強化に努め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127907</xdr:rowOff>
    </xdr:from>
    <xdr:to>
      <xdr:col>7</xdr:col>
      <xdr:colOff>152400</xdr:colOff>
      <xdr:row>41</xdr:row>
      <xdr:rowOff>145143</xdr:rowOff>
    </xdr:to>
    <xdr:cxnSp macro="">
      <xdr:nvCxnSpPr>
        <xdr:cNvPr id="70" name="直線コネクタ 69"/>
        <xdr:cNvCxnSpPr/>
      </xdr:nvCxnSpPr>
      <xdr:spPr>
        <a:xfrm>
          <a:off x="4114800" y="71573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144434</xdr:rowOff>
    </xdr:from>
    <xdr:ext cx="762000" cy="259045"/>
    <xdr:sp macro="" textlink="">
      <xdr:nvSpPr>
        <xdr:cNvPr id="71" name="財政力平均値テキスト"/>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41</xdr:row>
      <xdr:rowOff>127907</xdr:rowOff>
    </xdr:to>
    <xdr:cxnSp macro="">
      <xdr:nvCxnSpPr>
        <xdr:cNvPr id="73" name="直線コネクタ 72"/>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5" name="テキスト ボックス 74"/>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41</xdr:row>
      <xdr:rowOff>127907</xdr:rowOff>
    </xdr:to>
    <xdr:cxnSp macro="">
      <xdr:nvCxnSpPr>
        <xdr:cNvPr id="76" name="直線コネクタ 75"/>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93435</xdr:rowOff>
    </xdr:from>
    <xdr:to>
      <xdr:col>3</xdr:col>
      <xdr:colOff>279400</xdr:colOff>
      <xdr:row>41</xdr:row>
      <xdr:rowOff>127907</xdr:rowOff>
    </xdr:to>
    <xdr:cxnSp macro="">
      <xdr:nvCxnSpPr>
        <xdr:cNvPr id="79" name="直線コネクタ 78"/>
        <xdr:cNvCxnSpPr/>
      </xdr:nvCxnSpPr>
      <xdr:spPr>
        <a:xfrm>
          <a:off x="1447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2" name="フローチャート : 判断 81"/>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83" name="テキスト ボックス 82"/>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89" name="円/楕円 88"/>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66420</xdr:rowOff>
    </xdr:from>
    <xdr:ext cx="762000" cy="259045"/>
    <xdr:sp macro="" textlink="">
      <xdr:nvSpPr>
        <xdr:cNvPr id="90" name="財政力該当値テキスト"/>
        <xdr:cNvSpPr txBox="1"/>
      </xdr:nvSpPr>
      <xdr:spPr>
        <a:xfrm>
          <a:off x="5041900" y="70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91" name="円/楕円 90"/>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92" name="テキスト ボックス 91"/>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3" name="円/楕円 92"/>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163484</xdr:rowOff>
    </xdr:from>
    <xdr:ext cx="762000" cy="259045"/>
    <xdr:sp macro="" textlink="">
      <xdr:nvSpPr>
        <xdr:cNvPr id="94" name="テキスト ボックス 93"/>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5" name="円/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163484</xdr:rowOff>
    </xdr:from>
    <xdr:ext cx="762000" cy="259045"/>
    <xdr:sp macro="" textlink="">
      <xdr:nvSpPr>
        <xdr:cNvPr id="96" name="テキスト ボックス 95"/>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97" name="円/楕円 96"/>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129012</xdr:rowOff>
    </xdr:from>
    <xdr:ext cx="762000" cy="259045"/>
    <xdr:sp macro="" textlink="">
      <xdr:nvSpPr>
        <xdr:cNvPr id="98" name="テキスト ボックス 97"/>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経常収支比率は、</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年度決算から</a:t>
          </a:r>
          <a:r>
            <a:rPr lang="en-US" altLang="ja-JP" sz="1300" b="0" i="0" baseline="0">
              <a:solidFill>
                <a:schemeClr val="dk1"/>
              </a:solidFill>
              <a:effectLst/>
              <a:latin typeface="+mn-lt"/>
              <a:ea typeface="+mn-ea"/>
              <a:cs typeface="+mn-cs"/>
            </a:rPr>
            <a:t>70</a:t>
          </a:r>
          <a:r>
            <a:rPr lang="ja-JP" altLang="ja-JP" sz="1300" b="0" i="0" baseline="0">
              <a:solidFill>
                <a:schemeClr val="dk1"/>
              </a:solidFill>
              <a:effectLst/>
              <a:latin typeface="+mn-lt"/>
              <a:ea typeface="+mn-ea"/>
              <a:cs typeface="+mn-cs"/>
            </a:rPr>
            <a:t>％台を維持している。類似団体平均（</a:t>
          </a:r>
          <a:r>
            <a:rPr lang="en-US" altLang="ja-JP" sz="1300" b="0" i="0" baseline="0">
              <a:solidFill>
                <a:schemeClr val="dk1"/>
              </a:solidFill>
              <a:effectLst/>
              <a:latin typeface="+mn-lt"/>
              <a:ea typeface="+mn-ea"/>
              <a:cs typeface="+mn-cs"/>
            </a:rPr>
            <a:t>84.7</a:t>
          </a:r>
          <a:r>
            <a:rPr lang="ja-JP" altLang="ja-JP" sz="1300" b="0" i="0" baseline="0">
              <a:solidFill>
                <a:schemeClr val="dk1"/>
              </a:solidFill>
              <a:effectLst/>
              <a:latin typeface="+mn-lt"/>
              <a:ea typeface="+mn-ea"/>
              <a:cs typeface="+mn-cs"/>
            </a:rPr>
            <a:t>％）の中では上位の数値であり、全国（</a:t>
          </a:r>
          <a:r>
            <a:rPr lang="en-US" altLang="ja-JP" sz="1300" b="0" i="0" baseline="0">
              <a:solidFill>
                <a:schemeClr val="dk1"/>
              </a:solidFill>
              <a:effectLst/>
              <a:latin typeface="+mn-lt"/>
              <a:ea typeface="+mn-ea"/>
              <a:cs typeface="+mn-cs"/>
            </a:rPr>
            <a:t>90.0</a:t>
          </a:r>
          <a:r>
            <a:rPr lang="ja-JP" altLang="ja-JP" sz="1300" b="0" i="0" baseline="0">
              <a:solidFill>
                <a:schemeClr val="dk1"/>
              </a:solidFill>
              <a:effectLst/>
              <a:latin typeface="+mn-lt"/>
              <a:ea typeface="+mn-ea"/>
              <a:cs typeface="+mn-cs"/>
            </a:rPr>
            <a:t>％）及び長野県（</a:t>
          </a:r>
          <a:r>
            <a:rPr lang="en-US" altLang="ja-JP" sz="1300" b="0" i="0" baseline="0">
              <a:solidFill>
                <a:schemeClr val="dk1"/>
              </a:solidFill>
              <a:effectLst/>
              <a:latin typeface="+mn-lt"/>
              <a:ea typeface="+mn-ea"/>
              <a:cs typeface="+mn-cs"/>
            </a:rPr>
            <a:t>83.5</a:t>
          </a:r>
          <a:r>
            <a:rPr lang="ja-JP" altLang="ja-JP" sz="1300" b="0" i="0" baseline="0">
              <a:solidFill>
                <a:schemeClr val="dk1"/>
              </a:solidFill>
              <a:effectLst/>
              <a:latin typeface="+mn-lt"/>
              <a:ea typeface="+mn-ea"/>
              <a:cs typeface="+mn-cs"/>
            </a:rPr>
            <a:t>％）の平均に対しても大きく下回っている。</a:t>
          </a:r>
          <a:endParaRPr lang="ja-JP" altLang="ja-JP" sz="1300">
            <a:effectLst/>
          </a:endParaRPr>
        </a:p>
        <a:p>
          <a:pPr rtl="0"/>
          <a:r>
            <a:rPr lang="ja-JP" altLang="ja-JP" sz="1300" b="0" i="0" baseline="0">
              <a:solidFill>
                <a:schemeClr val="dk1"/>
              </a:solidFill>
              <a:effectLst/>
              <a:latin typeface="+mn-lt"/>
              <a:ea typeface="+mn-ea"/>
              <a:cs typeface="+mn-cs"/>
            </a:rPr>
            <a:t>　比率改善の大きな要因としては、持続可能な健全財政構築のために策定した</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行財政経営プラン</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に基づく人件費の抑制、公債費の縮減が影響しているものと考えられる。今後も行財政改革への取り組みを通じ経常経費の削減に努めていく。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138938</xdr:rowOff>
    </xdr:from>
    <xdr:to>
      <xdr:col>7</xdr:col>
      <xdr:colOff>152400</xdr:colOff>
      <xdr:row>60</xdr:row>
      <xdr:rowOff>73660</xdr:rowOff>
    </xdr:to>
    <xdr:cxnSp macro="">
      <xdr:nvCxnSpPr>
        <xdr:cNvPr id="131" name="直線コネクタ 130"/>
        <xdr:cNvCxnSpPr/>
      </xdr:nvCxnSpPr>
      <xdr:spPr>
        <a:xfrm flipV="1">
          <a:off x="4114800" y="1025448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71899</xdr:rowOff>
    </xdr:from>
    <xdr:ext cx="762000" cy="259045"/>
    <xdr:sp macro="" textlink="">
      <xdr:nvSpPr>
        <xdr:cNvPr id="132" name="財政構造の弾力性平均値テキスト"/>
        <xdr:cNvSpPr txBox="1"/>
      </xdr:nvSpPr>
      <xdr:spPr>
        <a:xfrm>
          <a:off x="5041900" y="10701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114808</xdr:rowOff>
    </xdr:from>
    <xdr:to>
      <xdr:col>6</xdr:col>
      <xdr:colOff>0</xdr:colOff>
      <xdr:row>60</xdr:row>
      <xdr:rowOff>73660</xdr:rowOff>
    </xdr:to>
    <xdr:cxnSp macro="">
      <xdr:nvCxnSpPr>
        <xdr:cNvPr id="134" name="直線コネクタ 133"/>
        <xdr:cNvCxnSpPr/>
      </xdr:nvCxnSpPr>
      <xdr:spPr>
        <a:xfrm>
          <a:off x="3225800" y="1023035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5" name="フローチャート :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6" name="テキスト ボックス 135"/>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114808</xdr:rowOff>
    </xdr:from>
    <xdr:to>
      <xdr:col>4</xdr:col>
      <xdr:colOff>482600</xdr:colOff>
      <xdr:row>60</xdr:row>
      <xdr:rowOff>131572</xdr:rowOff>
    </xdr:to>
    <xdr:cxnSp macro="">
      <xdr:nvCxnSpPr>
        <xdr:cNvPr id="137" name="直線コネクタ 136"/>
        <xdr:cNvCxnSpPr/>
      </xdr:nvCxnSpPr>
      <xdr:spPr>
        <a:xfrm flipV="1">
          <a:off x="2336800" y="10230358"/>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8" name="フローチャート : 判断 137"/>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9" name="テキスト ボックス 138"/>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68834</xdr:rowOff>
    </xdr:from>
    <xdr:to>
      <xdr:col>3</xdr:col>
      <xdr:colOff>279400</xdr:colOff>
      <xdr:row>60</xdr:row>
      <xdr:rowOff>131572</xdr:rowOff>
    </xdr:to>
    <xdr:cxnSp macro="">
      <xdr:nvCxnSpPr>
        <xdr:cNvPr id="140" name="直線コネクタ 139"/>
        <xdr:cNvCxnSpPr/>
      </xdr:nvCxnSpPr>
      <xdr:spPr>
        <a:xfrm>
          <a:off x="1447800" y="1035583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41" name="フローチャート : 判断 140"/>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2" name="テキスト ボックス 141"/>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88138</xdr:rowOff>
    </xdr:from>
    <xdr:to>
      <xdr:col>7</xdr:col>
      <xdr:colOff>203200</xdr:colOff>
      <xdr:row>60</xdr:row>
      <xdr:rowOff>18288</xdr:rowOff>
    </xdr:to>
    <xdr:sp macro="" textlink="">
      <xdr:nvSpPr>
        <xdr:cNvPr id="150" name="円/楕円 149"/>
        <xdr:cNvSpPr/>
      </xdr:nvSpPr>
      <xdr:spPr>
        <a:xfrm>
          <a:off x="49022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104665</xdr:rowOff>
    </xdr:from>
    <xdr:ext cx="762000" cy="259045"/>
    <xdr:sp macro="" textlink="">
      <xdr:nvSpPr>
        <xdr:cNvPr id="151" name="財政構造の弾力性該当値テキスト"/>
        <xdr:cNvSpPr txBox="1"/>
      </xdr:nvSpPr>
      <xdr:spPr>
        <a:xfrm>
          <a:off x="5041900" y="100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22860</xdr:rowOff>
    </xdr:from>
    <xdr:to>
      <xdr:col>6</xdr:col>
      <xdr:colOff>50800</xdr:colOff>
      <xdr:row>60</xdr:row>
      <xdr:rowOff>124460</xdr:rowOff>
    </xdr:to>
    <xdr:sp macro="" textlink="">
      <xdr:nvSpPr>
        <xdr:cNvPr id="152" name="円/楕円 151"/>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134637</xdr:rowOff>
    </xdr:from>
    <xdr:ext cx="736600" cy="259045"/>
    <xdr:sp macro="" textlink="">
      <xdr:nvSpPr>
        <xdr:cNvPr id="153" name="テキスト ボックス 152"/>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64008</xdr:rowOff>
    </xdr:from>
    <xdr:to>
      <xdr:col>4</xdr:col>
      <xdr:colOff>533400</xdr:colOff>
      <xdr:row>59</xdr:row>
      <xdr:rowOff>165608</xdr:rowOff>
    </xdr:to>
    <xdr:sp macro="" textlink="">
      <xdr:nvSpPr>
        <xdr:cNvPr id="154" name="円/楕円 153"/>
        <xdr:cNvSpPr/>
      </xdr:nvSpPr>
      <xdr:spPr>
        <a:xfrm>
          <a:off x="3175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4335</xdr:rowOff>
    </xdr:from>
    <xdr:ext cx="762000" cy="259045"/>
    <xdr:sp macro="" textlink="">
      <xdr:nvSpPr>
        <xdr:cNvPr id="155" name="テキスト ボックス 154"/>
        <xdr:cNvSpPr txBox="1"/>
      </xdr:nvSpPr>
      <xdr:spPr>
        <a:xfrm>
          <a:off x="2844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80772</xdr:rowOff>
    </xdr:from>
    <xdr:to>
      <xdr:col>3</xdr:col>
      <xdr:colOff>330200</xdr:colOff>
      <xdr:row>61</xdr:row>
      <xdr:rowOff>10922</xdr:rowOff>
    </xdr:to>
    <xdr:sp macro="" textlink="">
      <xdr:nvSpPr>
        <xdr:cNvPr id="156" name="円/楕円 155"/>
        <xdr:cNvSpPr/>
      </xdr:nvSpPr>
      <xdr:spPr>
        <a:xfrm>
          <a:off x="2286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21099</xdr:rowOff>
    </xdr:from>
    <xdr:ext cx="762000" cy="259045"/>
    <xdr:sp macro="" textlink="">
      <xdr:nvSpPr>
        <xdr:cNvPr id="157" name="テキスト ボックス 156"/>
        <xdr:cNvSpPr txBox="1"/>
      </xdr:nvSpPr>
      <xdr:spPr>
        <a:xfrm>
          <a:off x="1955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18034</xdr:rowOff>
    </xdr:from>
    <xdr:to>
      <xdr:col>2</xdr:col>
      <xdr:colOff>127000</xdr:colOff>
      <xdr:row>60</xdr:row>
      <xdr:rowOff>119634</xdr:rowOff>
    </xdr:to>
    <xdr:sp macro="" textlink="">
      <xdr:nvSpPr>
        <xdr:cNvPr id="158" name="円/楕円 157"/>
        <xdr:cNvSpPr/>
      </xdr:nvSpPr>
      <xdr:spPr>
        <a:xfrm>
          <a:off x="1397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129811</xdr:rowOff>
    </xdr:from>
    <xdr:ext cx="762000" cy="259045"/>
    <xdr:sp macro="" textlink="">
      <xdr:nvSpPr>
        <xdr:cNvPr id="159" name="テキスト ボックス 158"/>
        <xdr:cNvSpPr txBox="1"/>
      </xdr:nvSpPr>
      <xdr:spPr>
        <a:xfrm>
          <a:off x="1066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[123,432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人口</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人当たり人件費・物件費等決算額は、全国平均で</a:t>
          </a:r>
          <a:r>
            <a:rPr lang="en-US" altLang="ja-JP" sz="1300" b="0" i="0" baseline="0">
              <a:solidFill>
                <a:schemeClr val="dk1"/>
              </a:solidFill>
              <a:effectLst/>
              <a:latin typeface="+mn-lt"/>
              <a:ea typeface="+mn-ea"/>
              <a:cs typeface="+mn-cs"/>
            </a:rPr>
            <a:t>1,512</a:t>
          </a:r>
          <a:r>
            <a:rPr lang="ja-JP" altLang="ja-JP" sz="1300" b="0" i="0" baseline="0">
              <a:solidFill>
                <a:schemeClr val="dk1"/>
              </a:solidFill>
              <a:effectLst/>
              <a:latin typeface="+mn-lt"/>
              <a:ea typeface="+mn-ea"/>
              <a:cs typeface="+mn-cs"/>
            </a:rPr>
            <a:t>円上回っているが、</a:t>
          </a:r>
          <a:r>
            <a:rPr lang="ja-JP" altLang="en-US" sz="1300" b="0" i="0" baseline="0">
              <a:solidFill>
                <a:schemeClr val="dk1"/>
              </a:solidFill>
              <a:effectLst/>
              <a:latin typeface="+mn-lt"/>
              <a:ea typeface="+mn-ea"/>
              <a:cs typeface="+mn-cs"/>
            </a:rPr>
            <a:t>類似団体及び</a:t>
          </a:r>
          <a:r>
            <a:rPr lang="ja-JP" altLang="ja-JP" sz="1300" b="0" i="0" baseline="0">
              <a:solidFill>
                <a:schemeClr val="dk1"/>
              </a:solidFill>
              <a:effectLst/>
              <a:latin typeface="+mn-lt"/>
              <a:ea typeface="+mn-ea"/>
              <a:cs typeface="+mn-cs"/>
            </a:rPr>
            <a:t>長野県の平均では下回っている。</a:t>
          </a:r>
          <a:endParaRPr lang="ja-JP" altLang="ja-JP" sz="1300">
            <a:effectLst/>
          </a:endParaRPr>
        </a:p>
        <a:p>
          <a:pPr rtl="0"/>
          <a:r>
            <a:rPr lang="ja-JP" altLang="ja-JP" sz="1300" b="0" i="0" baseline="0">
              <a:solidFill>
                <a:schemeClr val="dk1"/>
              </a:solidFill>
              <a:effectLst/>
              <a:latin typeface="+mn-lt"/>
              <a:ea typeface="+mn-ea"/>
              <a:cs typeface="+mn-cs"/>
            </a:rPr>
            <a:t>　財政の硬直化を招くとされる義務的経費である人件費は、</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行財政経営プラン</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に基づき抑制を行ってきており、今後もプランに沿った中長期的な計画的採用を検討し、実施していく。</a:t>
          </a:r>
          <a:endParaRPr lang="ja-JP" altLang="ja-JP" sz="1300">
            <a:effectLst/>
          </a:endParaRPr>
        </a:p>
        <a:p>
          <a:pPr rtl="0"/>
          <a:r>
            <a:rPr lang="ja-JP" altLang="ja-JP" sz="1300" b="0" i="0" baseline="0">
              <a:solidFill>
                <a:schemeClr val="dk1"/>
              </a:solidFill>
              <a:effectLst/>
              <a:latin typeface="+mn-lt"/>
              <a:ea typeface="+mn-ea"/>
              <a:cs typeface="+mn-cs"/>
            </a:rPr>
            <a:t>　物件費においては、</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年度からも年々増加傾向となっていることから、最小の経費で最大の効果が上がるよう行財政運営に努めていく。</a:t>
          </a:r>
          <a:endParaRPr lang="ja-JP" altLang="ja-JP" sz="1300" b="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157959</xdr:rowOff>
    </xdr:from>
    <xdr:to>
      <xdr:col>7</xdr:col>
      <xdr:colOff>152400</xdr:colOff>
      <xdr:row>81</xdr:row>
      <xdr:rowOff>161418</xdr:rowOff>
    </xdr:to>
    <xdr:cxnSp macro="">
      <xdr:nvCxnSpPr>
        <xdr:cNvPr id="193" name="直線コネクタ 192"/>
        <xdr:cNvCxnSpPr/>
      </xdr:nvCxnSpPr>
      <xdr:spPr>
        <a:xfrm>
          <a:off x="4114800" y="14045409"/>
          <a:ext cx="838200" cy="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146195</xdr:rowOff>
    </xdr:from>
    <xdr:ext cx="762000" cy="259045"/>
    <xdr:sp macro="" textlink="">
      <xdr:nvSpPr>
        <xdr:cNvPr id="194" name="人件費・物件費等の状況平均値テキスト"/>
        <xdr:cNvSpPr txBox="1"/>
      </xdr:nvSpPr>
      <xdr:spPr>
        <a:xfrm>
          <a:off x="5041900" y="14033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143920</xdr:rowOff>
    </xdr:from>
    <xdr:to>
      <xdr:col>6</xdr:col>
      <xdr:colOff>0</xdr:colOff>
      <xdr:row>81</xdr:row>
      <xdr:rowOff>157959</xdr:rowOff>
    </xdr:to>
    <xdr:cxnSp macro="">
      <xdr:nvCxnSpPr>
        <xdr:cNvPr id="196" name="直線コネクタ 195"/>
        <xdr:cNvCxnSpPr/>
      </xdr:nvCxnSpPr>
      <xdr:spPr>
        <a:xfrm>
          <a:off x="3225800" y="14031370"/>
          <a:ext cx="8890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89705</xdr:rowOff>
    </xdr:from>
    <xdr:to>
      <xdr:col>6</xdr:col>
      <xdr:colOff>50800</xdr:colOff>
      <xdr:row>82</xdr:row>
      <xdr:rowOff>19855</xdr:rowOff>
    </xdr:to>
    <xdr:sp macro="" textlink="">
      <xdr:nvSpPr>
        <xdr:cNvPr id="197" name="フローチャート : 判断 196"/>
        <xdr:cNvSpPr/>
      </xdr:nvSpPr>
      <xdr:spPr>
        <a:xfrm>
          <a:off x="4064000" y="139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30032</xdr:rowOff>
    </xdr:from>
    <xdr:ext cx="736600" cy="259045"/>
    <xdr:sp macro="" textlink="">
      <xdr:nvSpPr>
        <xdr:cNvPr id="198" name="テキスト ボックス 197"/>
        <xdr:cNvSpPr txBox="1"/>
      </xdr:nvSpPr>
      <xdr:spPr>
        <a:xfrm>
          <a:off x="3733800" y="13746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141683</xdr:rowOff>
    </xdr:from>
    <xdr:to>
      <xdr:col>4</xdr:col>
      <xdr:colOff>482600</xdr:colOff>
      <xdr:row>81</xdr:row>
      <xdr:rowOff>143920</xdr:rowOff>
    </xdr:to>
    <xdr:cxnSp macro="">
      <xdr:nvCxnSpPr>
        <xdr:cNvPr id="199" name="直線コネクタ 198"/>
        <xdr:cNvCxnSpPr/>
      </xdr:nvCxnSpPr>
      <xdr:spPr>
        <a:xfrm>
          <a:off x="2336800" y="14029133"/>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80753</xdr:rowOff>
    </xdr:from>
    <xdr:to>
      <xdr:col>4</xdr:col>
      <xdr:colOff>533400</xdr:colOff>
      <xdr:row>82</xdr:row>
      <xdr:rowOff>10903</xdr:rowOff>
    </xdr:to>
    <xdr:sp macro="" textlink="">
      <xdr:nvSpPr>
        <xdr:cNvPr id="200" name="フローチャート : 判断 199"/>
        <xdr:cNvSpPr/>
      </xdr:nvSpPr>
      <xdr:spPr>
        <a:xfrm>
          <a:off x="3175000" y="1396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21080</xdr:rowOff>
    </xdr:from>
    <xdr:ext cx="762000" cy="259045"/>
    <xdr:sp macro="" textlink="">
      <xdr:nvSpPr>
        <xdr:cNvPr id="201" name="テキスト ボックス 200"/>
        <xdr:cNvSpPr txBox="1"/>
      </xdr:nvSpPr>
      <xdr:spPr>
        <a:xfrm>
          <a:off x="2844800" y="1373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137051</xdr:rowOff>
    </xdr:from>
    <xdr:to>
      <xdr:col>3</xdr:col>
      <xdr:colOff>279400</xdr:colOff>
      <xdr:row>81</xdr:row>
      <xdr:rowOff>141683</xdr:rowOff>
    </xdr:to>
    <xdr:cxnSp macro="">
      <xdr:nvCxnSpPr>
        <xdr:cNvPr id="202" name="直線コネクタ 201"/>
        <xdr:cNvCxnSpPr/>
      </xdr:nvCxnSpPr>
      <xdr:spPr>
        <a:xfrm>
          <a:off x="1447800" y="14024501"/>
          <a:ext cx="889000" cy="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81601</xdr:rowOff>
    </xdr:from>
    <xdr:to>
      <xdr:col>3</xdr:col>
      <xdr:colOff>330200</xdr:colOff>
      <xdr:row>82</xdr:row>
      <xdr:rowOff>11751</xdr:rowOff>
    </xdr:to>
    <xdr:sp macro="" textlink="">
      <xdr:nvSpPr>
        <xdr:cNvPr id="203" name="フローチャート : 判断 202"/>
        <xdr:cNvSpPr/>
      </xdr:nvSpPr>
      <xdr:spPr>
        <a:xfrm>
          <a:off x="2286000" y="139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21928</xdr:rowOff>
    </xdr:from>
    <xdr:ext cx="762000" cy="259045"/>
    <xdr:sp macro="" textlink="">
      <xdr:nvSpPr>
        <xdr:cNvPr id="204" name="テキスト ボックス 203"/>
        <xdr:cNvSpPr txBox="1"/>
      </xdr:nvSpPr>
      <xdr:spPr>
        <a:xfrm>
          <a:off x="1955800" y="137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88334</xdr:rowOff>
    </xdr:from>
    <xdr:to>
      <xdr:col>2</xdr:col>
      <xdr:colOff>127000</xdr:colOff>
      <xdr:row>82</xdr:row>
      <xdr:rowOff>18484</xdr:rowOff>
    </xdr:to>
    <xdr:sp macro="" textlink="">
      <xdr:nvSpPr>
        <xdr:cNvPr id="205" name="フローチャート : 判断 204"/>
        <xdr:cNvSpPr/>
      </xdr:nvSpPr>
      <xdr:spPr>
        <a:xfrm>
          <a:off x="1397000" y="139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3261</xdr:rowOff>
    </xdr:from>
    <xdr:ext cx="762000" cy="259045"/>
    <xdr:sp macro="" textlink="">
      <xdr:nvSpPr>
        <xdr:cNvPr id="206" name="テキスト ボックス 205"/>
        <xdr:cNvSpPr txBox="1"/>
      </xdr:nvSpPr>
      <xdr:spPr>
        <a:xfrm>
          <a:off x="1066800" y="1406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110618</xdr:rowOff>
    </xdr:from>
    <xdr:to>
      <xdr:col>7</xdr:col>
      <xdr:colOff>203200</xdr:colOff>
      <xdr:row>82</xdr:row>
      <xdr:rowOff>40768</xdr:rowOff>
    </xdr:to>
    <xdr:sp macro="" textlink="">
      <xdr:nvSpPr>
        <xdr:cNvPr id="212" name="円/楕円 211"/>
        <xdr:cNvSpPr/>
      </xdr:nvSpPr>
      <xdr:spPr>
        <a:xfrm>
          <a:off x="4902200" y="1399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31895</xdr:rowOff>
    </xdr:from>
    <xdr:ext cx="762000" cy="259045"/>
    <xdr:sp macro="" textlink="">
      <xdr:nvSpPr>
        <xdr:cNvPr id="213" name="人件費・物件費等の状況該当値テキスト"/>
        <xdr:cNvSpPr txBox="1"/>
      </xdr:nvSpPr>
      <xdr:spPr>
        <a:xfrm>
          <a:off x="5041900" y="1391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123,432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107159</xdr:rowOff>
    </xdr:from>
    <xdr:to>
      <xdr:col>6</xdr:col>
      <xdr:colOff>50800</xdr:colOff>
      <xdr:row>82</xdr:row>
      <xdr:rowOff>37309</xdr:rowOff>
    </xdr:to>
    <xdr:sp macro="" textlink="">
      <xdr:nvSpPr>
        <xdr:cNvPr id="214" name="円/楕円 213"/>
        <xdr:cNvSpPr/>
      </xdr:nvSpPr>
      <xdr:spPr>
        <a:xfrm>
          <a:off x="4064000" y="1399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22086</xdr:rowOff>
    </xdr:from>
    <xdr:ext cx="736600" cy="259045"/>
    <xdr:sp macro="" textlink="">
      <xdr:nvSpPr>
        <xdr:cNvPr id="215" name="テキスト ボックス 214"/>
        <xdr:cNvSpPr txBox="1"/>
      </xdr:nvSpPr>
      <xdr:spPr>
        <a:xfrm>
          <a:off x="3733800" y="14080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121,712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93120</xdr:rowOff>
    </xdr:from>
    <xdr:to>
      <xdr:col>4</xdr:col>
      <xdr:colOff>533400</xdr:colOff>
      <xdr:row>82</xdr:row>
      <xdr:rowOff>23270</xdr:rowOff>
    </xdr:to>
    <xdr:sp macro="" textlink="">
      <xdr:nvSpPr>
        <xdr:cNvPr id="216" name="円/楕円 215"/>
        <xdr:cNvSpPr/>
      </xdr:nvSpPr>
      <xdr:spPr>
        <a:xfrm>
          <a:off x="3175000" y="1398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8047</xdr:rowOff>
    </xdr:from>
    <xdr:ext cx="762000" cy="259045"/>
    <xdr:sp macro="" textlink="">
      <xdr:nvSpPr>
        <xdr:cNvPr id="217" name="テキスト ボックス 216"/>
        <xdr:cNvSpPr txBox="1"/>
      </xdr:nvSpPr>
      <xdr:spPr>
        <a:xfrm>
          <a:off x="2844800" y="14066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114,730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90883</xdr:rowOff>
    </xdr:from>
    <xdr:to>
      <xdr:col>3</xdr:col>
      <xdr:colOff>330200</xdr:colOff>
      <xdr:row>82</xdr:row>
      <xdr:rowOff>21033</xdr:rowOff>
    </xdr:to>
    <xdr:sp macro="" textlink="">
      <xdr:nvSpPr>
        <xdr:cNvPr id="218" name="円/楕円 217"/>
        <xdr:cNvSpPr/>
      </xdr:nvSpPr>
      <xdr:spPr>
        <a:xfrm>
          <a:off x="2286000" y="139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5810</xdr:rowOff>
    </xdr:from>
    <xdr:ext cx="762000" cy="259045"/>
    <xdr:sp macro="" textlink="">
      <xdr:nvSpPr>
        <xdr:cNvPr id="219" name="テキスト ボックス 218"/>
        <xdr:cNvSpPr txBox="1"/>
      </xdr:nvSpPr>
      <xdr:spPr>
        <a:xfrm>
          <a:off x="1955800" y="14064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113,618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86251</xdr:rowOff>
    </xdr:from>
    <xdr:to>
      <xdr:col>2</xdr:col>
      <xdr:colOff>127000</xdr:colOff>
      <xdr:row>82</xdr:row>
      <xdr:rowOff>16401</xdr:rowOff>
    </xdr:to>
    <xdr:sp macro="" textlink="">
      <xdr:nvSpPr>
        <xdr:cNvPr id="220" name="円/楕円 219"/>
        <xdr:cNvSpPr/>
      </xdr:nvSpPr>
      <xdr:spPr>
        <a:xfrm>
          <a:off x="1397000" y="1397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26578</xdr:rowOff>
    </xdr:from>
    <xdr:ext cx="762000" cy="259045"/>
    <xdr:sp macro="" textlink="">
      <xdr:nvSpPr>
        <xdr:cNvPr id="221" name="テキスト ボックス 220"/>
        <xdr:cNvSpPr txBox="1"/>
      </xdr:nvSpPr>
      <xdr:spPr>
        <a:xfrm>
          <a:off x="1066800" y="13742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ラスパイレス指数は対前年度で</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の増</a:t>
          </a:r>
          <a:r>
            <a:rPr kumimoji="1" lang="ja-JP" altLang="ja-JP" sz="1300">
              <a:solidFill>
                <a:schemeClr val="dk1"/>
              </a:solidFill>
              <a:effectLst/>
              <a:latin typeface="+mn-lt"/>
              <a:ea typeface="+mn-ea"/>
              <a:cs typeface="+mn-cs"/>
            </a:rPr>
            <a:t>となって</a:t>
          </a:r>
          <a:r>
            <a:rPr kumimoji="1" lang="ja-JP" altLang="en-US" sz="1300">
              <a:solidFill>
                <a:schemeClr val="dk1"/>
              </a:solidFill>
              <a:effectLst/>
              <a:latin typeface="+mn-lt"/>
              <a:ea typeface="+mn-ea"/>
              <a:cs typeface="+mn-cs"/>
            </a:rPr>
            <a:t>いるが</a:t>
          </a:r>
          <a:r>
            <a:rPr kumimoji="1" lang="ja-JP" altLang="ja-JP" sz="1300">
              <a:solidFill>
                <a:schemeClr val="dk1"/>
              </a:solidFill>
              <a:effectLst/>
              <a:latin typeface="+mn-lt"/>
              <a:ea typeface="+mn-ea"/>
              <a:cs typeface="+mn-cs"/>
            </a:rPr>
            <a:t>、類似団体平均（</a:t>
          </a:r>
          <a:r>
            <a:rPr kumimoji="1" lang="en-US" altLang="ja-JP" sz="1300">
              <a:solidFill>
                <a:schemeClr val="dk1"/>
              </a:solidFill>
              <a:effectLst/>
              <a:latin typeface="+mn-lt"/>
              <a:ea typeface="+mn-ea"/>
              <a:cs typeface="+mn-cs"/>
            </a:rPr>
            <a:t>97.3</a:t>
          </a:r>
          <a:r>
            <a:rPr kumimoji="1" lang="ja-JP" altLang="ja-JP" sz="1300">
              <a:solidFill>
                <a:schemeClr val="dk1"/>
              </a:solidFill>
              <a:effectLst/>
              <a:latin typeface="+mn-lt"/>
              <a:ea typeface="+mn-ea"/>
              <a:cs typeface="+mn-cs"/>
            </a:rPr>
            <a:t>％）、全国平均（</a:t>
          </a:r>
          <a:r>
            <a:rPr kumimoji="1" lang="en-US" altLang="ja-JP" sz="1300">
              <a:solidFill>
                <a:schemeClr val="dk1"/>
              </a:solidFill>
              <a:effectLst/>
              <a:latin typeface="+mn-lt"/>
              <a:ea typeface="+mn-ea"/>
              <a:cs typeface="+mn-cs"/>
            </a:rPr>
            <a:t>99.1</a:t>
          </a:r>
          <a:r>
            <a:rPr kumimoji="1" lang="ja-JP" altLang="ja-JP" sz="1300">
              <a:solidFill>
                <a:schemeClr val="dk1"/>
              </a:solidFill>
              <a:effectLst/>
              <a:latin typeface="+mn-lt"/>
              <a:ea typeface="+mn-ea"/>
              <a:cs typeface="+mn-cs"/>
            </a:rPr>
            <a:t>％）、全国町村平均（</a:t>
          </a:r>
          <a:r>
            <a:rPr kumimoji="1" lang="en-US" altLang="ja-JP" sz="1300">
              <a:solidFill>
                <a:schemeClr val="dk1"/>
              </a:solidFill>
              <a:effectLst/>
              <a:latin typeface="+mn-lt"/>
              <a:ea typeface="+mn-ea"/>
              <a:cs typeface="+mn-cs"/>
            </a:rPr>
            <a:t>96.3</a:t>
          </a:r>
          <a:r>
            <a:rPr kumimoji="1" lang="ja-JP" altLang="ja-JP" sz="1300">
              <a:solidFill>
                <a:schemeClr val="dk1"/>
              </a:solidFill>
              <a:effectLst/>
              <a:latin typeface="+mn-lt"/>
              <a:ea typeface="+mn-ea"/>
              <a:cs typeface="+mn-cs"/>
            </a:rPr>
            <a:t>％）の全てと比較しても</a:t>
          </a:r>
          <a:r>
            <a:rPr kumimoji="1" lang="ja-JP" altLang="en-US" sz="1300">
              <a:solidFill>
                <a:schemeClr val="dk1"/>
              </a:solidFill>
              <a:effectLst/>
              <a:latin typeface="+mn-lt"/>
              <a:ea typeface="+mn-ea"/>
              <a:cs typeface="+mn-cs"/>
            </a:rPr>
            <a:t>まだまだ</a:t>
          </a:r>
          <a:r>
            <a:rPr kumimoji="1" lang="ja-JP" altLang="ja-JP" sz="1300">
              <a:solidFill>
                <a:schemeClr val="dk1"/>
              </a:solidFill>
              <a:effectLst/>
              <a:latin typeface="+mn-lt"/>
              <a:ea typeface="+mn-ea"/>
              <a:cs typeface="+mn-cs"/>
            </a:rPr>
            <a:t>低水準であると言える。</a:t>
          </a:r>
          <a:endParaRPr lang="ja-JP" altLang="ja-JP" sz="1300">
            <a:effectLst/>
          </a:endParaRPr>
        </a:p>
        <a:p>
          <a:r>
            <a:rPr kumimoji="1" lang="ja-JP" altLang="ja-JP" sz="1300">
              <a:solidFill>
                <a:schemeClr val="dk1"/>
              </a:solidFill>
              <a:effectLst/>
              <a:latin typeface="+mn-lt"/>
              <a:ea typeface="+mn-ea"/>
              <a:cs typeface="+mn-cs"/>
            </a:rPr>
            <a:t>　今後も適正な給与水準を維持する一方で、人事考課制度の運用による公正な職員配置を図り、更なる住民サービス向上へ結びつけていく。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88</xdr:row>
      <xdr:rowOff>34471</xdr:rowOff>
    </xdr:to>
    <xdr:cxnSp macro="">
      <xdr:nvCxnSpPr>
        <xdr:cNvPr id="252" name="直線コネクタ 251"/>
        <xdr:cNvCxnSpPr/>
      </xdr:nvCxnSpPr>
      <xdr:spPr>
        <a:xfrm flipV="1">
          <a:off x="17018000" y="13708743"/>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6548</xdr:rowOff>
    </xdr:from>
    <xdr:ext cx="762000" cy="259045"/>
    <xdr:sp macro="" textlink="">
      <xdr:nvSpPr>
        <xdr:cNvPr id="253" name="給与水準   （国との比較）最小値テキスト"/>
        <xdr:cNvSpPr txBox="1"/>
      </xdr:nvSpPr>
      <xdr:spPr>
        <a:xfrm>
          <a:off x="17106900" y="1509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88</xdr:row>
      <xdr:rowOff>34471</xdr:rowOff>
    </xdr:from>
    <xdr:to>
      <xdr:col>24</xdr:col>
      <xdr:colOff>647700</xdr:colOff>
      <xdr:row>88</xdr:row>
      <xdr:rowOff>34471</xdr:rowOff>
    </xdr:to>
    <xdr:cxnSp macro="">
      <xdr:nvCxnSpPr>
        <xdr:cNvPr id="254" name="直線コネクタ 253"/>
        <xdr:cNvCxnSpPr/>
      </xdr:nvCxnSpPr>
      <xdr:spPr>
        <a:xfrm>
          <a:off x="16929100" y="1512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5"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6" name="直線コネクタ 255"/>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6955</xdr:rowOff>
    </xdr:from>
    <xdr:to>
      <xdr:col>24</xdr:col>
      <xdr:colOff>558800</xdr:colOff>
      <xdr:row>83</xdr:row>
      <xdr:rowOff>167821</xdr:rowOff>
    </xdr:to>
    <xdr:cxnSp macro="">
      <xdr:nvCxnSpPr>
        <xdr:cNvPr id="257" name="直線コネクタ 256"/>
        <xdr:cNvCxnSpPr/>
      </xdr:nvCxnSpPr>
      <xdr:spPr>
        <a:xfrm>
          <a:off x="16179800" y="14237305"/>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8"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9" name="フローチャート : 判断 258"/>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6955</xdr:rowOff>
    </xdr:from>
    <xdr:to>
      <xdr:col>23</xdr:col>
      <xdr:colOff>406400</xdr:colOff>
      <xdr:row>83</xdr:row>
      <xdr:rowOff>75898</xdr:rowOff>
    </xdr:to>
    <xdr:cxnSp macro="">
      <xdr:nvCxnSpPr>
        <xdr:cNvPr id="260" name="直線コネクタ 259"/>
        <xdr:cNvCxnSpPr/>
      </xdr:nvCxnSpPr>
      <xdr:spPr>
        <a:xfrm flipV="1">
          <a:off x="15290800" y="1423730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1" name="フローチャート : 判断 260"/>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2" name="テキスト ボックス 261"/>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75898</xdr:rowOff>
    </xdr:from>
    <xdr:to>
      <xdr:col>22</xdr:col>
      <xdr:colOff>203200</xdr:colOff>
      <xdr:row>88</xdr:row>
      <xdr:rowOff>34471</xdr:rowOff>
    </xdr:to>
    <xdr:cxnSp macro="">
      <xdr:nvCxnSpPr>
        <xdr:cNvPr id="263" name="直線コネクタ 262"/>
        <xdr:cNvCxnSpPr/>
      </xdr:nvCxnSpPr>
      <xdr:spPr>
        <a:xfrm flipV="1">
          <a:off x="14401800" y="14306248"/>
          <a:ext cx="889000" cy="8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4" name="フローチャート : 判断 263"/>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5" name="テキスト ボックス 264"/>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11491</xdr:rowOff>
    </xdr:from>
    <xdr:to>
      <xdr:col>21</xdr:col>
      <xdr:colOff>0</xdr:colOff>
      <xdr:row>88</xdr:row>
      <xdr:rowOff>34471</xdr:rowOff>
    </xdr:to>
    <xdr:cxnSp macro="">
      <xdr:nvCxnSpPr>
        <xdr:cNvPr id="266" name="直線コネクタ 265"/>
        <xdr:cNvCxnSpPr/>
      </xdr:nvCxnSpPr>
      <xdr:spPr>
        <a:xfrm>
          <a:off x="13512800" y="150990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7" name="フローチャート : 判断 266"/>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8" name="テキスト ボックス 267"/>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9" name="フローチャート : 判断 268"/>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0" name="テキスト ボックス 269"/>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76" name="円/楕円 275"/>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133548</xdr:rowOff>
    </xdr:from>
    <xdr:ext cx="762000" cy="259045"/>
    <xdr:sp macro="" textlink="">
      <xdr:nvSpPr>
        <xdr:cNvPr id="277"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127605</xdr:rowOff>
    </xdr:from>
    <xdr:to>
      <xdr:col>23</xdr:col>
      <xdr:colOff>457200</xdr:colOff>
      <xdr:row>83</xdr:row>
      <xdr:rowOff>57755</xdr:rowOff>
    </xdr:to>
    <xdr:sp macro="" textlink="">
      <xdr:nvSpPr>
        <xdr:cNvPr id="278" name="円/楕円 277"/>
        <xdr:cNvSpPr/>
      </xdr:nvSpPr>
      <xdr:spPr>
        <a:xfrm>
          <a:off x="16129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67932</xdr:rowOff>
    </xdr:from>
    <xdr:ext cx="736600" cy="259045"/>
    <xdr:sp macro="" textlink="">
      <xdr:nvSpPr>
        <xdr:cNvPr id="279" name="テキスト ボックス 278"/>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25098</xdr:rowOff>
    </xdr:from>
    <xdr:to>
      <xdr:col>22</xdr:col>
      <xdr:colOff>254000</xdr:colOff>
      <xdr:row>83</xdr:row>
      <xdr:rowOff>126698</xdr:rowOff>
    </xdr:to>
    <xdr:sp macro="" textlink="">
      <xdr:nvSpPr>
        <xdr:cNvPr id="280" name="円/楕円 279"/>
        <xdr:cNvSpPr/>
      </xdr:nvSpPr>
      <xdr:spPr>
        <a:xfrm>
          <a:off x="15240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136875</xdr:rowOff>
    </xdr:from>
    <xdr:ext cx="762000" cy="259045"/>
    <xdr:sp macro="" textlink="">
      <xdr:nvSpPr>
        <xdr:cNvPr id="281" name="テキスト ボックス 280"/>
        <xdr:cNvSpPr txBox="1"/>
      </xdr:nvSpPr>
      <xdr:spPr>
        <a:xfrm>
          <a:off x="14909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155121</xdr:rowOff>
    </xdr:from>
    <xdr:to>
      <xdr:col>21</xdr:col>
      <xdr:colOff>50800</xdr:colOff>
      <xdr:row>88</xdr:row>
      <xdr:rowOff>85271</xdr:rowOff>
    </xdr:to>
    <xdr:sp macro="" textlink="">
      <xdr:nvSpPr>
        <xdr:cNvPr id="282" name="円/楕円 281"/>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95448</xdr:rowOff>
    </xdr:from>
    <xdr:ext cx="762000" cy="259045"/>
    <xdr:sp macro="" textlink="">
      <xdr:nvSpPr>
        <xdr:cNvPr id="283" name="テキスト ボックス 282"/>
        <xdr:cNvSpPr txBox="1"/>
      </xdr:nvSpPr>
      <xdr:spPr>
        <a:xfrm>
          <a:off x="14020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132141</xdr:rowOff>
    </xdr:from>
    <xdr:to>
      <xdr:col>19</xdr:col>
      <xdr:colOff>533400</xdr:colOff>
      <xdr:row>88</xdr:row>
      <xdr:rowOff>62291</xdr:rowOff>
    </xdr:to>
    <xdr:sp macro="" textlink="">
      <xdr:nvSpPr>
        <xdr:cNvPr id="284" name="円/楕円 283"/>
        <xdr:cNvSpPr/>
      </xdr:nvSpPr>
      <xdr:spPr>
        <a:xfrm>
          <a:off x="13462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72468</xdr:rowOff>
    </xdr:from>
    <xdr:ext cx="762000" cy="259045"/>
    <xdr:sp macro="" textlink="">
      <xdr:nvSpPr>
        <xdr:cNvPr id="285" name="テキスト ボックス 284"/>
        <xdr:cNvSpPr txBox="1"/>
      </xdr:nvSpPr>
      <xdr:spPr>
        <a:xfrm>
          <a:off x="13131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人口千人当たり職員数は、類似団体平均（</a:t>
          </a:r>
          <a:r>
            <a:rPr lang="en-US" altLang="ja-JP" sz="1300" b="0" i="0" baseline="0">
              <a:solidFill>
                <a:schemeClr val="dk1"/>
              </a:solidFill>
              <a:effectLst/>
              <a:latin typeface="+mn-lt"/>
              <a:ea typeface="+mn-ea"/>
              <a:cs typeface="+mn-cs"/>
            </a:rPr>
            <a:t>7.49</a:t>
          </a:r>
          <a:r>
            <a:rPr lang="ja-JP" altLang="en-US" sz="1300" b="0" i="0" baseline="0">
              <a:solidFill>
                <a:schemeClr val="dk1"/>
              </a:solidFill>
              <a:effectLst/>
              <a:latin typeface="+mn-lt"/>
              <a:ea typeface="+mn-ea"/>
              <a:cs typeface="+mn-cs"/>
            </a:rPr>
            <a:t>人</a:t>
          </a:r>
          <a:r>
            <a:rPr lang="ja-JP" altLang="ja-JP" sz="1300" b="0" i="0" baseline="0">
              <a:solidFill>
                <a:schemeClr val="dk1"/>
              </a:solidFill>
              <a:effectLst/>
              <a:latin typeface="+mn-lt"/>
              <a:ea typeface="+mn-ea"/>
              <a:cs typeface="+mn-cs"/>
            </a:rPr>
            <a:t>）、全国平均（</a:t>
          </a:r>
          <a:r>
            <a:rPr lang="en-US" altLang="ja-JP" sz="1300" b="0" i="0" baseline="0">
              <a:solidFill>
                <a:schemeClr val="dk1"/>
              </a:solidFill>
              <a:effectLst/>
              <a:latin typeface="+mn-lt"/>
              <a:ea typeface="+mn-ea"/>
              <a:cs typeface="+mn-cs"/>
            </a:rPr>
            <a:t>6.96</a:t>
          </a:r>
          <a:r>
            <a:rPr lang="ja-JP" altLang="ja-JP" sz="1300" b="0" i="0" baseline="0">
              <a:solidFill>
                <a:schemeClr val="dk1"/>
              </a:solidFill>
              <a:effectLst/>
              <a:latin typeface="+mn-lt"/>
              <a:ea typeface="+mn-ea"/>
              <a:cs typeface="+mn-cs"/>
            </a:rPr>
            <a:t>人）、長野県平均（</a:t>
          </a:r>
          <a:r>
            <a:rPr lang="en-US" altLang="ja-JP" sz="1300" b="0" i="0" baseline="0">
              <a:solidFill>
                <a:schemeClr val="dk1"/>
              </a:solidFill>
              <a:effectLst/>
              <a:latin typeface="+mn-lt"/>
              <a:ea typeface="+mn-ea"/>
              <a:cs typeface="+mn-cs"/>
            </a:rPr>
            <a:t>7.85</a:t>
          </a:r>
          <a:r>
            <a:rPr lang="ja-JP" altLang="ja-JP" sz="1300" b="0" i="0" baseline="0">
              <a:solidFill>
                <a:schemeClr val="dk1"/>
              </a:solidFill>
              <a:effectLst/>
              <a:latin typeface="+mn-lt"/>
              <a:ea typeface="+mn-ea"/>
              <a:cs typeface="+mn-cs"/>
            </a:rPr>
            <a:t>人）の全てに対し上回っている。</a:t>
          </a:r>
          <a:endParaRPr lang="ja-JP" altLang="ja-JP" sz="1300">
            <a:effectLst/>
          </a:endParaRPr>
        </a:p>
        <a:p>
          <a:pPr rtl="0"/>
          <a:r>
            <a:rPr lang="ja-JP" altLang="ja-JP" sz="1300" b="0" i="0" baseline="0">
              <a:solidFill>
                <a:schemeClr val="dk1"/>
              </a:solidFill>
              <a:effectLst/>
              <a:latin typeface="+mn-lt"/>
              <a:ea typeface="+mn-ea"/>
              <a:cs typeface="+mn-cs"/>
            </a:rPr>
            <a:t>　対前年度で</a:t>
          </a:r>
          <a:r>
            <a:rPr lang="en-US" altLang="ja-JP" sz="1300" b="0" i="0" baseline="0">
              <a:solidFill>
                <a:schemeClr val="dk1"/>
              </a:solidFill>
              <a:effectLst/>
              <a:latin typeface="+mn-lt"/>
              <a:ea typeface="+mn-ea"/>
              <a:cs typeface="+mn-cs"/>
            </a:rPr>
            <a:t>0.15</a:t>
          </a:r>
          <a:r>
            <a:rPr lang="ja-JP" altLang="ja-JP" sz="1300" b="0" i="0" baseline="0">
              <a:solidFill>
                <a:schemeClr val="dk1"/>
              </a:solidFill>
              <a:effectLst/>
              <a:latin typeface="+mn-lt"/>
              <a:ea typeface="+mn-ea"/>
              <a:cs typeface="+mn-cs"/>
            </a:rPr>
            <a:t>ポイントが上昇しているが、</a:t>
          </a:r>
          <a:r>
            <a:rPr lang="en-US" altLang="ja-JP" sz="1300" b="0" i="0" baseline="0">
              <a:solidFill>
                <a:schemeClr val="dk1"/>
              </a:solidFill>
              <a:effectLst/>
              <a:latin typeface="+mn-lt"/>
              <a:ea typeface="+mn-ea"/>
              <a:cs typeface="+mn-cs"/>
            </a:rPr>
            <a:t>1</a:t>
          </a:r>
          <a:r>
            <a:rPr lang="ja-JP" altLang="en-US" sz="1300" b="0" i="0" baseline="0">
              <a:solidFill>
                <a:schemeClr val="dk1"/>
              </a:solidFill>
              <a:effectLst/>
              <a:latin typeface="+mn-lt"/>
              <a:ea typeface="+mn-ea"/>
              <a:cs typeface="+mn-cs"/>
            </a:rPr>
            <a:t>名の</a:t>
          </a:r>
          <a:r>
            <a:rPr lang="ja-JP" altLang="ja-JP" sz="1300" b="0" i="0" baseline="0">
              <a:solidFill>
                <a:schemeClr val="dk1"/>
              </a:solidFill>
              <a:effectLst/>
              <a:latin typeface="+mn-lt"/>
              <a:ea typeface="+mn-ea"/>
              <a:cs typeface="+mn-cs"/>
            </a:rPr>
            <a:t>職員数</a:t>
          </a:r>
          <a:r>
            <a:rPr lang="ja-JP" altLang="en-US" sz="1300" b="0" i="0" baseline="0">
              <a:solidFill>
                <a:schemeClr val="dk1"/>
              </a:solidFill>
              <a:effectLst/>
              <a:latin typeface="+mn-lt"/>
              <a:ea typeface="+mn-ea"/>
              <a:cs typeface="+mn-cs"/>
            </a:rPr>
            <a:t>の増と、人口の減少が数値が上昇した要因となっている。</a:t>
          </a:r>
          <a:endParaRPr lang="ja-JP" altLang="ja-JP" sz="1300">
            <a:effectLst/>
          </a:endParaRPr>
        </a:p>
        <a:p>
          <a:pPr rtl="0"/>
          <a:r>
            <a:rPr lang="ja-JP" altLang="ja-JP" sz="1300" b="0" i="0" baseline="0">
              <a:solidFill>
                <a:schemeClr val="dk1"/>
              </a:solidFill>
              <a:effectLst/>
              <a:latin typeface="+mn-lt"/>
              <a:ea typeface="+mn-ea"/>
              <a:cs typeface="+mn-cs"/>
            </a:rPr>
            <a:t>　職員数については</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行財政経営プラン</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により、定員適正化計画を基に、</a:t>
          </a:r>
          <a:r>
            <a:rPr lang="en-US" altLang="ja-JP" sz="1300" b="0" i="0" baseline="0">
              <a:solidFill>
                <a:schemeClr val="dk1"/>
              </a:solidFill>
              <a:effectLst/>
              <a:latin typeface="+mn-lt"/>
              <a:ea typeface="+mn-ea"/>
              <a:cs typeface="+mn-cs"/>
            </a:rPr>
            <a:t>3</a:t>
          </a:r>
          <a:r>
            <a:rPr lang="ja-JP" altLang="ja-JP" sz="1300" b="0" i="0" baseline="0">
              <a:solidFill>
                <a:schemeClr val="dk1"/>
              </a:solidFill>
              <a:effectLst/>
              <a:latin typeface="+mn-lt"/>
              <a:ea typeface="+mn-ea"/>
              <a:cs typeface="+mn-cs"/>
            </a:rPr>
            <a:t>分の</a:t>
          </a:r>
          <a:r>
            <a:rPr lang="en-US" altLang="ja-JP" sz="1300" b="0" i="0" baseline="0">
              <a:solidFill>
                <a:schemeClr val="dk1"/>
              </a:solidFill>
              <a:effectLst/>
              <a:latin typeface="+mn-lt"/>
              <a:ea typeface="+mn-ea"/>
              <a:cs typeface="+mn-cs"/>
            </a:rPr>
            <a:t>2</a:t>
          </a:r>
          <a:r>
            <a:rPr lang="ja-JP" altLang="ja-JP" sz="1300" b="0" i="0" baseline="0">
              <a:solidFill>
                <a:schemeClr val="dk1"/>
              </a:solidFill>
              <a:effectLst/>
              <a:latin typeface="+mn-lt"/>
              <a:ea typeface="+mn-ea"/>
              <a:cs typeface="+mn-cs"/>
            </a:rPr>
            <a:t>方式を基本に取り組んできた結果、目標を達成している。</a:t>
          </a:r>
          <a:endParaRPr lang="ja-JP" altLang="ja-JP" sz="1300">
            <a:effectLst/>
          </a:endParaRPr>
        </a:p>
        <a:p>
          <a:r>
            <a:rPr lang="ja-JP" altLang="ja-JP" sz="1300" b="0" i="0" baseline="0">
              <a:solidFill>
                <a:schemeClr val="dk1"/>
              </a:solidFill>
              <a:effectLst/>
              <a:latin typeface="+mn-lt"/>
              <a:ea typeface="+mn-ea"/>
              <a:cs typeface="+mn-cs"/>
            </a:rPr>
            <a:t>　今後も引き続き、世代の偏りが生じないよう年間の必要職員数を平準化して確保しつつ、住民サービスに見合った定員管理を行うことしている。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7" name="直線コネクタ 316"/>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8"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9" name="直線コネクタ 318"/>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0"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1" name="直線コネクタ 320"/>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30662</xdr:rowOff>
    </xdr:from>
    <xdr:to>
      <xdr:col>24</xdr:col>
      <xdr:colOff>558800</xdr:colOff>
      <xdr:row>62</xdr:row>
      <xdr:rowOff>56515</xdr:rowOff>
    </xdr:to>
    <xdr:cxnSp macro="">
      <xdr:nvCxnSpPr>
        <xdr:cNvPr id="322" name="直線コネクタ 321"/>
        <xdr:cNvCxnSpPr/>
      </xdr:nvCxnSpPr>
      <xdr:spPr>
        <a:xfrm>
          <a:off x="16179800" y="10660562"/>
          <a:ext cx="8382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42018</xdr:rowOff>
    </xdr:from>
    <xdr:ext cx="762000" cy="259045"/>
    <xdr:sp macro="" textlink="">
      <xdr:nvSpPr>
        <xdr:cNvPr id="323"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4" name="フローチャート :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9978</xdr:rowOff>
    </xdr:from>
    <xdr:to>
      <xdr:col>23</xdr:col>
      <xdr:colOff>406400</xdr:colOff>
      <xdr:row>62</xdr:row>
      <xdr:rowOff>30662</xdr:rowOff>
    </xdr:to>
    <xdr:cxnSp macro="">
      <xdr:nvCxnSpPr>
        <xdr:cNvPr id="325" name="直線コネクタ 324"/>
        <xdr:cNvCxnSpPr/>
      </xdr:nvCxnSpPr>
      <xdr:spPr>
        <a:xfrm>
          <a:off x="15290800" y="1063987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6" name="フローチャート : 判断 325"/>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7" name="テキスト ボックス 326"/>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129722</xdr:rowOff>
    </xdr:from>
    <xdr:to>
      <xdr:col>22</xdr:col>
      <xdr:colOff>203200</xdr:colOff>
      <xdr:row>62</xdr:row>
      <xdr:rowOff>9978</xdr:rowOff>
    </xdr:to>
    <xdr:cxnSp macro="">
      <xdr:nvCxnSpPr>
        <xdr:cNvPr id="328" name="直線コネクタ 327"/>
        <xdr:cNvCxnSpPr/>
      </xdr:nvCxnSpPr>
      <xdr:spPr>
        <a:xfrm>
          <a:off x="14401800" y="105881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9" name="フローチャート : 判断 328"/>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30" name="テキスト ボックス 329"/>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129722</xdr:rowOff>
    </xdr:from>
    <xdr:to>
      <xdr:col>21</xdr:col>
      <xdr:colOff>0</xdr:colOff>
      <xdr:row>61</xdr:row>
      <xdr:rowOff>133169</xdr:rowOff>
    </xdr:to>
    <xdr:cxnSp macro="">
      <xdr:nvCxnSpPr>
        <xdr:cNvPr id="331" name="直線コネクタ 330"/>
        <xdr:cNvCxnSpPr/>
      </xdr:nvCxnSpPr>
      <xdr:spPr>
        <a:xfrm flipV="1">
          <a:off x="13512800" y="1058817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2" name="フローチャート : 判断 331"/>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3" name="テキスト ボックス 332"/>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4" name="フローチャート : 判断 333"/>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5" name="テキスト ボックス 334"/>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5715</xdr:rowOff>
    </xdr:from>
    <xdr:to>
      <xdr:col>24</xdr:col>
      <xdr:colOff>609600</xdr:colOff>
      <xdr:row>62</xdr:row>
      <xdr:rowOff>107315</xdr:rowOff>
    </xdr:to>
    <xdr:sp macro="" textlink="">
      <xdr:nvSpPr>
        <xdr:cNvPr id="341" name="円/楕円 340"/>
        <xdr:cNvSpPr/>
      </xdr:nvSpPr>
      <xdr:spPr>
        <a:xfrm>
          <a:off x="16967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149242</xdr:rowOff>
    </xdr:from>
    <xdr:ext cx="762000" cy="259045"/>
    <xdr:sp macro="" textlink="">
      <xdr:nvSpPr>
        <xdr:cNvPr id="342" name="定員管理の状況該当値テキスト"/>
        <xdr:cNvSpPr txBox="1"/>
      </xdr:nvSpPr>
      <xdr:spPr>
        <a:xfrm>
          <a:off x="17106900" y="1060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151312</xdr:rowOff>
    </xdr:from>
    <xdr:to>
      <xdr:col>23</xdr:col>
      <xdr:colOff>457200</xdr:colOff>
      <xdr:row>62</xdr:row>
      <xdr:rowOff>81462</xdr:rowOff>
    </xdr:to>
    <xdr:sp macro="" textlink="">
      <xdr:nvSpPr>
        <xdr:cNvPr id="343" name="円/楕円 342"/>
        <xdr:cNvSpPr/>
      </xdr:nvSpPr>
      <xdr:spPr>
        <a:xfrm>
          <a:off x="16129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66239</xdr:rowOff>
    </xdr:from>
    <xdr:ext cx="736600" cy="259045"/>
    <xdr:sp macro="" textlink="">
      <xdr:nvSpPr>
        <xdr:cNvPr id="344" name="テキスト ボックス 343"/>
        <xdr:cNvSpPr txBox="1"/>
      </xdr:nvSpPr>
      <xdr:spPr>
        <a:xfrm>
          <a:off x="15798800" y="10696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130628</xdr:rowOff>
    </xdr:from>
    <xdr:to>
      <xdr:col>22</xdr:col>
      <xdr:colOff>254000</xdr:colOff>
      <xdr:row>62</xdr:row>
      <xdr:rowOff>60778</xdr:rowOff>
    </xdr:to>
    <xdr:sp macro="" textlink="">
      <xdr:nvSpPr>
        <xdr:cNvPr id="345" name="円/楕円 344"/>
        <xdr:cNvSpPr/>
      </xdr:nvSpPr>
      <xdr:spPr>
        <a:xfrm>
          <a:off x="15240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45555</xdr:rowOff>
    </xdr:from>
    <xdr:ext cx="762000" cy="259045"/>
    <xdr:sp macro="" textlink="">
      <xdr:nvSpPr>
        <xdr:cNvPr id="346" name="テキスト ボックス 345"/>
        <xdr:cNvSpPr txBox="1"/>
      </xdr:nvSpPr>
      <xdr:spPr>
        <a:xfrm>
          <a:off x="14909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78922</xdr:rowOff>
    </xdr:from>
    <xdr:to>
      <xdr:col>21</xdr:col>
      <xdr:colOff>50800</xdr:colOff>
      <xdr:row>62</xdr:row>
      <xdr:rowOff>9072</xdr:rowOff>
    </xdr:to>
    <xdr:sp macro="" textlink="">
      <xdr:nvSpPr>
        <xdr:cNvPr id="347" name="円/楕円 346"/>
        <xdr:cNvSpPr/>
      </xdr:nvSpPr>
      <xdr:spPr>
        <a:xfrm>
          <a:off x="14351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165299</xdr:rowOff>
    </xdr:from>
    <xdr:ext cx="762000" cy="259045"/>
    <xdr:sp macro="" textlink="">
      <xdr:nvSpPr>
        <xdr:cNvPr id="348" name="テキスト ボックス 347"/>
        <xdr:cNvSpPr txBox="1"/>
      </xdr:nvSpPr>
      <xdr:spPr>
        <a:xfrm>
          <a:off x="14020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82369</xdr:rowOff>
    </xdr:from>
    <xdr:to>
      <xdr:col>19</xdr:col>
      <xdr:colOff>533400</xdr:colOff>
      <xdr:row>62</xdr:row>
      <xdr:rowOff>12519</xdr:rowOff>
    </xdr:to>
    <xdr:sp macro="" textlink="">
      <xdr:nvSpPr>
        <xdr:cNvPr id="349" name="円/楕円 348"/>
        <xdr:cNvSpPr/>
      </xdr:nvSpPr>
      <xdr:spPr>
        <a:xfrm>
          <a:off x="13462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168746</xdr:rowOff>
    </xdr:from>
    <xdr:ext cx="762000" cy="259045"/>
    <xdr:sp macro="" textlink="">
      <xdr:nvSpPr>
        <xdr:cNvPr id="350" name="テキスト ボックス 349"/>
        <xdr:cNvSpPr txBox="1"/>
      </xdr:nvSpPr>
      <xdr:spPr>
        <a:xfrm>
          <a:off x="13131800" y="1062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実質公債費比率（</a:t>
          </a:r>
          <a:r>
            <a:rPr lang="en-US" altLang="ja-JP" sz="1300" b="0" i="0" baseline="0">
              <a:solidFill>
                <a:schemeClr val="dk1"/>
              </a:solidFill>
              <a:effectLst/>
              <a:latin typeface="+mn-lt"/>
              <a:ea typeface="+mn-ea"/>
              <a:cs typeface="+mn-cs"/>
            </a:rPr>
            <a:t>0.0</a:t>
          </a:r>
          <a:r>
            <a:rPr lang="ja-JP" altLang="ja-JP" sz="1300" b="0" i="0" baseline="0">
              <a:solidFill>
                <a:schemeClr val="dk1"/>
              </a:solidFill>
              <a:effectLst/>
              <a:latin typeface="+mn-lt"/>
              <a:ea typeface="+mn-ea"/>
              <a:cs typeface="+mn-cs"/>
            </a:rPr>
            <a:t>％）は、前年度よりも</a:t>
          </a:r>
          <a:r>
            <a:rPr lang="en-US" altLang="ja-JP" sz="1300" b="0" i="0" baseline="0">
              <a:solidFill>
                <a:schemeClr val="dk1"/>
              </a:solidFill>
              <a:effectLst/>
              <a:latin typeface="+mn-lt"/>
              <a:ea typeface="+mn-ea"/>
              <a:cs typeface="+mn-cs"/>
            </a:rPr>
            <a:t>0.4</a:t>
          </a:r>
          <a:r>
            <a:rPr lang="ja-JP" altLang="ja-JP" sz="1300" b="0" i="0" baseline="0">
              <a:solidFill>
                <a:schemeClr val="dk1"/>
              </a:solidFill>
              <a:effectLst/>
              <a:latin typeface="+mn-lt"/>
              <a:ea typeface="+mn-ea"/>
              <a:cs typeface="+mn-cs"/>
            </a:rPr>
            <a:t>ポイント低下し、年々比率が低下してきている。類似団体平均（</a:t>
          </a:r>
          <a:r>
            <a:rPr lang="en-US" altLang="ja-JP" sz="1300" b="0" i="0" baseline="0">
              <a:solidFill>
                <a:schemeClr val="dk1"/>
              </a:solidFill>
              <a:effectLst/>
              <a:latin typeface="+mn-lt"/>
              <a:ea typeface="+mn-ea"/>
              <a:cs typeface="+mn-cs"/>
            </a:rPr>
            <a:t>7.1</a:t>
          </a:r>
          <a:r>
            <a:rPr lang="ja-JP" altLang="ja-JP" sz="1300" b="0" i="0" baseline="0">
              <a:solidFill>
                <a:schemeClr val="dk1"/>
              </a:solidFill>
              <a:effectLst/>
              <a:latin typeface="+mn-lt"/>
              <a:ea typeface="+mn-ea"/>
              <a:cs typeface="+mn-cs"/>
            </a:rPr>
            <a:t>％）、全国平均（</a:t>
          </a:r>
          <a:r>
            <a:rPr lang="en-US" altLang="ja-JP" sz="1300" b="0" i="0" baseline="0">
              <a:solidFill>
                <a:schemeClr val="dk1"/>
              </a:solidFill>
              <a:effectLst/>
              <a:latin typeface="+mn-lt"/>
              <a:ea typeface="+mn-ea"/>
              <a:cs typeface="+mn-cs"/>
            </a:rPr>
            <a:t>7.4</a:t>
          </a:r>
          <a:r>
            <a:rPr lang="ja-JP" altLang="ja-JP" sz="1300" b="0" i="0" baseline="0">
              <a:solidFill>
                <a:schemeClr val="dk1"/>
              </a:solidFill>
              <a:effectLst/>
              <a:latin typeface="+mn-lt"/>
              <a:ea typeface="+mn-ea"/>
              <a:cs typeface="+mn-cs"/>
            </a:rPr>
            <a:t>％）、長野県平均（</a:t>
          </a:r>
          <a:r>
            <a:rPr lang="en-US" altLang="ja-JP" sz="1300" b="0" i="0" baseline="0">
              <a:solidFill>
                <a:schemeClr val="dk1"/>
              </a:solidFill>
              <a:effectLst/>
              <a:latin typeface="+mn-lt"/>
              <a:ea typeface="+mn-ea"/>
              <a:cs typeface="+mn-cs"/>
            </a:rPr>
            <a:t>6.4</a:t>
          </a:r>
          <a:r>
            <a:rPr lang="ja-JP" altLang="ja-JP" sz="1300" b="0" i="0" baseline="0">
              <a:solidFill>
                <a:schemeClr val="dk1"/>
              </a:solidFill>
              <a:effectLst/>
              <a:latin typeface="+mn-lt"/>
              <a:ea typeface="+mn-ea"/>
              <a:cs typeface="+mn-cs"/>
            </a:rPr>
            <a:t>％）の全てに対し下回っており、良好な結果を表している。</a:t>
          </a:r>
          <a:endParaRPr lang="ja-JP" altLang="ja-JP" sz="1300">
            <a:effectLst/>
          </a:endParaRPr>
        </a:p>
        <a:p>
          <a:pPr rtl="0"/>
          <a:r>
            <a:rPr lang="ja-JP" altLang="ja-JP" sz="1300" b="0" i="0" baseline="0">
              <a:solidFill>
                <a:schemeClr val="dk1"/>
              </a:solidFill>
              <a:effectLst/>
              <a:latin typeface="+mn-lt"/>
              <a:ea typeface="+mn-ea"/>
              <a:cs typeface="+mn-cs"/>
            </a:rPr>
            <a:t>　</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年度単年度比率としては、前年比微増</a:t>
          </a:r>
          <a:r>
            <a:rPr lang="ja-JP" altLang="en-US" sz="1300" b="0" i="0" baseline="0">
              <a:solidFill>
                <a:schemeClr val="dk1"/>
              </a:solidFill>
              <a:effectLst/>
              <a:latin typeface="+mn-lt"/>
              <a:ea typeface="+mn-ea"/>
              <a:cs typeface="+mn-cs"/>
            </a:rPr>
            <a:t>となり</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今後は近年実施してきた大型投資的事業である</a:t>
          </a:r>
          <a:r>
            <a:rPr lang="ja-JP" altLang="ja-JP" sz="1300" b="0" i="0" baseline="0">
              <a:solidFill>
                <a:schemeClr val="dk1"/>
              </a:solidFill>
              <a:effectLst/>
              <a:latin typeface="+mn-lt"/>
              <a:ea typeface="+mn-ea"/>
              <a:cs typeface="+mn-cs"/>
            </a:rPr>
            <a:t>赤砂崎公園整備事業、小学校改築事業、庁舎耐震改修事業などの借入金の償還が</a:t>
          </a:r>
          <a:r>
            <a:rPr lang="ja-JP" altLang="en-US" sz="1300" b="0" i="0" baseline="0">
              <a:solidFill>
                <a:schemeClr val="dk1"/>
              </a:solidFill>
              <a:effectLst/>
              <a:latin typeface="+mn-lt"/>
              <a:ea typeface="+mn-ea"/>
              <a:cs typeface="+mn-cs"/>
            </a:rPr>
            <a:t>本格的に</a:t>
          </a:r>
          <a:r>
            <a:rPr lang="ja-JP" altLang="ja-JP" sz="1300" b="0" i="0" baseline="0">
              <a:solidFill>
                <a:schemeClr val="dk1"/>
              </a:solidFill>
              <a:effectLst/>
              <a:latin typeface="+mn-lt"/>
              <a:ea typeface="+mn-ea"/>
              <a:cs typeface="+mn-cs"/>
            </a:rPr>
            <a:t>始まる</a:t>
          </a:r>
          <a:r>
            <a:rPr lang="ja-JP" altLang="en-US" sz="1300" b="0" i="0" baseline="0">
              <a:solidFill>
                <a:schemeClr val="dk1"/>
              </a:solidFill>
              <a:effectLst/>
              <a:latin typeface="+mn-lt"/>
              <a:ea typeface="+mn-ea"/>
              <a:cs typeface="+mn-cs"/>
            </a:rPr>
            <a:t>ことから、</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以降</a:t>
          </a:r>
          <a:r>
            <a:rPr lang="ja-JP" altLang="ja-JP" sz="1300" b="0" i="0" baseline="0">
              <a:solidFill>
                <a:schemeClr val="dk1"/>
              </a:solidFill>
              <a:effectLst/>
              <a:latin typeface="+mn-lt"/>
              <a:ea typeface="+mn-ea"/>
              <a:cs typeface="+mn-cs"/>
            </a:rPr>
            <a:t>実質公債費比率の上昇が予想されるが、</a:t>
          </a:r>
          <a:r>
            <a:rPr lang="ja-JP" altLang="en-US" sz="1300" b="0" i="0" baseline="0">
              <a:solidFill>
                <a:schemeClr val="dk1"/>
              </a:solidFill>
              <a:effectLst/>
              <a:latin typeface="+mn-lt"/>
              <a:ea typeface="+mn-ea"/>
              <a:cs typeface="+mn-cs"/>
            </a:rPr>
            <a:t>引き続き</a:t>
          </a:r>
          <a:r>
            <a:rPr lang="ja-JP" altLang="ja-JP" sz="1300" b="0" i="0" baseline="0">
              <a:solidFill>
                <a:schemeClr val="dk1"/>
              </a:solidFill>
              <a:effectLst/>
              <a:latin typeface="+mn-lt"/>
              <a:ea typeface="+mn-ea"/>
              <a:cs typeface="+mn-cs"/>
            </a:rPr>
            <a:t>財政を圧迫することがないよう計画的な公債費管理に努めていく。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8" name="直線コネクタ 377"/>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9"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80" name="直線コネクタ 379"/>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81"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82" name="直線コネクタ 381"/>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67733</xdr:rowOff>
    </xdr:from>
    <xdr:to>
      <xdr:col>24</xdr:col>
      <xdr:colOff>558800</xdr:colOff>
      <xdr:row>38</xdr:row>
      <xdr:rowOff>99906</xdr:rowOff>
    </xdr:to>
    <xdr:cxnSp macro="">
      <xdr:nvCxnSpPr>
        <xdr:cNvPr id="383" name="直線コネクタ 382"/>
        <xdr:cNvCxnSpPr/>
      </xdr:nvCxnSpPr>
      <xdr:spPr>
        <a:xfrm flipV="1">
          <a:off x="16179800" y="658283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84"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5" name="フローチャート : 判断 38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99906</xdr:rowOff>
    </xdr:from>
    <xdr:to>
      <xdr:col>23</xdr:col>
      <xdr:colOff>406400</xdr:colOff>
      <xdr:row>39</xdr:row>
      <xdr:rowOff>57150</xdr:rowOff>
    </xdr:to>
    <xdr:cxnSp macro="">
      <xdr:nvCxnSpPr>
        <xdr:cNvPr id="386" name="直線コネクタ 385"/>
        <xdr:cNvCxnSpPr/>
      </xdr:nvCxnSpPr>
      <xdr:spPr>
        <a:xfrm flipV="1">
          <a:off x="15290800" y="661500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7" name="フローチャート : 判断 386"/>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8" name="テキスト ボックス 387"/>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203200</xdr:colOff>
      <xdr:row>40</xdr:row>
      <xdr:rowOff>70696</xdr:rowOff>
    </xdr:to>
    <xdr:cxnSp macro="">
      <xdr:nvCxnSpPr>
        <xdr:cNvPr id="389" name="直線コネクタ 388"/>
        <xdr:cNvCxnSpPr/>
      </xdr:nvCxnSpPr>
      <xdr:spPr>
        <a:xfrm flipV="1">
          <a:off x="14401800" y="674370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0" name="フローチャート : 判断 389"/>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1" name="テキスト ボックス 390"/>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70696</xdr:rowOff>
    </xdr:from>
    <xdr:to>
      <xdr:col>21</xdr:col>
      <xdr:colOff>0</xdr:colOff>
      <xdr:row>41</xdr:row>
      <xdr:rowOff>92287</xdr:rowOff>
    </xdr:to>
    <xdr:cxnSp macro="">
      <xdr:nvCxnSpPr>
        <xdr:cNvPr id="392" name="直線コネクタ 391"/>
        <xdr:cNvCxnSpPr/>
      </xdr:nvCxnSpPr>
      <xdr:spPr>
        <a:xfrm flipV="1">
          <a:off x="13512800" y="6928696"/>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3" name="フローチャート : 判断 392"/>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4" name="テキスト ボックス 393"/>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5" name="フローチャート : 判断 39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6" name="テキスト ボックス 395"/>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16933</xdr:rowOff>
    </xdr:from>
    <xdr:to>
      <xdr:col>24</xdr:col>
      <xdr:colOff>609600</xdr:colOff>
      <xdr:row>38</xdr:row>
      <xdr:rowOff>118533</xdr:rowOff>
    </xdr:to>
    <xdr:sp macro="" textlink="">
      <xdr:nvSpPr>
        <xdr:cNvPr id="402" name="円/楕円 401"/>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33460</xdr:rowOff>
    </xdr:from>
    <xdr:ext cx="762000" cy="259045"/>
    <xdr:sp macro="" textlink="">
      <xdr:nvSpPr>
        <xdr:cNvPr id="403" name="公債費負担の状況該当値テキスト"/>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49106</xdr:rowOff>
    </xdr:from>
    <xdr:to>
      <xdr:col>23</xdr:col>
      <xdr:colOff>457200</xdr:colOff>
      <xdr:row>38</xdr:row>
      <xdr:rowOff>150706</xdr:rowOff>
    </xdr:to>
    <xdr:sp macro="" textlink="">
      <xdr:nvSpPr>
        <xdr:cNvPr id="404" name="円/楕円 403"/>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160884</xdr:rowOff>
    </xdr:from>
    <xdr:ext cx="736600" cy="259045"/>
    <xdr:sp macro="" textlink="">
      <xdr:nvSpPr>
        <xdr:cNvPr id="405" name="テキスト ボックス 404"/>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6350</xdr:rowOff>
    </xdr:from>
    <xdr:to>
      <xdr:col>22</xdr:col>
      <xdr:colOff>254000</xdr:colOff>
      <xdr:row>39</xdr:row>
      <xdr:rowOff>107950</xdr:rowOff>
    </xdr:to>
    <xdr:sp macro="" textlink="">
      <xdr:nvSpPr>
        <xdr:cNvPr id="406" name="円/楕円 405"/>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118127</xdr:rowOff>
    </xdr:from>
    <xdr:ext cx="762000" cy="259045"/>
    <xdr:sp macro="" textlink="">
      <xdr:nvSpPr>
        <xdr:cNvPr id="407" name="テキスト ボックス 406"/>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19896</xdr:rowOff>
    </xdr:from>
    <xdr:to>
      <xdr:col>21</xdr:col>
      <xdr:colOff>50800</xdr:colOff>
      <xdr:row>40</xdr:row>
      <xdr:rowOff>121496</xdr:rowOff>
    </xdr:to>
    <xdr:sp macro="" textlink="">
      <xdr:nvSpPr>
        <xdr:cNvPr id="408" name="円/楕円 407"/>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131673</xdr:rowOff>
    </xdr:from>
    <xdr:ext cx="762000" cy="259045"/>
    <xdr:sp macro="" textlink="">
      <xdr:nvSpPr>
        <xdr:cNvPr id="409" name="テキスト ボックス 408"/>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41487</xdr:rowOff>
    </xdr:from>
    <xdr:to>
      <xdr:col>19</xdr:col>
      <xdr:colOff>533400</xdr:colOff>
      <xdr:row>41</xdr:row>
      <xdr:rowOff>143087</xdr:rowOff>
    </xdr:to>
    <xdr:sp macro="" textlink="">
      <xdr:nvSpPr>
        <xdr:cNvPr id="410" name="円/楕円 409"/>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153264</xdr:rowOff>
    </xdr:from>
    <xdr:ext cx="762000" cy="259045"/>
    <xdr:sp macro="" textlink="">
      <xdr:nvSpPr>
        <xdr:cNvPr id="411" name="テキスト ボックス 410"/>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n-lt"/>
              <a:ea typeface="+mn-ea"/>
              <a:cs typeface="+mn-cs"/>
            </a:rPr>
            <a:t>　将来費負担比率（</a:t>
          </a:r>
          <a:r>
            <a:rPr lang="en-US" altLang="ja-JP" sz="1050" b="0" i="0" baseline="0">
              <a:solidFill>
                <a:schemeClr val="dk1"/>
              </a:solidFill>
              <a:effectLst/>
              <a:latin typeface="+mn-lt"/>
              <a:ea typeface="+mn-ea"/>
              <a:cs typeface="+mn-cs"/>
            </a:rPr>
            <a:t>108.0</a:t>
          </a:r>
          <a:r>
            <a:rPr lang="ja-JP" altLang="ja-JP" sz="1050" b="0" i="0" baseline="0">
              <a:solidFill>
                <a:schemeClr val="dk1"/>
              </a:solidFill>
              <a:effectLst/>
              <a:latin typeface="+mn-lt"/>
              <a:ea typeface="+mn-ea"/>
              <a:cs typeface="+mn-cs"/>
            </a:rPr>
            <a:t>％）は前年度対比で</a:t>
          </a:r>
          <a:r>
            <a:rPr lang="en-US" altLang="ja-JP" sz="1050" b="0" i="0" baseline="0">
              <a:solidFill>
                <a:schemeClr val="dk1"/>
              </a:solidFill>
              <a:effectLst/>
              <a:latin typeface="+mn-lt"/>
              <a:ea typeface="+mn-ea"/>
              <a:cs typeface="+mn-cs"/>
            </a:rPr>
            <a:t>7.6</a:t>
          </a:r>
          <a:r>
            <a:rPr lang="ja-JP" altLang="ja-JP" sz="1050" b="0" i="0" baseline="0">
              <a:solidFill>
                <a:schemeClr val="dk1"/>
              </a:solidFill>
              <a:effectLst/>
              <a:latin typeface="+mn-lt"/>
              <a:ea typeface="+mn-ea"/>
              <a:cs typeface="+mn-cs"/>
            </a:rPr>
            <a:t>ポイント</a:t>
          </a:r>
          <a:r>
            <a:rPr lang="ja-JP" altLang="en-US" sz="1050" b="0" i="0" baseline="0">
              <a:solidFill>
                <a:schemeClr val="dk1"/>
              </a:solidFill>
              <a:effectLst/>
              <a:latin typeface="+mn-lt"/>
              <a:ea typeface="+mn-ea"/>
              <a:cs typeface="+mn-cs"/>
            </a:rPr>
            <a:t>減少</a:t>
          </a:r>
          <a:r>
            <a:rPr lang="ja-JP" altLang="ja-JP" sz="1050" b="0" i="0" baseline="0">
              <a:solidFill>
                <a:schemeClr val="dk1"/>
              </a:solidFill>
              <a:effectLst/>
              <a:latin typeface="+mn-lt"/>
              <a:ea typeface="+mn-ea"/>
              <a:cs typeface="+mn-cs"/>
            </a:rPr>
            <a:t>し、類似団体平均（</a:t>
          </a:r>
          <a:r>
            <a:rPr lang="en-US" altLang="ja-JP" sz="1050" b="0" i="0" baseline="0">
              <a:solidFill>
                <a:schemeClr val="dk1"/>
              </a:solidFill>
              <a:effectLst/>
              <a:latin typeface="+mn-lt"/>
              <a:ea typeface="+mn-ea"/>
              <a:cs typeface="+mn-cs"/>
            </a:rPr>
            <a:t>20.2</a:t>
          </a:r>
          <a:r>
            <a:rPr lang="ja-JP" altLang="ja-JP" sz="1050" b="0" i="0" baseline="0">
              <a:solidFill>
                <a:schemeClr val="dk1"/>
              </a:solidFill>
              <a:effectLst/>
              <a:latin typeface="+mn-lt"/>
              <a:ea typeface="+mn-ea"/>
              <a:cs typeface="+mn-cs"/>
            </a:rPr>
            <a:t>％）、全国平均（</a:t>
          </a:r>
          <a:r>
            <a:rPr lang="en-US" altLang="ja-JP" sz="1050" b="0" i="0" baseline="0">
              <a:solidFill>
                <a:schemeClr val="dk1"/>
              </a:solidFill>
              <a:effectLst/>
              <a:latin typeface="+mn-lt"/>
              <a:ea typeface="+mn-ea"/>
              <a:cs typeface="+mn-cs"/>
            </a:rPr>
            <a:t>38.9</a:t>
          </a:r>
          <a:r>
            <a:rPr lang="ja-JP" altLang="ja-JP" sz="1050" b="0" i="0" baseline="0">
              <a:solidFill>
                <a:schemeClr val="dk1"/>
              </a:solidFill>
              <a:effectLst/>
              <a:latin typeface="+mn-lt"/>
              <a:ea typeface="+mn-ea"/>
              <a:cs typeface="+mn-cs"/>
            </a:rPr>
            <a:t>％）、長野県平均（</a:t>
          </a:r>
          <a:r>
            <a:rPr lang="en-US" altLang="ja-JP" sz="1050" b="0" i="0" baseline="0">
              <a:solidFill>
                <a:schemeClr val="dk1"/>
              </a:solidFill>
              <a:effectLst/>
              <a:latin typeface="+mn-lt"/>
              <a:ea typeface="+mn-ea"/>
              <a:cs typeface="+mn-cs"/>
            </a:rPr>
            <a:t>8.7</a:t>
          </a:r>
          <a:r>
            <a:rPr lang="ja-JP" altLang="ja-JP" sz="1050" b="0" i="0" baseline="0">
              <a:solidFill>
                <a:schemeClr val="dk1"/>
              </a:solidFill>
              <a:effectLst/>
              <a:latin typeface="+mn-lt"/>
              <a:ea typeface="+mn-ea"/>
              <a:cs typeface="+mn-cs"/>
            </a:rPr>
            <a:t>％）の全てに対し上回っている。</a:t>
          </a:r>
          <a:endParaRPr lang="ja-JP" altLang="ja-JP" sz="1050">
            <a:effectLst/>
          </a:endParaRPr>
        </a:p>
        <a:p>
          <a:pPr rtl="0"/>
          <a:r>
            <a:rPr lang="ja-JP" altLang="ja-JP" sz="1050" b="0" i="0" baseline="0">
              <a:solidFill>
                <a:schemeClr val="dk1"/>
              </a:solidFill>
              <a:effectLst/>
              <a:latin typeface="+mn-lt"/>
              <a:ea typeface="+mn-ea"/>
              <a:cs typeface="+mn-cs"/>
            </a:rPr>
            <a:t>　</a:t>
          </a:r>
          <a:r>
            <a:rPr lang="ja-JP" altLang="en-US" sz="1050" b="0" i="0" baseline="0">
              <a:solidFill>
                <a:schemeClr val="dk1"/>
              </a:solidFill>
              <a:effectLst/>
              <a:latin typeface="+mn-lt"/>
              <a:ea typeface="+mn-ea"/>
              <a:cs typeface="+mn-cs"/>
            </a:rPr>
            <a:t>湖周</a:t>
          </a:r>
          <a:r>
            <a:rPr lang="en-US" altLang="ja-JP" sz="1050" b="0" i="0" baseline="0">
              <a:solidFill>
                <a:schemeClr val="dk1"/>
              </a:solidFill>
              <a:effectLst/>
              <a:latin typeface="+mn-lt"/>
              <a:ea typeface="+mn-ea"/>
              <a:cs typeface="+mn-cs"/>
            </a:rPr>
            <a:t>2</a:t>
          </a:r>
          <a:r>
            <a:rPr lang="ja-JP" altLang="en-US" sz="1050" b="0" i="0" baseline="0">
              <a:solidFill>
                <a:schemeClr val="dk1"/>
              </a:solidFill>
              <a:effectLst/>
              <a:latin typeface="+mn-lt"/>
              <a:ea typeface="+mn-ea"/>
              <a:cs typeface="+mn-cs"/>
            </a:rPr>
            <a:t>市</a:t>
          </a:r>
          <a:r>
            <a:rPr lang="en-US" altLang="ja-JP" sz="1050" b="0" i="0" baseline="0">
              <a:solidFill>
                <a:schemeClr val="dk1"/>
              </a:solidFill>
              <a:effectLst/>
              <a:latin typeface="+mn-lt"/>
              <a:ea typeface="+mn-ea"/>
              <a:cs typeface="+mn-cs"/>
            </a:rPr>
            <a:t>1</a:t>
          </a:r>
          <a:r>
            <a:rPr lang="ja-JP" altLang="en-US" sz="1050" b="0" i="0" baseline="0">
              <a:solidFill>
                <a:schemeClr val="dk1"/>
              </a:solidFill>
              <a:effectLst/>
              <a:latin typeface="+mn-lt"/>
              <a:ea typeface="+mn-ea"/>
              <a:cs typeface="+mn-cs"/>
            </a:rPr>
            <a:t>町で進めているごみ処理施設の整備に係る一部事務組合への負担金の増が昨年度に比べ大幅な増となったが、控除項目である充当可能財源等に含まれる基準財政需要額算入見込額がそれ以上に増額となったことから、</a:t>
          </a:r>
          <a:r>
            <a:rPr lang="en-US" altLang="ja-JP" sz="1050" b="0" i="0" baseline="0">
              <a:solidFill>
                <a:schemeClr val="dk1"/>
              </a:solidFill>
              <a:effectLst/>
              <a:latin typeface="+mn-lt"/>
              <a:ea typeface="+mn-ea"/>
              <a:cs typeface="+mn-cs"/>
            </a:rPr>
            <a:t>7.6</a:t>
          </a:r>
          <a:r>
            <a:rPr lang="ja-JP" altLang="en-US" sz="1050" b="0" i="0" baseline="0">
              <a:solidFill>
                <a:schemeClr val="dk1"/>
              </a:solidFill>
              <a:effectLst/>
              <a:latin typeface="+mn-lt"/>
              <a:ea typeface="+mn-ea"/>
              <a:cs typeface="+mn-cs"/>
            </a:rPr>
            <a:t>ポイントの比率の改善につながった。</a:t>
          </a:r>
          <a:endParaRPr lang="en-US" altLang="ja-JP" sz="1050" b="0" i="0" baseline="0">
            <a:solidFill>
              <a:schemeClr val="dk1"/>
            </a:solidFill>
            <a:effectLst/>
            <a:latin typeface="+mn-lt"/>
            <a:ea typeface="+mn-ea"/>
            <a:cs typeface="+mn-cs"/>
          </a:endParaRPr>
        </a:p>
        <a:p>
          <a:pPr rtl="0"/>
          <a:r>
            <a:rPr lang="ja-JP" altLang="en-US" sz="1050" b="0" i="0" baseline="0">
              <a:solidFill>
                <a:schemeClr val="dk1"/>
              </a:solidFill>
              <a:effectLst/>
              <a:latin typeface="+mn-lt"/>
              <a:ea typeface="+mn-ea"/>
              <a:cs typeface="+mn-cs"/>
            </a:rPr>
            <a:t>　本比率が他団体に比べ高くなっている</a:t>
          </a:r>
          <a:r>
            <a:rPr lang="ja-JP" altLang="ja-JP" sz="1050" b="0" i="0" baseline="0">
              <a:solidFill>
                <a:schemeClr val="dk1"/>
              </a:solidFill>
              <a:effectLst/>
              <a:latin typeface="+mn-lt"/>
              <a:ea typeface="+mn-ea"/>
              <a:cs typeface="+mn-cs"/>
            </a:rPr>
            <a:t>主な要因である土地開発公社に係る負債について</a:t>
          </a:r>
          <a:r>
            <a:rPr lang="ja-JP" altLang="en-US" sz="1050" b="0" i="0" baseline="0">
              <a:solidFill>
                <a:schemeClr val="dk1"/>
              </a:solidFill>
              <a:effectLst/>
              <a:latin typeface="+mn-lt"/>
              <a:ea typeface="+mn-ea"/>
              <a:cs typeface="+mn-cs"/>
            </a:rPr>
            <a:t>は</a:t>
          </a:r>
          <a:r>
            <a:rPr lang="ja-JP" altLang="ja-JP" sz="1050" b="0" i="0" baseline="0">
              <a:solidFill>
                <a:schemeClr val="dk1"/>
              </a:solidFill>
              <a:effectLst/>
              <a:latin typeface="+mn-lt"/>
              <a:ea typeface="+mn-ea"/>
              <a:cs typeface="+mn-cs"/>
            </a:rPr>
            <a:t>、解消計画</a:t>
          </a:r>
          <a:r>
            <a:rPr lang="ja-JP" altLang="en-US" sz="1050" b="0" i="0" baseline="0">
              <a:solidFill>
                <a:schemeClr val="dk1"/>
              </a:solidFill>
              <a:effectLst/>
              <a:latin typeface="+mn-lt"/>
              <a:ea typeface="+mn-ea"/>
              <a:cs typeface="+mn-cs"/>
            </a:rPr>
            <a:t>に基づき</a:t>
          </a:r>
          <a:r>
            <a:rPr lang="ja-JP" altLang="ja-JP" sz="1050" b="0" i="0" baseline="0">
              <a:solidFill>
                <a:schemeClr val="dk1"/>
              </a:solidFill>
              <a:effectLst/>
              <a:latin typeface="+mn-lt"/>
              <a:ea typeface="+mn-ea"/>
              <a:cs typeface="+mn-cs"/>
            </a:rPr>
            <a:t>計画的に解消を進め</a:t>
          </a:r>
          <a:r>
            <a:rPr lang="ja-JP" altLang="en-US" sz="1050" b="0" i="0" baseline="0">
              <a:solidFill>
                <a:schemeClr val="dk1"/>
              </a:solidFill>
              <a:effectLst/>
              <a:latin typeface="+mn-lt"/>
              <a:ea typeface="+mn-ea"/>
              <a:cs typeface="+mn-cs"/>
            </a:rPr>
            <a:t>ていくとともに、</a:t>
          </a:r>
          <a:r>
            <a:rPr lang="ja-JP" altLang="ja-JP" sz="1050" b="0" i="0" baseline="0">
              <a:solidFill>
                <a:schemeClr val="dk1"/>
              </a:solidFill>
              <a:effectLst/>
              <a:latin typeface="+mn-lt"/>
              <a:ea typeface="+mn-ea"/>
              <a:cs typeface="+mn-cs"/>
            </a:rPr>
            <a:t>今後実施する投資的事業においても特定目的金を計画的に準備し活用していくことで起債額を抑えるなど、中長期的視点に立った「計画投資」を推進していく。</a:t>
          </a:r>
          <a:endParaRPr lang="ja-JP" altLang="ja-JP" sz="105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8" name="直線コネクタ 437"/>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9"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40" name="直線コネクタ 439"/>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64516</xdr:rowOff>
    </xdr:from>
    <xdr:to>
      <xdr:col>24</xdr:col>
      <xdr:colOff>558800</xdr:colOff>
      <xdr:row>20</xdr:row>
      <xdr:rowOff>137871</xdr:rowOff>
    </xdr:to>
    <xdr:cxnSp macro="">
      <xdr:nvCxnSpPr>
        <xdr:cNvPr id="443" name="直線コネクタ 442"/>
        <xdr:cNvCxnSpPr/>
      </xdr:nvCxnSpPr>
      <xdr:spPr>
        <a:xfrm flipV="1">
          <a:off x="16179800" y="3493516"/>
          <a:ext cx="838200" cy="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40047</xdr:rowOff>
    </xdr:from>
    <xdr:ext cx="762000" cy="259045"/>
    <xdr:sp macro="" textlink="">
      <xdr:nvSpPr>
        <xdr:cNvPr id="444" name="将来負担の状況平均値テキスト"/>
        <xdr:cNvSpPr txBox="1"/>
      </xdr:nvSpPr>
      <xdr:spPr>
        <a:xfrm>
          <a:off x="17106900" y="244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5" name="フローチャート : 判断 444"/>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111455</xdr:rowOff>
    </xdr:from>
    <xdr:to>
      <xdr:col>23</xdr:col>
      <xdr:colOff>406400</xdr:colOff>
      <xdr:row>20</xdr:row>
      <xdr:rowOff>137871</xdr:rowOff>
    </xdr:to>
    <xdr:cxnSp macro="">
      <xdr:nvCxnSpPr>
        <xdr:cNvPr id="446" name="直線コネクタ 445"/>
        <xdr:cNvCxnSpPr/>
      </xdr:nvCxnSpPr>
      <xdr:spPr>
        <a:xfrm>
          <a:off x="15290800" y="3369005"/>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24486</xdr:rowOff>
    </xdr:from>
    <xdr:to>
      <xdr:col>23</xdr:col>
      <xdr:colOff>457200</xdr:colOff>
      <xdr:row>15</xdr:row>
      <xdr:rowOff>126086</xdr:rowOff>
    </xdr:to>
    <xdr:sp macro="" textlink="">
      <xdr:nvSpPr>
        <xdr:cNvPr id="447" name="フローチャート : 判断 446"/>
        <xdr:cNvSpPr/>
      </xdr:nvSpPr>
      <xdr:spPr>
        <a:xfrm>
          <a:off x="16129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136263</xdr:rowOff>
    </xdr:from>
    <xdr:ext cx="736600" cy="259045"/>
    <xdr:sp macro="" textlink="">
      <xdr:nvSpPr>
        <xdr:cNvPr id="448" name="テキスト ボックス 447"/>
        <xdr:cNvSpPr txBox="1"/>
      </xdr:nvSpPr>
      <xdr:spPr>
        <a:xfrm>
          <a:off x="15798800" y="236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57404</xdr:rowOff>
    </xdr:from>
    <xdr:to>
      <xdr:col>22</xdr:col>
      <xdr:colOff>203200</xdr:colOff>
      <xdr:row>19</xdr:row>
      <xdr:rowOff>111455</xdr:rowOff>
    </xdr:to>
    <xdr:cxnSp macro="">
      <xdr:nvCxnSpPr>
        <xdr:cNvPr id="449" name="直線コネクタ 448"/>
        <xdr:cNvCxnSpPr/>
      </xdr:nvCxnSpPr>
      <xdr:spPr>
        <a:xfrm>
          <a:off x="14401800" y="3314954"/>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43790</xdr:rowOff>
    </xdr:from>
    <xdr:to>
      <xdr:col>22</xdr:col>
      <xdr:colOff>254000</xdr:colOff>
      <xdr:row>15</xdr:row>
      <xdr:rowOff>145390</xdr:rowOff>
    </xdr:to>
    <xdr:sp macro="" textlink="">
      <xdr:nvSpPr>
        <xdr:cNvPr id="450" name="フローチャート : 判断 449"/>
        <xdr:cNvSpPr/>
      </xdr:nvSpPr>
      <xdr:spPr>
        <a:xfrm>
          <a:off x="15240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155567</xdr:rowOff>
    </xdr:from>
    <xdr:ext cx="762000" cy="259045"/>
    <xdr:sp macro="" textlink="">
      <xdr:nvSpPr>
        <xdr:cNvPr id="451" name="テキスト ボックス 450"/>
        <xdr:cNvSpPr txBox="1"/>
      </xdr:nvSpPr>
      <xdr:spPr>
        <a:xfrm>
          <a:off x="14909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57404</xdr:rowOff>
    </xdr:from>
    <xdr:to>
      <xdr:col>21</xdr:col>
      <xdr:colOff>0</xdr:colOff>
      <xdr:row>19</xdr:row>
      <xdr:rowOff>87325</xdr:rowOff>
    </xdr:to>
    <xdr:cxnSp macro="">
      <xdr:nvCxnSpPr>
        <xdr:cNvPr id="452" name="直線コネクタ 451"/>
        <xdr:cNvCxnSpPr/>
      </xdr:nvCxnSpPr>
      <xdr:spPr>
        <a:xfrm flipV="1">
          <a:off x="13512800" y="3314954"/>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124866</xdr:rowOff>
    </xdr:from>
    <xdr:to>
      <xdr:col>21</xdr:col>
      <xdr:colOff>50800</xdr:colOff>
      <xdr:row>16</xdr:row>
      <xdr:rowOff>55016</xdr:rowOff>
    </xdr:to>
    <xdr:sp macro="" textlink="">
      <xdr:nvSpPr>
        <xdr:cNvPr id="453" name="フローチャート : 判断 452"/>
        <xdr:cNvSpPr/>
      </xdr:nvSpPr>
      <xdr:spPr>
        <a:xfrm>
          <a:off x="14351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65193</xdr:rowOff>
    </xdr:from>
    <xdr:ext cx="762000" cy="259045"/>
    <xdr:sp macro="" textlink="">
      <xdr:nvSpPr>
        <xdr:cNvPr id="454" name="テキスト ボックス 453"/>
        <xdr:cNvSpPr txBox="1"/>
      </xdr:nvSpPr>
      <xdr:spPr>
        <a:xfrm>
          <a:off x="14020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45110</xdr:rowOff>
    </xdr:from>
    <xdr:to>
      <xdr:col>19</xdr:col>
      <xdr:colOff>533400</xdr:colOff>
      <xdr:row>16</xdr:row>
      <xdr:rowOff>146710</xdr:rowOff>
    </xdr:to>
    <xdr:sp macro="" textlink="">
      <xdr:nvSpPr>
        <xdr:cNvPr id="455" name="フローチャート : 判断 454"/>
        <xdr:cNvSpPr/>
      </xdr:nvSpPr>
      <xdr:spPr>
        <a:xfrm>
          <a:off x="13462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156887</xdr:rowOff>
    </xdr:from>
    <xdr:ext cx="762000" cy="259045"/>
    <xdr:sp macro="" textlink="">
      <xdr:nvSpPr>
        <xdr:cNvPr id="456" name="テキスト ボックス 455"/>
        <xdr:cNvSpPr txBox="1"/>
      </xdr:nvSpPr>
      <xdr:spPr>
        <a:xfrm>
          <a:off x="13131800" y="25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13716</xdr:rowOff>
    </xdr:from>
    <xdr:to>
      <xdr:col>24</xdr:col>
      <xdr:colOff>609600</xdr:colOff>
      <xdr:row>20</xdr:row>
      <xdr:rowOff>115316</xdr:rowOff>
    </xdr:to>
    <xdr:sp macro="" textlink="">
      <xdr:nvSpPr>
        <xdr:cNvPr id="462" name="円/楕円 461"/>
        <xdr:cNvSpPr/>
      </xdr:nvSpPr>
      <xdr:spPr>
        <a:xfrm>
          <a:off x="16967200" y="34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157243</xdr:rowOff>
    </xdr:from>
    <xdr:ext cx="762000" cy="259045"/>
    <xdr:sp macro="" textlink="">
      <xdr:nvSpPr>
        <xdr:cNvPr id="463" name="将来負担の状況該当値テキスト"/>
        <xdr:cNvSpPr txBox="1"/>
      </xdr:nvSpPr>
      <xdr:spPr>
        <a:xfrm>
          <a:off x="17106900" y="341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87071</xdr:rowOff>
    </xdr:from>
    <xdr:to>
      <xdr:col>23</xdr:col>
      <xdr:colOff>457200</xdr:colOff>
      <xdr:row>21</xdr:row>
      <xdr:rowOff>17221</xdr:rowOff>
    </xdr:to>
    <xdr:sp macro="" textlink="">
      <xdr:nvSpPr>
        <xdr:cNvPr id="464" name="円/楕円 463"/>
        <xdr:cNvSpPr/>
      </xdr:nvSpPr>
      <xdr:spPr>
        <a:xfrm>
          <a:off x="16129000" y="351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1998</xdr:rowOff>
    </xdr:from>
    <xdr:ext cx="736600" cy="259045"/>
    <xdr:sp macro="" textlink="">
      <xdr:nvSpPr>
        <xdr:cNvPr id="465" name="テキスト ボックス 464"/>
        <xdr:cNvSpPr txBox="1"/>
      </xdr:nvSpPr>
      <xdr:spPr>
        <a:xfrm>
          <a:off x="15798800" y="3602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60655</xdr:rowOff>
    </xdr:from>
    <xdr:to>
      <xdr:col>22</xdr:col>
      <xdr:colOff>254000</xdr:colOff>
      <xdr:row>19</xdr:row>
      <xdr:rowOff>162255</xdr:rowOff>
    </xdr:to>
    <xdr:sp macro="" textlink="">
      <xdr:nvSpPr>
        <xdr:cNvPr id="466" name="円/楕円 465"/>
        <xdr:cNvSpPr/>
      </xdr:nvSpPr>
      <xdr:spPr>
        <a:xfrm>
          <a:off x="15240000" y="331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147032</xdr:rowOff>
    </xdr:from>
    <xdr:ext cx="762000" cy="259045"/>
    <xdr:sp macro="" textlink="">
      <xdr:nvSpPr>
        <xdr:cNvPr id="467" name="テキスト ボックス 466"/>
        <xdr:cNvSpPr txBox="1"/>
      </xdr:nvSpPr>
      <xdr:spPr>
        <a:xfrm>
          <a:off x="14909800" y="340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6604</xdr:rowOff>
    </xdr:from>
    <xdr:to>
      <xdr:col>21</xdr:col>
      <xdr:colOff>50800</xdr:colOff>
      <xdr:row>19</xdr:row>
      <xdr:rowOff>108204</xdr:rowOff>
    </xdr:to>
    <xdr:sp macro="" textlink="">
      <xdr:nvSpPr>
        <xdr:cNvPr id="468" name="円/楕円 467"/>
        <xdr:cNvSpPr/>
      </xdr:nvSpPr>
      <xdr:spPr>
        <a:xfrm>
          <a:off x="14351000" y="32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92981</xdr:rowOff>
    </xdr:from>
    <xdr:ext cx="762000" cy="259045"/>
    <xdr:sp macro="" textlink="">
      <xdr:nvSpPr>
        <xdr:cNvPr id="469" name="テキスト ボックス 468"/>
        <xdr:cNvSpPr txBox="1"/>
      </xdr:nvSpPr>
      <xdr:spPr>
        <a:xfrm>
          <a:off x="14020800" y="335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36525</xdr:rowOff>
    </xdr:from>
    <xdr:to>
      <xdr:col>19</xdr:col>
      <xdr:colOff>533400</xdr:colOff>
      <xdr:row>19</xdr:row>
      <xdr:rowOff>138125</xdr:rowOff>
    </xdr:to>
    <xdr:sp macro="" textlink="">
      <xdr:nvSpPr>
        <xdr:cNvPr id="470" name="円/楕円 469"/>
        <xdr:cNvSpPr/>
      </xdr:nvSpPr>
      <xdr:spPr>
        <a:xfrm>
          <a:off x="13462000" y="32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122902</xdr:rowOff>
    </xdr:from>
    <xdr:ext cx="762000" cy="259045"/>
    <xdr:sp macro="" textlink="">
      <xdr:nvSpPr>
        <xdr:cNvPr id="471" name="テキスト ボックス 470"/>
        <xdr:cNvSpPr txBox="1"/>
      </xdr:nvSpPr>
      <xdr:spPr>
        <a:xfrm>
          <a:off x="13131800" y="338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長野県下諏訪町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20,902
20,634
66.87
8,862,287
8,512,925
340,500
4,906,226
9,512,707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108.0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人件費にかかる経常収支比率（</a:t>
          </a:r>
          <a:r>
            <a:rPr lang="en-US" altLang="ja-JP" sz="1300" b="0" i="0" baseline="0">
              <a:solidFill>
                <a:schemeClr val="dk1"/>
              </a:solidFill>
              <a:effectLst/>
              <a:latin typeface="+mn-lt"/>
              <a:ea typeface="+mn-ea"/>
              <a:cs typeface="+mn-cs"/>
            </a:rPr>
            <a:t>22.0</a:t>
          </a:r>
          <a:r>
            <a:rPr lang="ja-JP" altLang="ja-JP" sz="1300" b="0" i="0" baseline="0">
              <a:solidFill>
                <a:schemeClr val="dk1"/>
              </a:solidFill>
              <a:effectLst/>
              <a:latin typeface="+mn-lt"/>
              <a:ea typeface="+mn-ea"/>
              <a:cs typeface="+mn-cs"/>
            </a:rPr>
            <a:t>％）は、長野県平均（</a:t>
          </a:r>
          <a:r>
            <a:rPr lang="en-US" altLang="ja-JP" sz="1300" b="0" i="0" baseline="0">
              <a:solidFill>
                <a:schemeClr val="dk1"/>
              </a:solidFill>
              <a:effectLst/>
              <a:latin typeface="+mn-lt"/>
              <a:ea typeface="+mn-ea"/>
              <a:cs typeface="+mn-cs"/>
            </a:rPr>
            <a:t>20.8</a:t>
          </a:r>
          <a:r>
            <a:rPr lang="ja-JP" altLang="ja-JP" sz="1300" b="0" i="0" baseline="0">
              <a:solidFill>
                <a:schemeClr val="dk1"/>
              </a:solidFill>
              <a:effectLst/>
              <a:latin typeface="+mn-lt"/>
              <a:ea typeface="+mn-ea"/>
              <a:cs typeface="+mn-cs"/>
            </a:rPr>
            <a:t>％）を上回っているものの、類似団体平均（</a:t>
          </a:r>
          <a:r>
            <a:rPr lang="en-US" altLang="ja-JP" sz="1300" b="0" i="0" baseline="0">
              <a:solidFill>
                <a:schemeClr val="dk1"/>
              </a:solidFill>
              <a:effectLst/>
              <a:latin typeface="+mn-lt"/>
              <a:ea typeface="+mn-ea"/>
              <a:cs typeface="+mn-cs"/>
            </a:rPr>
            <a:t>22.6</a:t>
          </a:r>
          <a:r>
            <a:rPr lang="ja-JP" altLang="ja-JP" sz="1300" b="0" i="0" baseline="0">
              <a:solidFill>
                <a:schemeClr val="dk1"/>
              </a:solidFill>
              <a:effectLst/>
              <a:latin typeface="+mn-lt"/>
              <a:ea typeface="+mn-ea"/>
              <a:cs typeface="+mn-cs"/>
            </a:rPr>
            <a:t>％）、全国平均（</a:t>
          </a:r>
          <a:r>
            <a:rPr lang="en-US" altLang="ja-JP" sz="1300" b="0" i="0" baseline="0">
              <a:solidFill>
                <a:schemeClr val="dk1"/>
              </a:solidFill>
              <a:effectLst/>
              <a:latin typeface="+mn-lt"/>
              <a:ea typeface="+mn-ea"/>
              <a:cs typeface="+mn-cs"/>
            </a:rPr>
            <a:t>23.3</a:t>
          </a:r>
          <a:r>
            <a:rPr lang="ja-JP" altLang="ja-JP" sz="1300" b="0" i="0" baseline="0">
              <a:solidFill>
                <a:schemeClr val="dk1"/>
              </a:solidFill>
              <a:effectLst/>
              <a:latin typeface="+mn-lt"/>
              <a:ea typeface="+mn-ea"/>
              <a:cs typeface="+mn-cs"/>
            </a:rPr>
            <a:t>％）を下回っている。</a:t>
          </a:r>
          <a:endParaRPr lang="ja-JP" altLang="ja-JP" sz="1300">
            <a:effectLst/>
          </a:endParaRPr>
        </a:p>
        <a:p>
          <a:r>
            <a:rPr lang="ja-JP" altLang="ja-JP" sz="1300">
              <a:solidFill>
                <a:schemeClr val="dk1"/>
              </a:solidFill>
              <a:effectLst/>
              <a:latin typeface="+mn-lt"/>
              <a:ea typeface="+mn-ea"/>
              <a:cs typeface="+mn-cs"/>
            </a:rPr>
            <a:t>　この結果は、</a:t>
          </a:r>
          <a:r>
            <a:rPr lang="en-US" altLang="ja-JP" sz="1300">
              <a:solidFill>
                <a:schemeClr val="dk1"/>
              </a:solidFill>
              <a:effectLst/>
              <a:latin typeface="+mn-lt"/>
              <a:ea typeface="+mn-ea"/>
              <a:cs typeface="+mn-cs"/>
            </a:rPr>
            <a:t>『</a:t>
          </a:r>
          <a:r>
            <a:rPr lang="ja-JP" altLang="ja-JP" sz="1300">
              <a:solidFill>
                <a:schemeClr val="dk1"/>
              </a:solidFill>
              <a:effectLst/>
              <a:latin typeface="+mn-lt"/>
              <a:ea typeface="+mn-ea"/>
              <a:cs typeface="+mn-cs"/>
            </a:rPr>
            <a:t>行財政経営プラン</a:t>
          </a:r>
          <a:r>
            <a:rPr lang="en-US" altLang="ja-JP" sz="1300">
              <a:solidFill>
                <a:schemeClr val="dk1"/>
              </a:solidFill>
              <a:effectLst/>
              <a:latin typeface="+mn-lt"/>
              <a:ea typeface="+mn-ea"/>
              <a:cs typeface="+mn-cs"/>
            </a:rPr>
            <a:t>』</a:t>
          </a:r>
          <a:r>
            <a:rPr lang="ja-JP" altLang="ja-JP" sz="1300">
              <a:solidFill>
                <a:schemeClr val="dk1"/>
              </a:solidFill>
              <a:effectLst/>
              <a:latin typeface="+mn-lt"/>
              <a:ea typeface="+mn-ea"/>
              <a:cs typeface="+mn-cs"/>
            </a:rPr>
            <a:t>に基づく人件費の削減が図られた成果であり、引き続き、定員適正化計画等を基に、職員の定員管理に努め、人件費抑制を進めていく。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88900</xdr:rowOff>
    </xdr:to>
    <xdr:cxnSp macro="">
      <xdr:nvCxnSpPr>
        <xdr:cNvPr id="66" name="直線コネクタ 65"/>
        <xdr:cNvCxnSpPr/>
      </xdr:nvCxnSpPr>
      <xdr:spPr>
        <a:xfrm flipV="1">
          <a:off x="3987800" y="6184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27940</xdr:rowOff>
    </xdr:from>
    <xdr:to>
      <xdr:col>5</xdr:col>
      <xdr:colOff>549275</xdr:colOff>
      <xdr:row>36</xdr:row>
      <xdr:rowOff>88900</xdr:rowOff>
    </xdr:to>
    <xdr:cxnSp macro="">
      <xdr:nvCxnSpPr>
        <xdr:cNvPr id="69" name="直線コネクタ 68"/>
        <xdr:cNvCxnSpPr/>
      </xdr:nvCxnSpPr>
      <xdr:spPr>
        <a:xfrm>
          <a:off x="3098800" y="6200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27940</xdr:rowOff>
    </xdr:from>
    <xdr:to>
      <xdr:col>4</xdr:col>
      <xdr:colOff>346075</xdr:colOff>
      <xdr:row>36</xdr:row>
      <xdr:rowOff>73660</xdr:rowOff>
    </xdr:to>
    <xdr:cxnSp macro="">
      <xdr:nvCxnSpPr>
        <xdr:cNvPr id="72" name="直線コネクタ 71"/>
        <xdr:cNvCxnSpPr/>
      </xdr:nvCxnSpPr>
      <xdr:spPr>
        <a:xfrm flipV="1">
          <a:off x="2209800" y="620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20320</xdr:rowOff>
    </xdr:from>
    <xdr:to>
      <xdr:col>3</xdr:col>
      <xdr:colOff>142875</xdr:colOff>
      <xdr:row>36</xdr:row>
      <xdr:rowOff>73660</xdr:rowOff>
    </xdr:to>
    <xdr:cxnSp macro="">
      <xdr:nvCxnSpPr>
        <xdr:cNvPr id="75" name="直線コネクタ 74"/>
        <xdr:cNvCxnSpPr/>
      </xdr:nvCxnSpPr>
      <xdr:spPr>
        <a:xfrm>
          <a:off x="1320800" y="6192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129540</xdr:rowOff>
    </xdr:from>
    <xdr:to>
      <xdr:col>3</xdr:col>
      <xdr:colOff>193675</xdr:colOff>
      <xdr:row>37</xdr:row>
      <xdr:rowOff>59690</xdr:rowOff>
    </xdr:to>
    <xdr:sp macro="" textlink="">
      <xdr:nvSpPr>
        <xdr:cNvPr id="76" name="フローチャート :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85" name="円/楕円 84"/>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149877</xdr:rowOff>
    </xdr:from>
    <xdr:ext cx="762000" cy="259045"/>
    <xdr:sp macro="" textlink="">
      <xdr:nvSpPr>
        <xdr:cNvPr id="86"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38100</xdr:rowOff>
    </xdr:from>
    <xdr:to>
      <xdr:col>5</xdr:col>
      <xdr:colOff>600075</xdr:colOff>
      <xdr:row>36</xdr:row>
      <xdr:rowOff>139700</xdr:rowOff>
    </xdr:to>
    <xdr:sp macro="" textlink="">
      <xdr:nvSpPr>
        <xdr:cNvPr id="87" name="円/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148590</xdr:rowOff>
    </xdr:from>
    <xdr:to>
      <xdr:col>4</xdr:col>
      <xdr:colOff>396875</xdr:colOff>
      <xdr:row>36</xdr:row>
      <xdr:rowOff>78740</xdr:rowOff>
    </xdr:to>
    <xdr:sp macro="" textlink="">
      <xdr:nvSpPr>
        <xdr:cNvPr id="89" name="円/楕円 88"/>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88917</xdr:rowOff>
    </xdr:from>
    <xdr:ext cx="762000" cy="259045"/>
    <xdr:sp macro="" textlink="">
      <xdr:nvSpPr>
        <xdr:cNvPr id="90" name="テキスト ボックス 89"/>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22860</xdr:rowOff>
    </xdr:from>
    <xdr:to>
      <xdr:col>3</xdr:col>
      <xdr:colOff>193675</xdr:colOff>
      <xdr:row>36</xdr:row>
      <xdr:rowOff>124460</xdr:rowOff>
    </xdr:to>
    <xdr:sp macro="" textlink="">
      <xdr:nvSpPr>
        <xdr:cNvPr id="91" name="円/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134637</xdr:rowOff>
    </xdr:from>
    <xdr:ext cx="762000" cy="259045"/>
    <xdr:sp macro="" textlink="">
      <xdr:nvSpPr>
        <xdr:cNvPr id="92" name="テキスト ボックス 91"/>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140970</xdr:rowOff>
    </xdr:from>
    <xdr:to>
      <xdr:col>1</xdr:col>
      <xdr:colOff>676275</xdr:colOff>
      <xdr:row>36</xdr:row>
      <xdr:rowOff>71120</xdr:rowOff>
    </xdr:to>
    <xdr:sp macro="" textlink="">
      <xdr:nvSpPr>
        <xdr:cNvPr id="93" name="円/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物件費に係る経常収支比率（</a:t>
          </a:r>
          <a:r>
            <a:rPr lang="en-US" altLang="ja-JP" sz="1100" b="0" i="0" baseline="0">
              <a:solidFill>
                <a:schemeClr val="dk1"/>
              </a:solidFill>
              <a:effectLst/>
              <a:latin typeface="+mn-lt"/>
              <a:ea typeface="+mn-ea"/>
              <a:cs typeface="+mn-cs"/>
            </a:rPr>
            <a:t>10.6</a:t>
          </a:r>
          <a:r>
            <a:rPr lang="ja-JP" altLang="ja-JP" sz="1100" b="0" i="0" baseline="0">
              <a:solidFill>
                <a:schemeClr val="dk1"/>
              </a:solidFill>
              <a:effectLst/>
              <a:latin typeface="+mn-lt"/>
              <a:ea typeface="+mn-ea"/>
              <a:cs typeface="+mn-cs"/>
            </a:rPr>
            <a:t>％）は、対前年で</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低下</a:t>
          </a:r>
          <a:r>
            <a:rPr lang="ja-JP" altLang="ja-JP" sz="1100" b="0" i="0" baseline="0">
              <a:solidFill>
                <a:schemeClr val="dk1"/>
              </a:solidFill>
              <a:effectLst/>
              <a:latin typeface="+mn-lt"/>
              <a:ea typeface="+mn-ea"/>
              <a:cs typeface="+mn-cs"/>
            </a:rPr>
            <a:t>し、類似団体平均（</a:t>
          </a:r>
          <a:r>
            <a:rPr lang="en-US" altLang="ja-JP" sz="1100" b="0" i="0" baseline="0">
              <a:solidFill>
                <a:schemeClr val="dk1"/>
              </a:solidFill>
              <a:effectLst/>
              <a:latin typeface="+mn-lt"/>
              <a:ea typeface="+mn-ea"/>
              <a:cs typeface="+mn-cs"/>
            </a:rPr>
            <a:t>15.1</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14.3</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12.9</a:t>
          </a:r>
          <a:r>
            <a:rPr lang="ja-JP" altLang="ja-JP" sz="1100" b="0" i="0" baseline="0">
              <a:solidFill>
                <a:schemeClr val="dk1"/>
              </a:solidFill>
              <a:effectLst/>
              <a:latin typeface="+mn-lt"/>
              <a:ea typeface="+mn-ea"/>
              <a:cs typeface="+mn-cs"/>
            </a:rPr>
            <a:t>％）の全てと比較して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下回っている。</a:t>
          </a:r>
          <a:endParaRPr lang="ja-JP" altLang="ja-JP" sz="1400">
            <a:effectLst/>
          </a:endParaRPr>
        </a:p>
        <a:p>
          <a:pPr rtl="0"/>
          <a:r>
            <a:rPr lang="ja-JP" altLang="ja-JP" sz="1100" b="0" i="0" baseline="0">
              <a:solidFill>
                <a:schemeClr val="dk1"/>
              </a:solidFill>
              <a:effectLst/>
              <a:latin typeface="+mn-lt"/>
              <a:ea typeface="+mn-ea"/>
              <a:cs typeface="+mn-cs"/>
            </a:rPr>
            <a:t>　物件費の中で、多額の経費を要する経常的な委託料や備品購入費において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その年度に必要な経費を厳選して執行を行い、前年度決算額ベースに対し大きく経費が上乗せとならないように見直し等を進めていく必要がある。</a:t>
          </a:r>
          <a:endParaRPr lang="ja-JP" altLang="ja-JP" sz="1400">
            <a:effectLst/>
          </a:endParaRPr>
        </a:p>
        <a:p>
          <a:pPr rtl="0"/>
          <a:r>
            <a:rPr lang="ja-JP" altLang="ja-JP" sz="1100" b="0" i="0" baseline="0">
              <a:solidFill>
                <a:schemeClr val="dk1"/>
              </a:solidFill>
              <a:effectLst/>
              <a:latin typeface="+mn-lt"/>
              <a:ea typeface="+mn-ea"/>
              <a:cs typeface="+mn-cs"/>
            </a:rPr>
            <a:t>　引き続き徹底した対応をおこない経費節減を進めていく。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124714</xdr:rowOff>
    </xdr:from>
    <xdr:to>
      <xdr:col>24</xdr:col>
      <xdr:colOff>31750</xdr:colOff>
      <xdr:row>14</xdr:row>
      <xdr:rowOff>35560</xdr:rowOff>
    </xdr:to>
    <xdr:cxnSp macro="">
      <xdr:nvCxnSpPr>
        <xdr:cNvPr id="125" name="直線コネクタ 124"/>
        <xdr:cNvCxnSpPr/>
      </xdr:nvCxnSpPr>
      <xdr:spPr>
        <a:xfrm flipV="1">
          <a:off x="15671800" y="235356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114571</xdr:rowOff>
    </xdr:from>
    <xdr:ext cx="762000" cy="259045"/>
    <xdr:sp macro="" textlink="">
      <xdr:nvSpPr>
        <xdr:cNvPr id="126" name="物件費平均値テキスト"/>
        <xdr:cNvSpPr txBox="1"/>
      </xdr:nvSpPr>
      <xdr:spPr>
        <a:xfrm>
          <a:off x="16598900" y="2686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60706</xdr:rowOff>
    </xdr:from>
    <xdr:to>
      <xdr:col>22</xdr:col>
      <xdr:colOff>565150</xdr:colOff>
      <xdr:row>14</xdr:row>
      <xdr:rowOff>35560</xdr:rowOff>
    </xdr:to>
    <xdr:cxnSp macro="">
      <xdr:nvCxnSpPr>
        <xdr:cNvPr id="128" name="直線コネクタ 127"/>
        <xdr:cNvCxnSpPr/>
      </xdr:nvCxnSpPr>
      <xdr:spPr>
        <a:xfrm>
          <a:off x="14782800" y="228955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44196</xdr:rowOff>
    </xdr:from>
    <xdr:to>
      <xdr:col>22</xdr:col>
      <xdr:colOff>615950</xdr:colOff>
      <xdr:row>16</xdr:row>
      <xdr:rowOff>145796</xdr:rowOff>
    </xdr:to>
    <xdr:sp macro="" textlink="">
      <xdr:nvSpPr>
        <xdr:cNvPr id="129" name="フローチャート :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24130</xdr:rowOff>
    </xdr:from>
    <xdr:to>
      <xdr:col>21</xdr:col>
      <xdr:colOff>361950</xdr:colOff>
      <xdr:row>13</xdr:row>
      <xdr:rowOff>60706</xdr:rowOff>
    </xdr:to>
    <xdr:cxnSp macro="">
      <xdr:nvCxnSpPr>
        <xdr:cNvPr id="131" name="直線コネクタ 130"/>
        <xdr:cNvCxnSpPr/>
      </xdr:nvCxnSpPr>
      <xdr:spPr>
        <a:xfrm>
          <a:off x="13893800" y="22529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160782</xdr:rowOff>
    </xdr:from>
    <xdr:to>
      <xdr:col>21</xdr:col>
      <xdr:colOff>412750</xdr:colOff>
      <xdr:row>16</xdr:row>
      <xdr:rowOff>90932</xdr:rowOff>
    </xdr:to>
    <xdr:sp macro="" textlink="">
      <xdr:nvSpPr>
        <xdr:cNvPr id="132" name="フローチャート : 判断 131"/>
        <xdr:cNvSpPr/>
      </xdr:nvSpPr>
      <xdr:spPr>
        <a:xfrm>
          <a:off x="14732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75709</xdr:rowOff>
    </xdr:from>
    <xdr:ext cx="762000" cy="259045"/>
    <xdr:sp macro="" textlink="">
      <xdr:nvSpPr>
        <xdr:cNvPr id="133" name="テキスト ボックス 132"/>
        <xdr:cNvSpPr txBox="1"/>
      </xdr:nvSpPr>
      <xdr:spPr>
        <a:xfrm>
          <a:off x="14401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122428</xdr:rowOff>
    </xdr:from>
    <xdr:to>
      <xdr:col>20</xdr:col>
      <xdr:colOff>158750</xdr:colOff>
      <xdr:row>13</xdr:row>
      <xdr:rowOff>24130</xdr:rowOff>
    </xdr:to>
    <xdr:cxnSp macro="">
      <xdr:nvCxnSpPr>
        <xdr:cNvPr id="134" name="直線コネクタ 133"/>
        <xdr:cNvCxnSpPr/>
      </xdr:nvCxnSpPr>
      <xdr:spPr>
        <a:xfrm>
          <a:off x="13004800" y="21798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5" name="フローチャート : 判断 134"/>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29989</xdr:rowOff>
    </xdr:from>
    <xdr:ext cx="762000" cy="259045"/>
    <xdr:sp macro="" textlink="">
      <xdr:nvSpPr>
        <xdr:cNvPr id="136" name="テキスト ボックス 135"/>
        <xdr:cNvSpPr txBox="1"/>
      </xdr:nvSpPr>
      <xdr:spPr>
        <a:xfrm>
          <a:off x="13512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37" name="フローチャート : 判断 136"/>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2557</xdr:rowOff>
    </xdr:from>
    <xdr:ext cx="762000" cy="259045"/>
    <xdr:sp macro="" textlink="">
      <xdr:nvSpPr>
        <xdr:cNvPr id="138" name="テキスト ボックス 137"/>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73914</xdr:rowOff>
    </xdr:from>
    <xdr:to>
      <xdr:col>24</xdr:col>
      <xdr:colOff>82550</xdr:colOff>
      <xdr:row>14</xdr:row>
      <xdr:rowOff>4064</xdr:rowOff>
    </xdr:to>
    <xdr:sp macro="" textlink="">
      <xdr:nvSpPr>
        <xdr:cNvPr id="144" name="円/楕円 143"/>
        <xdr:cNvSpPr/>
      </xdr:nvSpPr>
      <xdr:spPr>
        <a:xfrm>
          <a:off x="164592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153941</xdr:rowOff>
    </xdr:from>
    <xdr:ext cx="762000" cy="259045"/>
    <xdr:sp macro="" textlink="">
      <xdr:nvSpPr>
        <xdr:cNvPr id="145" name="物件費該当値テキスト"/>
        <xdr:cNvSpPr txBox="1"/>
      </xdr:nvSpPr>
      <xdr:spPr>
        <a:xfrm>
          <a:off x="16598900" y="221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156210</xdr:rowOff>
    </xdr:from>
    <xdr:to>
      <xdr:col>22</xdr:col>
      <xdr:colOff>615950</xdr:colOff>
      <xdr:row>14</xdr:row>
      <xdr:rowOff>86360</xdr:rowOff>
    </xdr:to>
    <xdr:sp macro="" textlink="">
      <xdr:nvSpPr>
        <xdr:cNvPr id="146" name="円/楕円 145"/>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96537</xdr:rowOff>
    </xdr:from>
    <xdr:ext cx="736600" cy="259045"/>
    <xdr:sp macro="" textlink="">
      <xdr:nvSpPr>
        <xdr:cNvPr id="147" name="テキスト ボックス 146"/>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9906</xdr:rowOff>
    </xdr:from>
    <xdr:to>
      <xdr:col>21</xdr:col>
      <xdr:colOff>412750</xdr:colOff>
      <xdr:row>13</xdr:row>
      <xdr:rowOff>111506</xdr:rowOff>
    </xdr:to>
    <xdr:sp macro="" textlink="">
      <xdr:nvSpPr>
        <xdr:cNvPr id="148" name="円/楕円 147"/>
        <xdr:cNvSpPr/>
      </xdr:nvSpPr>
      <xdr:spPr>
        <a:xfrm>
          <a:off x="14732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121683</xdr:rowOff>
    </xdr:from>
    <xdr:ext cx="762000" cy="259045"/>
    <xdr:sp macro="" textlink="">
      <xdr:nvSpPr>
        <xdr:cNvPr id="149" name="テキスト ボックス 148"/>
        <xdr:cNvSpPr txBox="1"/>
      </xdr:nvSpPr>
      <xdr:spPr>
        <a:xfrm>
          <a:off x="14401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144780</xdr:rowOff>
    </xdr:from>
    <xdr:to>
      <xdr:col>20</xdr:col>
      <xdr:colOff>209550</xdr:colOff>
      <xdr:row>13</xdr:row>
      <xdr:rowOff>74930</xdr:rowOff>
    </xdr:to>
    <xdr:sp macro="" textlink="">
      <xdr:nvSpPr>
        <xdr:cNvPr id="150" name="円/楕円 149"/>
        <xdr:cNvSpPr/>
      </xdr:nvSpPr>
      <xdr:spPr>
        <a:xfrm>
          <a:off x="13843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85107</xdr:rowOff>
    </xdr:from>
    <xdr:ext cx="762000" cy="259045"/>
    <xdr:sp macro="" textlink="">
      <xdr:nvSpPr>
        <xdr:cNvPr id="151" name="テキスト ボックス 150"/>
        <xdr:cNvSpPr txBox="1"/>
      </xdr:nvSpPr>
      <xdr:spPr>
        <a:xfrm>
          <a:off x="13512800" y="19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71628</xdr:rowOff>
    </xdr:from>
    <xdr:to>
      <xdr:col>19</xdr:col>
      <xdr:colOff>6350</xdr:colOff>
      <xdr:row>13</xdr:row>
      <xdr:rowOff>1778</xdr:rowOff>
    </xdr:to>
    <xdr:sp macro="" textlink="">
      <xdr:nvSpPr>
        <xdr:cNvPr id="152" name="円/楕円 151"/>
        <xdr:cNvSpPr/>
      </xdr:nvSpPr>
      <xdr:spPr>
        <a:xfrm>
          <a:off x="12954000" y="21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11955</xdr:rowOff>
    </xdr:from>
    <xdr:ext cx="762000" cy="259045"/>
    <xdr:sp macro="" textlink="">
      <xdr:nvSpPr>
        <xdr:cNvPr id="153" name="テキスト ボックス 152"/>
        <xdr:cNvSpPr txBox="1"/>
      </xdr:nvSpPr>
      <xdr:spPr>
        <a:xfrm>
          <a:off x="12623800" y="189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扶助費にかかる経常収支比率（</a:t>
          </a:r>
          <a:r>
            <a:rPr lang="en-US" altLang="ja-JP" sz="1300" b="0" i="0" baseline="0">
              <a:solidFill>
                <a:schemeClr val="dk1"/>
              </a:solidFill>
              <a:effectLst/>
              <a:latin typeface="+mn-lt"/>
              <a:ea typeface="+mn-ea"/>
              <a:cs typeface="+mn-cs"/>
            </a:rPr>
            <a:t>4.8 </a:t>
          </a:r>
          <a:r>
            <a:rPr lang="ja-JP" altLang="ja-JP" sz="1300" b="0" i="0" baseline="0">
              <a:solidFill>
                <a:schemeClr val="dk1"/>
              </a:solidFill>
              <a:effectLst/>
              <a:latin typeface="+mn-lt"/>
              <a:ea typeface="+mn-ea"/>
              <a:cs typeface="+mn-cs"/>
            </a:rPr>
            <a:t>％）は、</a:t>
          </a:r>
          <a:r>
            <a:rPr lang="ja-JP" altLang="en-US" sz="1300" b="0" i="0" baseline="0">
              <a:solidFill>
                <a:schemeClr val="dk1"/>
              </a:solidFill>
              <a:effectLst/>
              <a:latin typeface="+mn-lt"/>
              <a:ea typeface="+mn-ea"/>
              <a:cs typeface="+mn-cs"/>
            </a:rPr>
            <a:t>近年横ばい</a:t>
          </a:r>
          <a:r>
            <a:rPr lang="ja-JP" altLang="ja-JP" sz="1300" b="0" i="0" baseline="0">
              <a:solidFill>
                <a:schemeClr val="dk1"/>
              </a:solidFill>
              <a:effectLst/>
              <a:latin typeface="+mn-lt"/>
              <a:ea typeface="+mn-ea"/>
              <a:cs typeface="+mn-cs"/>
            </a:rPr>
            <a:t>で推移しており、</a:t>
          </a:r>
          <a:r>
            <a:rPr lang="ja-JP" altLang="en-US" sz="1300" b="0" i="0" baseline="0">
              <a:solidFill>
                <a:schemeClr val="dk1"/>
              </a:solidFill>
              <a:effectLst/>
              <a:latin typeface="+mn-lt"/>
              <a:ea typeface="+mn-ea"/>
              <a:cs typeface="+mn-cs"/>
            </a:rPr>
            <a:t>対前年度では</a:t>
          </a:r>
          <a:r>
            <a:rPr lang="en-US" altLang="ja-JP" sz="1300" b="0" i="0" baseline="0">
              <a:solidFill>
                <a:schemeClr val="dk1"/>
              </a:solidFill>
              <a:effectLst/>
              <a:latin typeface="+mn-lt"/>
              <a:ea typeface="+mn-ea"/>
              <a:cs typeface="+mn-cs"/>
            </a:rPr>
            <a:t>0.1</a:t>
          </a:r>
          <a:r>
            <a:rPr lang="ja-JP" altLang="en-US" sz="1300" b="0" i="0" baseline="0">
              <a:solidFill>
                <a:schemeClr val="dk1"/>
              </a:solidFill>
              <a:effectLst/>
              <a:latin typeface="+mn-lt"/>
              <a:ea typeface="+mn-ea"/>
              <a:cs typeface="+mn-cs"/>
            </a:rPr>
            <a:t>ポイントの低下となっている。</a:t>
          </a:r>
          <a:r>
            <a:rPr lang="ja-JP" altLang="ja-JP" sz="1300" b="0" i="0" baseline="0">
              <a:solidFill>
                <a:schemeClr val="dk1"/>
              </a:solidFill>
              <a:effectLst/>
              <a:latin typeface="+mn-lt"/>
              <a:ea typeface="+mn-ea"/>
              <a:cs typeface="+mn-cs"/>
            </a:rPr>
            <a:t>類似団体平均、全国平均、長野県平均の全てに対して下回っている</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当町の高齢化率は</a:t>
          </a:r>
          <a:r>
            <a:rPr lang="ja-JP" altLang="en-US" sz="1300" b="0" i="0" baseline="0">
              <a:solidFill>
                <a:schemeClr val="dk1"/>
              </a:solidFill>
              <a:effectLst/>
              <a:latin typeface="+mn-lt"/>
              <a:ea typeface="+mn-ea"/>
              <a:cs typeface="+mn-cs"/>
            </a:rPr>
            <a:t>他市町村に比べても</a:t>
          </a:r>
          <a:r>
            <a:rPr lang="ja-JP" altLang="ja-JP" sz="1300" b="0" i="0" baseline="0">
              <a:solidFill>
                <a:schemeClr val="dk1"/>
              </a:solidFill>
              <a:effectLst/>
              <a:latin typeface="+mn-lt"/>
              <a:ea typeface="+mn-ea"/>
              <a:cs typeface="+mn-cs"/>
            </a:rPr>
            <a:t>高く、社会福祉にかかる決算額が増額傾向にあるため、将来の扶助費増加が懸念される。国及び県の施策の動向に注視し、単独事業の見直しや経費抑制に努めていく必要がある。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53</xdr:row>
      <xdr:rowOff>165100</xdr:rowOff>
    </xdr:to>
    <xdr:cxnSp macro="">
      <xdr:nvCxnSpPr>
        <xdr:cNvPr id="186" name="直線コネクタ 185"/>
        <xdr:cNvCxnSpPr/>
      </xdr:nvCxnSpPr>
      <xdr:spPr>
        <a:xfrm flipV="1">
          <a:off x="3987800" y="9232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165100</xdr:rowOff>
    </xdr:from>
    <xdr:to>
      <xdr:col>5</xdr:col>
      <xdr:colOff>549275</xdr:colOff>
      <xdr:row>53</xdr:row>
      <xdr:rowOff>165100</xdr:rowOff>
    </xdr:to>
    <xdr:cxnSp macro="">
      <xdr:nvCxnSpPr>
        <xdr:cNvPr id="189" name="直線コネクタ 188"/>
        <xdr:cNvCxnSpPr/>
      </xdr:nvCxnSpPr>
      <xdr:spPr>
        <a:xfrm>
          <a:off x="3098800" y="9251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165100</xdr:rowOff>
    </xdr:from>
    <xdr:to>
      <xdr:col>4</xdr:col>
      <xdr:colOff>346075</xdr:colOff>
      <xdr:row>54</xdr:row>
      <xdr:rowOff>88900</xdr:rowOff>
    </xdr:to>
    <xdr:cxnSp macro="">
      <xdr:nvCxnSpPr>
        <xdr:cNvPr id="192" name="直線コネクタ 191"/>
        <xdr:cNvCxnSpPr/>
      </xdr:nvCxnSpPr>
      <xdr:spPr>
        <a:xfrm flipV="1">
          <a:off x="2209800" y="9251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4" name="テキスト ボックス 19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54</xdr:row>
      <xdr:rowOff>88900</xdr:rowOff>
    </xdr:to>
    <xdr:cxnSp macro="">
      <xdr:nvCxnSpPr>
        <xdr:cNvPr id="195" name="直線コネクタ 194"/>
        <xdr:cNvCxnSpPr/>
      </xdr:nvCxnSpPr>
      <xdr:spPr>
        <a:xfrm>
          <a:off x="1320800" y="9194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6" name="フローチャート :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7" name="テキスト ボックス 196"/>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198" name="フローチャート : 判断 197"/>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199" name="テキスト ボックス 198"/>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05" name="円/楕円 204"/>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111777</xdr:rowOff>
    </xdr:from>
    <xdr:ext cx="762000" cy="259045"/>
    <xdr:sp macro="" textlink="">
      <xdr:nvSpPr>
        <xdr:cNvPr id="206"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114300</xdr:rowOff>
    </xdr:from>
    <xdr:to>
      <xdr:col>5</xdr:col>
      <xdr:colOff>600075</xdr:colOff>
      <xdr:row>54</xdr:row>
      <xdr:rowOff>44450</xdr:rowOff>
    </xdr:to>
    <xdr:sp macro="" textlink="">
      <xdr:nvSpPr>
        <xdr:cNvPr id="207" name="円/楕円 206"/>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54627</xdr:rowOff>
    </xdr:from>
    <xdr:ext cx="736600" cy="259045"/>
    <xdr:sp macro="" textlink="">
      <xdr:nvSpPr>
        <xdr:cNvPr id="208" name="テキスト ボックス 207"/>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114300</xdr:rowOff>
    </xdr:from>
    <xdr:to>
      <xdr:col>4</xdr:col>
      <xdr:colOff>396875</xdr:colOff>
      <xdr:row>54</xdr:row>
      <xdr:rowOff>44450</xdr:rowOff>
    </xdr:to>
    <xdr:sp macro="" textlink="">
      <xdr:nvSpPr>
        <xdr:cNvPr id="209" name="円/楕円 208"/>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54627</xdr:rowOff>
    </xdr:from>
    <xdr:ext cx="762000" cy="259045"/>
    <xdr:sp macro="" textlink="">
      <xdr:nvSpPr>
        <xdr:cNvPr id="210" name="テキスト ボックス 209"/>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1" name="円/楕円 210"/>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2" name="テキスト ボックス 211"/>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3" name="円/楕円 212"/>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4" name="テキスト ボックス 213"/>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その他にかかる経常収支比率（</a:t>
          </a:r>
          <a:r>
            <a:rPr lang="en-US" altLang="ja-JP" sz="1100" b="0" i="0" baseline="0">
              <a:solidFill>
                <a:schemeClr val="dk1"/>
              </a:solidFill>
              <a:effectLst/>
              <a:latin typeface="+mn-lt"/>
              <a:ea typeface="+mn-ea"/>
              <a:cs typeface="+mn-cs"/>
            </a:rPr>
            <a:t>11.7</a:t>
          </a:r>
          <a:r>
            <a:rPr lang="ja-JP" altLang="ja-JP" sz="1100" b="0" i="0" baseline="0">
              <a:solidFill>
                <a:schemeClr val="dk1"/>
              </a:solidFill>
              <a:effectLst/>
              <a:latin typeface="+mn-lt"/>
              <a:ea typeface="+mn-ea"/>
              <a:cs typeface="+mn-cs"/>
            </a:rPr>
            <a:t>％）の内訳は、維持補修にかかる経常経費（</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％）と繰出金にかかる経常経費（</a:t>
          </a:r>
          <a:r>
            <a:rPr lang="en-US" altLang="ja-JP" sz="1100" b="0" i="0" baseline="0">
              <a:solidFill>
                <a:schemeClr val="dk1"/>
              </a:solidFill>
              <a:effectLst/>
              <a:latin typeface="+mn-lt"/>
              <a:ea typeface="+mn-ea"/>
              <a:cs typeface="+mn-cs"/>
            </a:rPr>
            <a:t>11.4</a:t>
          </a:r>
          <a:r>
            <a:rPr lang="ja-JP" altLang="ja-JP" sz="1100" b="0" i="0" baseline="0">
              <a:solidFill>
                <a:schemeClr val="dk1"/>
              </a:solidFill>
              <a:effectLst/>
              <a:latin typeface="+mn-lt"/>
              <a:ea typeface="+mn-ea"/>
              <a:cs typeface="+mn-cs"/>
            </a:rPr>
            <a:t>％）を合算した比率である。類似団体平均（</a:t>
          </a:r>
          <a:r>
            <a:rPr lang="en-US" altLang="ja-JP" sz="1100" b="0" i="0" baseline="0">
              <a:solidFill>
                <a:schemeClr val="dk1"/>
              </a:solidFill>
              <a:effectLst/>
              <a:latin typeface="+mn-lt"/>
              <a:ea typeface="+mn-ea"/>
              <a:cs typeface="+mn-cs"/>
            </a:rPr>
            <a:t>13.7</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13.2</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12.9</a:t>
          </a:r>
          <a:r>
            <a:rPr lang="ja-JP" altLang="ja-JP" sz="1100" b="0" i="0" baseline="0">
              <a:solidFill>
                <a:schemeClr val="dk1"/>
              </a:solidFill>
              <a:effectLst/>
              <a:latin typeface="+mn-lt"/>
              <a:ea typeface="+mn-ea"/>
              <a:cs typeface="+mn-cs"/>
            </a:rPr>
            <a:t>％）の全てとの比較で下回っている。</a:t>
          </a:r>
          <a:r>
            <a:rPr lang="ja-JP" altLang="en-US" sz="1100" b="0" i="0" baseline="0">
              <a:solidFill>
                <a:schemeClr val="dk1"/>
              </a:solidFill>
              <a:effectLst/>
              <a:latin typeface="+mn-lt"/>
              <a:ea typeface="+mn-ea"/>
              <a:cs typeface="+mn-cs"/>
            </a:rPr>
            <a:t>低下となった</a:t>
          </a:r>
          <a:r>
            <a:rPr lang="ja-JP" altLang="ja-JP" sz="1100" b="0" i="0" baseline="0">
              <a:solidFill>
                <a:schemeClr val="dk1"/>
              </a:solidFill>
              <a:effectLst/>
              <a:latin typeface="+mn-lt"/>
              <a:ea typeface="+mn-ea"/>
              <a:cs typeface="+mn-cs"/>
            </a:rPr>
            <a:t>要因としては、</a:t>
          </a:r>
          <a:r>
            <a:rPr lang="ja-JP" altLang="en-US" sz="1100" b="0" i="0" baseline="0">
              <a:solidFill>
                <a:schemeClr val="dk1"/>
              </a:solidFill>
              <a:effectLst/>
              <a:latin typeface="+mn-lt"/>
              <a:ea typeface="+mn-ea"/>
              <a:cs typeface="+mn-cs"/>
            </a:rPr>
            <a:t>分母となる経常一般財源の増（地方交付税等の増）に伴うものであり、操出金自体の額としては昨年度より</a:t>
          </a:r>
          <a:r>
            <a:rPr lang="en-US" altLang="ja-JP" sz="1100" b="0" i="0" baseline="0">
              <a:solidFill>
                <a:schemeClr val="dk1"/>
              </a:solidFill>
              <a:effectLst/>
              <a:latin typeface="+mn-lt"/>
              <a:ea typeface="+mn-ea"/>
              <a:cs typeface="+mn-cs"/>
            </a:rPr>
            <a:t>6.9%</a:t>
          </a:r>
          <a:r>
            <a:rPr lang="ja-JP" altLang="en-US" sz="1100" b="0" i="0" baseline="0">
              <a:solidFill>
                <a:schemeClr val="dk1"/>
              </a:solidFill>
              <a:effectLst/>
              <a:latin typeface="+mn-lt"/>
              <a:ea typeface="+mn-ea"/>
              <a:cs typeface="+mn-cs"/>
            </a:rPr>
            <a:t>上昇している。今後も国民健康保険特別会計や後期高齢者医療広域連合への負担金は増えていくことが予測されるが、医療費抑制の啓発等の実施や、保険税等の見直しも検討しながら、引</a:t>
          </a:r>
          <a:r>
            <a:rPr lang="ja-JP" altLang="ja-JP" sz="1100" b="0" i="0" baseline="0">
              <a:solidFill>
                <a:schemeClr val="dk1"/>
              </a:solidFill>
              <a:effectLst/>
              <a:latin typeface="+mn-lt"/>
              <a:ea typeface="+mn-ea"/>
              <a:cs typeface="+mn-cs"/>
            </a:rPr>
            <a:t>き続き適切な経費削減に努めていく。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56</xdr:row>
      <xdr:rowOff>12700</xdr:rowOff>
    </xdr:to>
    <xdr:cxnSp macro="">
      <xdr:nvCxnSpPr>
        <xdr:cNvPr id="247" name="直線コネクタ 246"/>
        <xdr:cNvCxnSpPr/>
      </xdr:nvCxnSpPr>
      <xdr:spPr>
        <a:xfrm flipV="1">
          <a:off x="15671800" y="9591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8"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57</xdr:row>
      <xdr:rowOff>16510</xdr:rowOff>
    </xdr:to>
    <xdr:cxnSp macro="">
      <xdr:nvCxnSpPr>
        <xdr:cNvPr id="250" name="直線コネクタ 249"/>
        <xdr:cNvCxnSpPr/>
      </xdr:nvCxnSpPr>
      <xdr:spPr>
        <a:xfrm flipV="1">
          <a:off x="14782800" y="96139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1" name="フローチャート :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16510</xdr:rowOff>
    </xdr:from>
    <xdr:to>
      <xdr:col>21</xdr:col>
      <xdr:colOff>361950</xdr:colOff>
      <xdr:row>57</xdr:row>
      <xdr:rowOff>107950</xdr:rowOff>
    </xdr:to>
    <xdr:cxnSp macro="">
      <xdr:nvCxnSpPr>
        <xdr:cNvPr id="253" name="直線コネクタ 252"/>
        <xdr:cNvCxnSpPr/>
      </xdr:nvCxnSpPr>
      <xdr:spPr>
        <a:xfrm flipV="1">
          <a:off x="13893800" y="97891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85090</xdr:rowOff>
    </xdr:from>
    <xdr:to>
      <xdr:col>20</xdr:col>
      <xdr:colOff>158750</xdr:colOff>
      <xdr:row>57</xdr:row>
      <xdr:rowOff>107950</xdr:rowOff>
    </xdr:to>
    <xdr:cxnSp macro="">
      <xdr:nvCxnSpPr>
        <xdr:cNvPr id="256" name="直線コネクタ 255"/>
        <xdr:cNvCxnSpPr/>
      </xdr:nvCxnSpPr>
      <xdr:spPr>
        <a:xfrm>
          <a:off x="13004800" y="985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7" name="フローチャート :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59" name="フローチャート : 判断 258"/>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0" name="テキスト ボックス 259"/>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66" name="円/楕円 265"/>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127017</xdr:rowOff>
    </xdr:from>
    <xdr:ext cx="762000" cy="259045"/>
    <xdr:sp macro="" textlink="">
      <xdr:nvSpPr>
        <xdr:cNvPr id="267"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68" name="円/楕円 267"/>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69" name="テキスト ボックス 268"/>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70" name="円/楕円 269"/>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71" name="テキスト ボックス 270"/>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57150</xdr:rowOff>
    </xdr:from>
    <xdr:to>
      <xdr:col>20</xdr:col>
      <xdr:colOff>209550</xdr:colOff>
      <xdr:row>57</xdr:row>
      <xdr:rowOff>158750</xdr:rowOff>
    </xdr:to>
    <xdr:sp macro="" textlink="">
      <xdr:nvSpPr>
        <xdr:cNvPr id="272" name="円/楕円 271"/>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143527</xdr:rowOff>
    </xdr:from>
    <xdr:ext cx="762000" cy="259045"/>
    <xdr:sp macro="" textlink="">
      <xdr:nvSpPr>
        <xdr:cNvPr id="273" name="テキスト ボックス 272"/>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34290</xdr:rowOff>
    </xdr:from>
    <xdr:to>
      <xdr:col>19</xdr:col>
      <xdr:colOff>6350</xdr:colOff>
      <xdr:row>57</xdr:row>
      <xdr:rowOff>135890</xdr:rowOff>
    </xdr:to>
    <xdr:sp macro="" textlink="">
      <xdr:nvSpPr>
        <xdr:cNvPr id="274" name="円/楕円 273"/>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120667</xdr:rowOff>
    </xdr:from>
    <xdr:ext cx="762000" cy="259045"/>
    <xdr:sp macro="" textlink="">
      <xdr:nvSpPr>
        <xdr:cNvPr id="275" name="テキスト ボックス 274"/>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n-lt"/>
              <a:ea typeface="+mn-ea"/>
              <a:cs typeface="+mn-cs"/>
            </a:rPr>
            <a:t>　補助費にかかる経常収支比率（</a:t>
          </a:r>
          <a:r>
            <a:rPr lang="en-US" altLang="ja-JP" sz="1050" b="0" i="0" baseline="0">
              <a:solidFill>
                <a:schemeClr val="dk1"/>
              </a:solidFill>
              <a:effectLst/>
              <a:latin typeface="+mn-lt"/>
              <a:ea typeface="+mn-ea"/>
              <a:cs typeface="+mn-cs"/>
            </a:rPr>
            <a:t>12.0</a:t>
          </a:r>
          <a:r>
            <a:rPr lang="ja-JP" altLang="ja-JP" sz="1050" b="0" i="0" baseline="0">
              <a:solidFill>
                <a:schemeClr val="dk1"/>
              </a:solidFill>
              <a:effectLst/>
              <a:latin typeface="+mn-lt"/>
              <a:ea typeface="+mn-ea"/>
              <a:cs typeface="+mn-cs"/>
            </a:rPr>
            <a:t>％）は対前年度で</a:t>
          </a:r>
          <a:r>
            <a:rPr lang="en-US" altLang="ja-JP" sz="1050" b="0" i="0" baseline="0">
              <a:solidFill>
                <a:schemeClr val="dk1"/>
              </a:solidFill>
              <a:effectLst/>
              <a:latin typeface="+mn-lt"/>
              <a:ea typeface="+mn-ea"/>
              <a:cs typeface="+mn-cs"/>
            </a:rPr>
            <a:t>1.0</a:t>
          </a:r>
          <a:r>
            <a:rPr lang="ja-JP" altLang="ja-JP" sz="1050" b="0" i="0" baseline="0">
              <a:solidFill>
                <a:schemeClr val="dk1"/>
              </a:solidFill>
              <a:effectLst/>
              <a:latin typeface="+mn-lt"/>
              <a:ea typeface="+mn-ea"/>
              <a:cs typeface="+mn-cs"/>
            </a:rPr>
            <a:t>ポイント上昇したことにより、全国平均（</a:t>
          </a:r>
          <a:r>
            <a:rPr lang="en-US" altLang="ja-JP" sz="1050" b="0" i="0" baseline="0">
              <a:solidFill>
                <a:schemeClr val="dk1"/>
              </a:solidFill>
              <a:effectLst/>
              <a:latin typeface="+mn-lt"/>
              <a:ea typeface="+mn-ea"/>
              <a:cs typeface="+mn-cs"/>
            </a:rPr>
            <a:t>10.0</a:t>
          </a:r>
          <a:r>
            <a:rPr lang="ja-JP" altLang="ja-JP" sz="1050" b="0" i="0" baseline="0">
              <a:solidFill>
                <a:schemeClr val="dk1"/>
              </a:solidFill>
              <a:effectLst/>
              <a:latin typeface="+mn-lt"/>
              <a:ea typeface="+mn-ea"/>
              <a:cs typeface="+mn-cs"/>
            </a:rPr>
            <a:t>％）は上回ったものの、類似団体平均（</a:t>
          </a:r>
          <a:r>
            <a:rPr lang="en-US" altLang="ja-JP" sz="1050" b="0" i="0" baseline="0">
              <a:solidFill>
                <a:schemeClr val="dk1"/>
              </a:solidFill>
              <a:effectLst/>
              <a:latin typeface="+mn-lt"/>
              <a:ea typeface="+mn-ea"/>
              <a:cs typeface="+mn-cs"/>
            </a:rPr>
            <a:t>12.9</a:t>
          </a:r>
          <a:r>
            <a:rPr lang="ja-JP" altLang="ja-JP" sz="1050" b="0" i="0" baseline="0">
              <a:solidFill>
                <a:schemeClr val="dk1"/>
              </a:solidFill>
              <a:effectLst/>
              <a:latin typeface="+mn-lt"/>
              <a:ea typeface="+mn-ea"/>
              <a:cs typeface="+mn-cs"/>
            </a:rPr>
            <a:t>％）や長野県平均（</a:t>
          </a:r>
          <a:r>
            <a:rPr lang="en-US" altLang="ja-JP" sz="1050" b="0" i="0" baseline="0">
              <a:solidFill>
                <a:schemeClr val="dk1"/>
              </a:solidFill>
              <a:effectLst/>
              <a:latin typeface="+mn-lt"/>
              <a:ea typeface="+mn-ea"/>
              <a:cs typeface="+mn-cs"/>
            </a:rPr>
            <a:t>13.6</a:t>
          </a:r>
          <a:r>
            <a:rPr lang="ja-JP" altLang="ja-JP" sz="1050" b="0" i="0" baseline="0">
              <a:solidFill>
                <a:schemeClr val="dk1"/>
              </a:solidFill>
              <a:effectLst/>
              <a:latin typeface="+mn-lt"/>
              <a:ea typeface="+mn-ea"/>
              <a:cs typeface="+mn-cs"/>
            </a:rPr>
            <a:t>％）と比較すると引き続き下回っている。</a:t>
          </a:r>
          <a:endParaRPr lang="ja-JP" altLang="ja-JP" sz="1200">
            <a:effectLst/>
          </a:endParaRPr>
        </a:p>
        <a:p>
          <a:pPr rtl="0"/>
          <a:r>
            <a:rPr lang="ja-JP" altLang="ja-JP" sz="1050" b="0" i="0" baseline="0">
              <a:solidFill>
                <a:schemeClr val="dk1"/>
              </a:solidFill>
              <a:effectLst/>
              <a:latin typeface="+mn-lt"/>
              <a:ea typeface="+mn-ea"/>
              <a:cs typeface="+mn-cs"/>
            </a:rPr>
            <a:t>　比率上昇の要因としては</a:t>
          </a:r>
          <a:r>
            <a:rPr lang="ja-JP" altLang="en-US"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27</a:t>
          </a:r>
          <a:r>
            <a:rPr lang="ja-JP" altLang="en-US" sz="1050" b="0" i="0" baseline="0">
              <a:solidFill>
                <a:schemeClr val="dk1"/>
              </a:solidFill>
              <a:effectLst/>
              <a:latin typeface="+mn-lt"/>
              <a:ea typeface="+mn-ea"/>
              <a:cs typeface="+mn-cs"/>
            </a:rPr>
            <a:t>年</a:t>
          </a:r>
          <a:r>
            <a:rPr lang="en-US" altLang="ja-JP" sz="1050" b="0" i="0" baseline="0">
              <a:solidFill>
                <a:schemeClr val="dk1"/>
              </a:solidFill>
              <a:effectLst/>
              <a:latin typeface="+mn-lt"/>
              <a:ea typeface="+mn-ea"/>
              <a:cs typeface="+mn-cs"/>
            </a:rPr>
            <a:t>4</a:t>
          </a:r>
          <a:r>
            <a:rPr lang="ja-JP" altLang="en-US" sz="1050" b="0" i="0" baseline="0">
              <a:solidFill>
                <a:schemeClr val="dk1"/>
              </a:solidFill>
              <a:effectLst/>
              <a:latin typeface="+mn-lt"/>
              <a:ea typeface="+mn-ea"/>
              <a:cs typeface="+mn-cs"/>
            </a:rPr>
            <a:t>月からの広域消防一元化</a:t>
          </a:r>
          <a:r>
            <a:rPr lang="ja-JP" altLang="ja-JP" sz="1050" b="0" i="0" baseline="0">
              <a:solidFill>
                <a:schemeClr val="dk1"/>
              </a:solidFill>
              <a:effectLst/>
              <a:latin typeface="+mn-lt"/>
              <a:ea typeface="+mn-ea"/>
              <a:cs typeface="+mn-cs"/>
            </a:rPr>
            <a:t>に伴う</a:t>
          </a:r>
          <a:r>
            <a:rPr lang="ja-JP" altLang="en-US" sz="1050" b="0" i="0" baseline="0">
              <a:solidFill>
                <a:schemeClr val="dk1"/>
              </a:solidFill>
              <a:effectLst/>
              <a:latin typeface="+mn-lt"/>
              <a:ea typeface="+mn-ea"/>
              <a:cs typeface="+mn-cs"/>
            </a:rPr>
            <a:t>負担金の皆増、</a:t>
          </a:r>
          <a:r>
            <a:rPr lang="en-US" altLang="ja-JP" sz="1050" b="0" i="0" baseline="0">
              <a:solidFill>
                <a:schemeClr val="dk1"/>
              </a:solidFill>
              <a:effectLst/>
              <a:latin typeface="+mn-lt"/>
              <a:ea typeface="+mn-ea"/>
              <a:cs typeface="+mn-cs"/>
            </a:rPr>
            <a:t>2</a:t>
          </a:r>
          <a:r>
            <a:rPr lang="ja-JP" altLang="en-US" sz="1050" b="0" i="0" baseline="0">
              <a:solidFill>
                <a:schemeClr val="dk1"/>
              </a:solidFill>
              <a:effectLst/>
              <a:latin typeface="+mn-lt"/>
              <a:ea typeface="+mn-ea"/>
              <a:cs typeface="+mn-cs"/>
            </a:rPr>
            <a:t>市</a:t>
          </a:r>
          <a:r>
            <a:rPr lang="en-US" altLang="ja-JP" sz="1050" b="0" i="0" baseline="0">
              <a:solidFill>
                <a:schemeClr val="dk1"/>
              </a:solidFill>
              <a:effectLst/>
              <a:latin typeface="+mn-lt"/>
              <a:ea typeface="+mn-ea"/>
              <a:cs typeface="+mn-cs"/>
            </a:rPr>
            <a:t>1</a:t>
          </a:r>
          <a:r>
            <a:rPr lang="ja-JP" altLang="en-US" sz="1050" b="0" i="0" baseline="0">
              <a:solidFill>
                <a:schemeClr val="dk1"/>
              </a:solidFill>
              <a:effectLst/>
              <a:latin typeface="+mn-lt"/>
              <a:ea typeface="+mn-ea"/>
              <a:cs typeface="+mn-cs"/>
            </a:rPr>
            <a:t>町によるごみ処理施設の整備に伴う一部事務組合への負担金の</a:t>
          </a:r>
          <a:r>
            <a:rPr lang="ja-JP" altLang="ja-JP" sz="1050" b="0" i="0" baseline="0">
              <a:solidFill>
                <a:schemeClr val="dk1"/>
              </a:solidFill>
              <a:effectLst/>
              <a:latin typeface="+mn-lt"/>
              <a:ea typeface="+mn-ea"/>
              <a:cs typeface="+mn-cs"/>
            </a:rPr>
            <a:t>増によるものである。</a:t>
          </a:r>
          <a:endParaRPr lang="ja-JP" altLang="ja-JP" sz="1200">
            <a:effectLst/>
          </a:endParaRPr>
        </a:p>
        <a:p>
          <a:pPr rtl="0"/>
          <a:r>
            <a:rPr lang="ja-JP" altLang="ja-JP" sz="1050" b="0" i="0" baseline="0">
              <a:solidFill>
                <a:schemeClr val="dk1"/>
              </a:solidFill>
              <a:effectLst/>
              <a:latin typeface="+mn-lt"/>
              <a:ea typeface="+mn-ea"/>
              <a:cs typeface="+mn-cs"/>
            </a:rPr>
            <a:t>　当初予算編成時に毎年行っている補助金・負担金の見直しは、今後も引き続き取り組むこととしており、適正、公平な補助金負担金の交付に努めていく。</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107950</xdr:rowOff>
    </xdr:from>
    <xdr:to>
      <xdr:col>24</xdr:col>
      <xdr:colOff>31750</xdr:colOff>
      <xdr:row>36</xdr:row>
      <xdr:rowOff>12700</xdr:rowOff>
    </xdr:to>
    <xdr:cxnSp macro="">
      <xdr:nvCxnSpPr>
        <xdr:cNvPr id="308" name="直線コネクタ 307"/>
        <xdr:cNvCxnSpPr/>
      </xdr:nvCxnSpPr>
      <xdr:spPr>
        <a:xfrm>
          <a:off x="15671800" y="6108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9"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134620</xdr:rowOff>
    </xdr:from>
    <xdr:to>
      <xdr:col>22</xdr:col>
      <xdr:colOff>565150</xdr:colOff>
      <xdr:row>35</xdr:row>
      <xdr:rowOff>107950</xdr:rowOff>
    </xdr:to>
    <xdr:cxnSp macro="">
      <xdr:nvCxnSpPr>
        <xdr:cNvPr id="311" name="直線コネクタ 310"/>
        <xdr:cNvCxnSpPr/>
      </xdr:nvCxnSpPr>
      <xdr:spPr>
        <a:xfrm>
          <a:off x="14782800" y="59639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22860</xdr:rowOff>
    </xdr:from>
    <xdr:to>
      <xdr:col>22</xdr:col>
      <xdr:colOff>615950</xdr:colOff>
      <xdr:row>36</xdr:row>
      <xdr:rowOff>124460</xdr:rowOff>
    </xdr:to>
    <xdr:sp macro="" textlink="">
      <xdr:nvSpPr>
        <xdr:cNvPr id="312" name="フローチャート : 判断 311"/>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109237</xdr:rowOff>
    </xdr:from>
    <xdr:ext cx="736600" cy="259045"/>
    <xdr:sp macro="" textlink="">
      <xdr:nvSpPr>
        <xdr:cNvPr id="313" name="テキスト ボックス 312"/>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119380</xdr:rowOff>
    </xdr:from>
    <xdr:to>
      <xdr:col>21</xdr:col>
      <xdr:colOff>361950</xdr:colOff>
      <xdr:row>34</xdr:row>
      <xdr:rowOff>134620</xdr:rowOff>
    </xdr:to>
    <xdr:cxnSp macro="">
      <xdr:nvCxnSpPr>
        <xdr:cNvPr id="314" name="直線コネクタ 313"/>
        <xdr:cNvCxnSpPr/>
      </xdr:nvCxnSpPr>
      <xdr:spPr>
        <a:xfrm>
          <a:off x="13893800" y="594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101617</xdr:rowOff>
    </xdr:from>
    <xdr:ext cx="762000" cy="259045"/>
    <xdr:sp macro="" textlink="">
      <xdr:nvSpPr>
        <xdr:cNvPr id="316" name="テキスト ボックス 315"/>
        <xdr:cNvSpPr txBox="1"/>
      </xdr:nvSpPr>
      <xdr:spPr>
        <a:xfrm>
          <a:off x="14401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43180</xdr:rowOff>
    </xdr:from>
    <xdr:to>
      <xdr:col>20</xdr:col>
      <xdr:colOff>158750</xdr:colOff>
      <xdr:row>34</xdr:row>
      <xdr:rowOff>119380</xdr:rowOff>
    </xdr:to>
    <xdr:cxnSp macro="">
      <xdr:nvCxnSpPr>
        <xdr:cNvPr id="317" name="直線コネクタ 316"/>
        <xdr:cNvCxnSpPr/>
      </xdr:nvCxnSpPr>
      <xdr:spPr>
        <a:xfrm>
          <a:off x="13004800" y="5872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8" name="フローチャート : 判断 317"/>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19" name="テキスト ボックス 318"/>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0" name="フローチャート : 判断 319"/>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21" name="テキスト ボックス 320"/>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27" name="円/楕円 326"/>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28"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57150</xdr:rowOff>
    </xdr:from>
    <xdr:to>
      <xdr:col>22</xdr:col>
      <xdr:colOff>615950</xdr:colOff>
      <xdr:row>35</xdr:row>
      <xdr:rowOff>158750</xdr:rowOff>
    </xdr:to>
    <xdr:sp macro="" textlink="">
      <xdr:nvSpPr>
        <xdr:cNvPr id="329" name="円/楕円 328"/>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168927</xdr:rowOff>
    </xdr:from>
    <xdr:ext cx="736600" cy="259045"/>
    <xdr:sp macro="" textlink="">
      <xdr:nvSpPr>
        <xdr:cNvPr id="330" name="テキスト ボックス 329"/>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83820</xdr:rowOff>
    </xdr:from>
    <xdr:to>
      <xdr:col>21</xdr:col>
      <xdr:colOff>412750</xdr:colOff>
      <xdr:row>35</xdr:row>
      <xdr:rowOff>13970</xdr:rowOff>
    </xdr:to>
    <xdr:sp macro="" textlink="">
      <xdr:nvSpPr>
        <xdr:cNvPr id="331" name="円/楕円 330"/>
        <xdr:cNvSpPr/>
      </xdr:nvSpPr>
      <xdr:spPr>
        <a:xfrm>
          <a:off x="14732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24147</xdr:rowOff>
    </xdr:from>
    <xdr:ext cx="762000" cy="259045"/>
    <xdr:sp macro="" textlink="">
      <xdr:nvSpPr>
        <xdr:cNvPr id="332" name="テキスト ボックス 331"/>
        <xdr:cNvSpPr txBox="1"/>
      </xdr:nvSpPr>
      <xdr:spPr>
        <a:xfrm>
          <a:off x="14401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68580</xdr:rowOff>
    </xdr:from>
    <xdr:to>
      <xdr:col>20</xdr:col>
      <xdr:colOff>209550</xdr:colOff>
      <xdr:row>34</xdr:row>
      <xdr:rowOff>170180</xdr:rowOff>
    </xdr:to>
    <xdr:sp macro="" textlink="">
      <xdr:nvSpPr>
        <xdr:cNvPr id="333" name="円/楕円 332"/>
        <xdr:cNvSpPr/>
      </xdr:nvSpPr>
      <xdr:spPr>
        <a:xfrm>
          <a:off x="13843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8907</xdr:rowOff>
    </xdr:from>
    <xdr:ext cx="762000" cy="259045"/>
    <xdr:sp macro="" textlink="">
      <xdr:nvSpPr>
        <xdr:cNvPr id="334" name="テキスト ボックス 333"/>
        <xdr:cNvSpPr txBox="1"/>
      </xdr:nvSpPr>
      <xdr:spPr>
        <a:xfrm>
          <a:off x="13512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163830</xdr:rowOff>
    </xdr:from>
    <xdr:to>
      <xdr:col>19</xdr:col>
      <xdr:colOff>6350</xdr:colOff>
      <xdr:row>34</xdr:row>
      <xdr:rowOff>93980</xdr:rowOff>
    </xdr:to>
    <xdr:sp macro="" textlink="">
      <xdr:nvSpPr>
        <xdr:cNvPr id="335" name="円/楕円 334"/>
        <xdr:cNvSpPr/>
      </xdr:nvSpPr>
      <xdr:spPr>
        <a:xfrm>
          <a:off x="12954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104157</xdr:rowOff>
    </xdr:from>
    <xdr:ext cx="762000" cy="259045"/>
    <xdr:sp macro="" textlink="">
      <xdr:nvSpPr>
        <xdr:cNvPr id="336" name="テキスト ボックス 335"/>
        <xdr:cNvSpPr txBox="1"/>
      </xdr:nvSpPr>
      <xdr:spPr>
        <a:xfrm>
          <a:off x="12623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j-ea"/>
              <a:ea typeface="+mj-ea"/>
              <a:cs typeface="+mn-cs"/>
            </a:rPr>
            <a:t>　公債費にかかる経常収支比率（</a:t>
          </a:r>
          <a:r>
            <a:rPr lang="en-US" altLang="ja-JP" sz="1100" b="0" i="0" baseline="0">
              <a:solidFill>
                <a:schemeClr val="dk1"/>
              </a:solidFill>
              <a:effectLst/>
              <a:latin typeface="+mj-ea"/>
              <a:ea typeface="+mj-ea"/>
              <a:cs typeface="+mn-cs"/>
            </a:rPr>
            <a:t>12.7</a:t>
          </a:r>
          <a:r>
            <a:rPr lang="ja-JP" altLang="ja-JP" sz="1100" b="0" i="0" baseline="0">
              <a:solidFill>
                <a:schemeClr val="dk1"/>
              </a:solidFill>
              <a:effectLst/>
              <a:latin typeface="+mj-ea"/>
              <a:ea typeface="+mj-ea"/>
              <a:cs typeface="+mn-cs"/>
            </a:rPr>
            <a:t>％）は対前年度で</a:t>
          </a:r>
          <a:r>
            <a:rPr lang="en-US" altLang="ja-JP" sz="1100" b="0" i="0" baseline="0">
              <a:solidFill>
                <a:schemeClr val="dk1"/>
              </a:solidFill>
              <a:effectLst/>
              <a:latin typeface="+mj-ea"/>
              <a:ea typeface="+mj-ea"/>
              <a:cs typeface="+mn-cs"/>
            </a:rPr>
            <a:t>0.9</a:t>
          </a:r>
          <a:r>
            <a:rPr lang="ja-JP" altLang="ja-JP" sz="1100" b="0" i="0" baseline="0">
              <a:solidFill>
                <a:schemeClr val="dk1"/>
              </a:solidFill>
              <a:effectLst/>
              <a:latin typeface="+mj-ea"/>
              <a:ea typeface="+mj-ea"/>
              <a:cs typeface="+mn-cs"/>
            </a:rPr>
            <a:t>ポイント</a:t>
          </a:r>
          <a:r>
            <a:rPr lang="ja-JP" altLang="en-US" sz="1100" b="0" i="0" baseline="0">
              <a:solidFill>
                <a:schemeClr val="dk1"/>
              </a:solidFill>
              <a:effectLst/>
              <a:latin typeface="+mj-ea"/>
              <a:ea typeface="+mj-ea"/>
              <a:cs typeface="+mn-cs"/>
            </a:rPr>
            <a:t>減少しており</a:t>
          </a:r>
          <a:r>
            <a:rPr lang="ja-JP" altLang="ja-JP" sz="1100" b="0" i="0" baseline="0">
              <a:solidFill>
                <a:schemeClr val="dk1"/>
              </a:solidFill>
              <a:effectLst/>
              <a:latin typeface="+mj-ea"/>
              <a:ea typeface="+mj-ea"/>
              <a:cs typeface="+mn-cs"/>
            </a:rPr>
            <a:t>、類似団体平均（</a:t>
          </a:r>
          <a:r>
            <a:rPr lang="en-US" altLang="ja-JP" sz="1100" b="0" i="0" baseline="0">
              <a:solidFill>
                <a:schemeClr val="dk1"/>
              </a:solidFill>
              <a:effectLst/>
              <a:latin typeface="+mj-ea"/>
              <a:ea typeface="+mj-ea"/>
              <a:cs typeface="+mn-cs"/>
            </a:rPr>
            <a:t>13.2</a:t>
          </a:r>
          <a:r>
            <a:rPr lang="ja-JP" altLang="ja-JP" sz="1100" b="0" i="0" baseline="0">
              <a:solidFill>
                <a:schemeClr val="dk1"/>
              </a:solidFill>
              <a:effectLst/>
              <a:latin typeface="+mj-ea"/>
              <a:ea typeface="+mj-ea"/>
              <a:cs typeface="+mn-cs"/>
            </a:rPr>
            <a:t>％）、全国平均（</a:t>
          </a:r>
          <a:r>
            <a:rPr lang="en-US" altLang="ja-JP" sz="1100" b="0" i="0" baseline="0">
              <a:solidFill>
                <a:schemeClr val="dk1"/>
              </a:solidFill>
              <a:effectLst/>
              <a:latin typeface="+mj-ea"/>
              <a:ea typeface="+mj-ea"/>
              <a:cs typeface="+mn-cs"/>
            </a:rPr>
            <a:t>17.4</a:t>
          </a:r>
          <a:r>
            <a:rPr lang="ja-JP" altLang="ja-JP" sz="1100" b="0" i="0" baseline="0">
              <a:solidFill>
                <a:schemeClr val="dk1"/>
              </a:solidFill>
              <a:effectLst/>
              <a:latin typeface="+mj-ea"/>
              <a:ea typeface="+mj-ea"/>
              <a:cs typeface="+mn-cs"/>
            </a:rPr>
            <a:t>％）、長野県平均（</a:t>
          </a:r>
          <a:r>
            <a:rPr lang="en-US" altLang="ja-JP" sz="1100" b="0" i="0" baseline="0">
              <a:solidFill>
                <a:schemeClr val="dk1"/>
              </a:solidFill>
              <a:effectLst/>
              <a:latin typeface="+mj-ea"/>
              <a:ea typeface="+mj-ea"/>
              <a:cs typeface="+mn-cs"/>
            </a:rPr>
            <a:t>16.2%</a:t>
          </a:r>
          <a:r>
            <a:rPr lang="ja-JP" altLang="ja-JP" sz="1100" b="0" i="0" baseline="0">
              <a:solidFill>
                <a:schemeClr val="dk1"/>
              </a:solidFill>
              <a:effectLst/>
              <a:latin typeface="+mj-ea"/>
              <a:ea typeface="+mj-ea"/>
              <a:cs typeface="+mn-cs"/>
            </a:rPr>
            <a:t>）の全てに対して下回っている。</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28</a:t>
          </a:r>
          <a:r>
            <a:rPr lang="ja-JP" altLang="en-US" sz="1100" b="0" i="0" baseline="0">
              <a:solidFill>
                <a:schemeClr val="dk1"/>
              </a:solidFill>
              <a:effectLst/>
              <a:latin typeface="+mj-ea"/>
              <a:ea typeface="+mj-ea"/>
              <a:cs typeface="+mn-cs"/>
            </a:rPr>
            <a:t>年度以降については、</a:t>
          </a:r>
          <a:r>
            <a:rPr lang="ja-JP" altLang="ja-JP" sz="1100" b="0" i="0" baseline="0">
              <a:solidFill>
                <a:schemeClr val="dk1"/>
              </a:solidFill>
              <a:effectLst/>
              <a:latin typeface="+mj-ea"/>
              <a:ea typeface="+mj-ea"/>
              <a:cs typeface="+mn-cs"/>
            </a:rPr>
            <a:t>近年実施してきた大型投資的事業での借入金の償還が本格的に始まることから、公債費が増とな</a:t>
          </a:r>
          <a:r>
            <a:rPr lang="ja-JP" altLang="en-US" sz="1100" b="0" i="0" baseline="0">
              <a:solidFill>
                <a:schemeClr val="dk1"/>
              </a:solidFill>
              <a:effectLst/>
              <a:latin typeface="+mj-ea"/>
              <a:ea typeface="+mj-ea"/>
              <a:cs typeface="+mn-cs"/>
            </a:rPr>
            <a:t>っていく</a:t>
          </a:r>
          <a:r>
            <a:rPr lang="ja-JP" altLang="ja-JP" sz="1100" b="0" i="0" baseline="0">
              <a:solidFill>
                <a:schemeClr val="dk1"/>
              </a:solidFill>
              <a:effectLst/>
              <a:latin typeface="+mj-ea"/>
              <a:ea typeface="+mj-ea"/>
              <a:cs typeface="+mn-cs"/>
            </a:rPr>
            <a:t>見込みである。</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a:t>
          </a:r>
          <a:r>
            <a:rPr lang="ja-JP" altLang="en-US" sz="1100" b="0" i="0" baseline="0">
              <a:solidFill>
                <a:schemeClr val="dk1"/>
              </a:solidFill>
              <a:effectLst/>
              <a:latin typeface="+mj-ea"/>
              <a:ea typeface="+mj-ea"/>
              <a:cs typeface="+mn-cs"/>
            </a:rPr>
            <a:t>起債の目的を最大限に生かし、将来に偏った負担を残さないよう、繰上償還の活用の検討や年度ごとの元金償還額を超える新規借入を抑制するなど、起債残高と公債費の平準化に努める。</a:t>
          </a:r>
          <a:endParaRPr lang="ja-JP" altLang="ja-JP" sz="11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66039</xdr:rowOff>
    </xdr:from>
    <xdr:to>
      <xdr:col>7</xdr:col>
      <xdr:colOff>15875</xdr:colOff>
      <xdr:row>76</xdr:row>
      <xdr:rowOff>134620</xdr:rowOff>
    </xdr:to>
    <xdr:cxnSp macro="">
      <xdr:nvCxnSpPr>
        <xdr:cNvPr id="369" name="直線コネクタ 368"/>
        <xdr:cNvCxnSpPr/>
      </xdr:nvCxnSpPr>
      <xdr:spPr>
        <a:xfrm flipV="1">
          <a:off x="3987800" y="130962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0"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81280</xdr:rowOff>
    </xdr:from>
    <xdr:to>
      <xdr:col>5</xdr:col>
      <xdr:colOff>549275</xdr:colOff>
      <xdr:row>76</xdr:row>
      <xdr:rowOff>134620</xdr:rowOff>
    </xdr:to>
    <xdr:cxnSp macro="">
      <xdr:nvCxnSpPr>
        <xdr:cNvPr id="372" name="直線コネクタ 371"/>
        <xdr:cNvCxnSpPr/>
      </xdr:nvCxnSpPr>
      <xdr:spPr>
        <a:xfrm>
          <a:off x="3098800" y="13111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3" name="フローチャート : 判断 37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4" name="テキスト ボックス 37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81280</xdr:rowOff>
    </xdr:from>
    <xdr:to>
      <xdr:col>4</xdr:col>
      <xdr:colOff>346075</xdr:colOff>
      <xdr:row>77</xdr:row>
      <xdr:rowOff>77470</xdr:rowOff>
    </xdr:to>
    <xdr:cxnSp macro="">
      <xdr:nvCxnSpPr>
        <xdr:cNvPr id="375" name="直線コネクタ 374"/>
        <xdr:cNvCxnSpPr/>
      </xdr:nvCxnSpPr>
      <xdr:spPr>
        <a:xfrm flipV="1">
          <a:off x="2209800" y="131114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6" name="フローチャート : 判断 375"/>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7" name="テキスト ボックス 376"/>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77470</xdr:rowOff>
    </xdr:from>
    <xdr:to>
      <xdr:col>3</xdr:col>
      <xdr:colOff>142875</xdr:colOff>
      <xdr:row>78</xdr:row>
      <xdr:rowOff>81280</xdr:rowOff>
    </xdr:to>
    <xdr:cxnSp macro="">
      <xdr:nvCxnSpPr>
        <xdr:cNvPr id="378" name="直線コネクタ 377"/>
        <xdr:cNvCxnSpPr/>
      </xdr:nvCxnSpPr>
      <xdr:spPr>
        <a:xfrm flipV="1">
          <a:off x="1320800" y="132791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9" name="フローチャート : 判断 37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80" name="テキスト ボックス 379"/>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1" name="フローチャート : 判断 38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2" name="テキスト ボックス 381"/>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15239</xdr:rowOff>
    </xdr:from>
    <xdr:to>
      <xdr:col>7</xdr:col>
      <xdr:colOff>66675</xdr:colOff>
      <xdr:row>76</xdr:row>
      <xdr:rowOff>116839</xdr:rowOff>
    </xdr:to>
    <xdr:sp macro="" textlink="">
      <xdr:nvSpPr>
        <xdr:cNvPr id="388" name="円/楕円 387"/>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31767</xdr:rowOff>
    </xdr:from>
    <xdr:ext cx="762000" cy="259045"/>
    <xdr:sp macro="" textlink="">
      <xdr:nvSpPr>
        <xdr:cNvPr id="389" name="公債費該当値テキスト"/>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83820</xdr:rowOff>
    </xdr:from>
    <xdr:to>
      <xdr:col>5</xdr:col>
      <xdr:colOff>600075</xdr:colOff>
      <xdr:row>77</xdr:row>
      <xdr:rowOff>13970</xdr:rowOff>
    </xdr:to>
    <xdr:sp macro="" textlink="">
      <xdr:nvSpPr>
        <xdr:cNvPr id="390" name="円/楕円 389"/>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91" name="テキスト ボックス 390"/>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30480</xdr:rowOff>
    </xdr:from>
    <xdr:to>
      <xdr:col>4</xdr:col>
      <xdr:colOff>396875</xdr:colOff>
      <xdr:row>76</xdr:row>
      <xdr:rowOff>132080</xdr:rowOff>
    </xdr:to>
    <xdr:sp macro="" textlink="">
      <xdr:nvSpPr>
        <xdr:cNvPr id="392" name="円/楕円 391"/>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142257</xdr:rowOff>
    </xdr:from>
    <xdr:ext cx="762000" cy="259045"/>
    <xdr:sp macro="" textlink="">
      <xdr:nvSpPr>
        <xdr:cNvPr id="393" name="テキスト ボックス 392"/>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26670</xdr:rowOff>
    </xdr:from>
    <xdr:to>
      <xdr:col>3</xdr:col>
      <xdr:colOff>193675</xdr:colOff>
      <xdr:row>77</xdr:row>
      <xdr:rowOff>128270</xdr:rowOff>
    </xdr:to>
    <xdr:sp macro="" textlink="">
      <xdr:nvSpPr>
        <xdr:cNvPr id="394" name="円/楕円 393"/>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113047</xdr:rowOff>
    </xdr:from>
    <xdr:ext cx="762000" cy="259045"/>
    <xdr:sp macro="" textlink="">
      <xdr:nvSpPr>
        <xdr:cNvPr id="395" name="テキスト ボックス 394"/>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96" name="円/楕円 395"/>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97" name="テキスト ボックス 39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公債費以外にかかる経常収支比率（</a:t>
          </a:r>
          <a:r>
            <a:rPr lang="en-US" altLang="ja-JP" sz="1100" b="0" i="0" baseline="0">
              <a:solidFill>
                <a:schemeClr val="dk1"/>
              </a:solidFill>
              <a:effectLst/>
              <a:latin typeface="+mn-lt"/>
              <a:ea typeface="+mn-ea"/>
              <a:cs typeface="+mn-cs"/>
            </a:rPr>
            <a:t>61.1</a:t>
          </a:r>
          <a:r>
            <a:rPr lang="ja-JP" altLang="ja-JP" sz="1100" b="0" i="0" baseline="0">
              <a:solidFill>
                <a:schemeClr val="dk1"/>
              </a:solidFill>
              <a:effectLst/>
              <a:latin typeface="+mn-lt"/>
              <a:ea typeface="+mn-ea"/>
              <a:cs typeface="+mn-cs"/>
            </a:rPr>
            <a:t>％）は類似団体平均（</a:t>
          </a:r>
          <a:r>
            <a:rPr lang="en-US" altLang="ja-JP" sz="1100" b="0" i="0" baseline="0">
              <a:solidFill>
                <a:schemeClr val="dk1"/>
              </a:solidFill>
              <a:effectLst/>
              <a:latin typeface="+mn-lt"/>
              <a:ea typeface="+mn-ea"/>
              <a:cs typeface="+mn-cs"/>
            </a:rPr>
            <a:t>71.5</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72.6</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67.3</a:t>
          </a:r>
          <a:r>
            <a:rPr lang="ja-JP" altLang="ja-JP" sz="1100" b="0" i="0" baseline="0">
              <a:solidFill>
                <a:schemeClr val="dk1"/>
              </a:solidFill>
              <a:effectLst/>
              <a:latin typeface="+mn-lt"/>
              <a:ea typeface="+mn-ea"/>
              <a:cs typeface="+mn-cs"/>
            </a:rPr>
            <a:t>％）の全てとの比較で大きく下回っていることから、公債費が大きく影響していることが分かる。</a:t>
          </a:r>
          <a:endParaRPr lang="ja-JP" altLang="ja-JP" sz="1400">
            <a:effectLst/>
          </a:endParaRPr>
        </a:p>
        <a:p>
          <a:pPr rtl="0"/>
          <a:r>
            <a:rPr lang="ja-JP" altLang="ja-JP" sz="1100" b="0" i="0" baseline="0">
              <a:solidFill>
                <a:schemeClr val="dk1"/>
              </a:solidFill>
              <a:effectLst/>
              <a:latin typeface="+mn-lt"/>
              <a:ea typeface="+mn-ea"/>
              <a:cs typeface="+mn-cs"/>
            </a:rPr>
            <a:t>　財政硬直化の主要因となる「人件費」については、経常経費決算額も多額となるため、常に弾力的な見直しを含めて対応することで、自主財源の確保に努めていく。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120142</xdr:rowOff>
    </xdr:from>
    <xdr:to>
      <xdr:col>24</xdr:col>
      <xdr:colOff>31750</xdr:colOff>
      <xdr:row>74</xdr:row>
      <xdr:rowOff>8128</xdr:rowOff>
    </xdr:to>
    <xdr:cxnSp macro="">
      <xdr:nvCxnSpPr>
        <xdr:cNvPr id="428" name="直線コネクタ 427"/>
        <xdr:cNvCxnSpPr/>
      </xdr:nvCxnSpPr>
      <xdr:spPr>
        <a:xfrm flipV="1">
          <a:off x="15671800" y="126359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2557</xdr:rowOff>
    </xdr:from>
    <xdr:ext cx="762000" cy="259045"/>
    <xdr:sp macro="" textlink="">
      <xdr:nvSpPr>
        <xdr:cNvPr id="429" name="公債費以外平均値テキスト"/>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88138</xdr:rowOff>
    </xdr:from>
    <xdr:to>
      <xdr:col>22</xdr:col>
      <xdr:colOff>565150</xdr:colOff>
      <xdr:row>74</xdr:row>
      <xdr:rowOff>8128</xdr:rowOff>
    </xdr:to>
    <xdr:cxnSp macro="">
      <xdr:nvCxnSpPr>
        <xdr:cNvPr id="431" name="直線コネクタ 430"/>
        <xdr:cNvCxnSpPr/>
      </xdr:nvCxnSpPr>
      <xdr:spPr>
        <a:xfrm>
          <a:off x="14782800" y="126039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2" name="フローチャート : 判断 43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3" name="テキスト ボックス 43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88138</xdr:rowOff>
    </xdr:from>
    <xdr:to>
      <xdr:col>21</xdr:col>
      <xdr:colOff>361950</xdr:colOff>
      <xdr:row>73</xdr:row>
      <xdr:rowOff>165862</xdr:rowOff>
    </xdr:to>
    <xdr:cxnSp macro="">
      <xdr:nvCxnSpPr>
        <xdr:cNvPr id="434" name="直線コネクタ 433"/>
        <xdr:cNvCxnSpPr/>
      </xdr:nvCxnSpPr>
      <xdr:spPr>
        <a:xfrm flipV="1">
          <a:off x="13893800" y="126039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5" name="フローチャート : 判断 434"/>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6" name="テキスト ボックス 435"/>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1270</xdr:rowOff>
    </xdr:from>
    <xdr:to>
      <xdr:col>20</xdr:col>
      <xdr:colOff>158750</xdr:colOff>
      <xdr:row>73</xdr:row>
      <xdr:rowOff>165862</xdr:rowOff>
    </xdr:to>
    <xdr:cxnSp macro="">
      <xdr:nvCxnSpPr>
        <xdr:cNvPr id="437" name="直線コネクタ 436"/>
        <xdr:cNvCxnSpPr/>
      </xdr:nvCxnSpPr>
      <xdr:spPr>
        <a:xfrm>
          <a:off x="13004800" y="1251712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8" name="フローチャート : 判断 437"/>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9" name="テキスト ボックス 438"/>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0" name="フローチャート : 判断 439"/>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1" name="テキスト ボックス 440"/>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73</xdr:row>
      <xdr:rowOff>69342</xdr:rowOff>
    </xdr:from>
    <xdr:to>
      <xdr:col>24</xdr:col>
      <xdr:colOff>82550</xdr:colOff>
      <xdr:row>73</xdr:row>
      <xdr:rowOff>170942</xdr:rowOff>
    </xdr:to>
    <xdr:sp macro="" textlink="">
      <xdr:nvSpPr>
        <xdr:cNvPr id="447" name="円/楕円 446"/>
        <xdr:cNvSpPr/>
      </xdr:nvSpPr>
      <xdr:spPr>
        <a:xfrm>
          <a:off x="16459200" y="125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85869</xdr:rowOff>
    </xdr:from>
    <xdr:ext cx="762000" cy="259045"/>
    <xdr:sp macro="" textlink="">
      <xdr:nvSpPr>
        <xdr:cNvPr id="448" name="公債費以外該当値テキスト"/>
        <xdr:cNvSpPr txBox="1"/>
      </xdr:nvSpPr>
      <xdr:spPr>
        <a:xfrm>
          <a:off x="16598900" y="1243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128778</xdr:rowOff>
    </xdr:from>
    <xdr:to>
      <xdr:col>22</xdr:col>
      <xdr:colOff>615950</xdr:colOff>
      <xdr:row>74</xdr:row>
      <xdr:rowOff>58928</xdr:rowOff>
    </xdr:to>
    <xdr:sp macro="" textlink="">
      <xdr:nvSpPr>
        <xdr:cNvPr id="449" name="円/楕円 448"/>
        <xdr:cNvSpPr/>
      </xdr:nvSpPr>
      <xdr:spPr>
        <a:xfrm>
          <a:off x="15621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69105</xdr:rowOff>
    </xdr:from>
    <xdr:ext cx="736600" cy="259045"/>
    <xdr:sp macro="" textlink="">
      <xdr:nvSpPr>
        <xdr:cNvPr id="450" name="テキスト ボックス 449"/>
        <xdr:cNvSpPr txBox="1"/>
      </xdr:nvSpPr>
      <xdr:spPr>
        <a:xfrm>
          <a:off x="15290800" y="1241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37338</xdr:rowOff>
    </xdr:from>
    <xdr:to>
      <xdr:col>21</xdr:col>
      <xdr:colOff>412750</xdr:colOff>
      <xdr:row>73</xdr:row>
      <xdr:rowOff>138938</xdr:rowOff>
    </xdr:to>
    <xdr:sp macro="" textlink="">
      <xdr:nvSpPr>
        <xdr:cNvPr id="451" name="円/楕円 450"/>
        <xdr:cNvSpPr/>
      </xdr:nvSpPr>
      <xdr:spPr>
        <a:xfrm>
          <a:off x="14732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149115</xdr:rowOff>
    </xdr:from>
    <xdr:ext cx="762000" cy="259045"/>
    <xdr:sp macro="" textlink="">
      <xdr:nvSpPr>
        <xdr:cNvPr id="452" name="テキスト ボックス 451"/>
        <xdr:cNvSpPr txBox="1"/>
      </xdr:nvSpPr>
      <xdr:spPr>
        <a:xfrm>
          <a:off x="14401800" y="123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115062</xdr:rowOff>
    </xdr:from>
    <xdr:to>
      <xdr:col>20</xdr:col>
      <xdr:colOff>209550</xdr:colOff>
      <xdr:row>74</xdr:row>
      <xdr:rowOff>45212</xdr:rowOff>
    </xdr:to>
    <xdr:sp macro="" textlink="">
      <xdr:nvSpPr>
        <xdr:cNvPr id="453" name="円/楕円 452"/>
        <xdr:cNvSpPr/>
      </xdr:nvSpPr>
      <xdr:spPr>
        <a:xfrm>
          <a:off x="13843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55389</xdr:rowOff>
    </xdr:from>
    <xdr:ext cx="762000" cy="259045"/>
    <xdr:sp macro="" textlink="">
      <xdr:nvSpPr>
        <xdr:cNvPr id="454" name="テキスト ボックス 453"/>
        <xdr:cNvSpPr txBox="1"/>
      </xdr:nvSpPr>
      <xdr:spPr>
        <a:xfrm>
          <a:off x="13512800" y="1239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121920</xdr:rowOff>
    </xdr:from>
    <xdr:to>
      <xdr:col>19</xdr:col>
      <xdr:colOff>6350</xdr:colOff>
      <xdr:row>73</xdr:row>
      <xdr:rowOff>52070</xdr:rowOff>
    </xdr:to>
    <xdr:sp macro="" textlink="">
      <xdr:nvSpPr>
        <xdr:cNvPr id="455" name="円/楕円 454"/>
        <xdr:cNvSpPr/>
      </xdr:nvSpPr>
      <xdr:spPr>
        <a:xfrm>
          <a:off x="12954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62247</xdr:rowOff>
    </xdr:from>
    <xdr:ext cx="762000" cy="259045"/>
    <xdr:sp macro="" textlink="">
      <xdr:nvSpPr>
        <xdr:cNvPr id="456" name="テキスト ボックス 455"/>
        <xdr:cNvSpPr txBox="1"/>
      </xdr:nvSpPr>
      <xdr:spPr>
        <a:xfrm>
          <a:off x="12623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長野県下諏訪町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30169</xdr:rowOff>
    </xdr:from>
    <xdr:to>
      <xdr:col>4</xdr:col>
      <xdr:colOff>1117600</xdr:colOff>
      <xdr:row>16</xdr:row>
      <xdr:rowOff>83147</xdr:rowOff>
    </xdr:to>
    <xdr:cxnSp macro="">
      <xdr:nvCxnSpPr>
        <xdr:cNvPr id="50" name="直線コネクタ 49"/>
        <xdr:cNvCxnSpPr/>
      </xdr:nvCxnSpPr>
      <xdr:spPr bwMode="auto">
        <a:xfrm flipV="1">
          <a:off x="5003800" y="2820994"/>
          <a:ext cx="647700" cy="52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14946</xdr:rowOff>
    </xdr:from>
    <xdr:ext cx="762000" cy="259045"/>
    <xdr:sp macro="" textlink="">
      <xdr:nvSpPr>
        <xdr:cNvPr id="51" name="人口1人当たり決算額の推移平均値テキスト130"/>
        <xdr:cNvSpPr txBox="1"/>
      </xdr:nvSpPr>
      <xdr:spPr>
        <a:xfrm>
          <a:off x="5740400" y="28057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83147</xdr:rowOff>
    </xdr:from>
    <xdr:to>
      <xdr:col>4</xdr:col>
      <xdr:colOff>469900</xdr:colOff>
      <xdr:row>16</xdr:row>
      <xdr:rowOff>137706</xdr:rowOff>
    </xdr:to>
    <xdr:cxnSp macro="">
      <xdr:nvCxnSpPr>
        <xdr:cNvPr id="53" name="直線コネクタ 52"/>
        <xdr:cNvCxnSpPr/>
      </xdr:nvCxnSpPr>
      <xdr:spPr bwMode="auto">
        <a:xfrm flipV="1">
          <a:off x="4305300" y="2873972"/>
          <a:ext cx="698500" cy="54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129540</xdr:rowOff>
    </xdr:from>
    <xdr:to>
      <xdr:col>4</xdr:col>
      <xdr:colOff>520700</xdr:colOff>
      <xdr:row>17</xdr:row>
      <xdr:rowOff>59690</xdr:rowOff>
    </xdr:to>
    <xdr:sp macro="" textlink="">
      <xdr:nvSpPr>
        <xdr:cNvPr id="54" name="フローチャート : 判断 53"/>
        <xdr:cNvSpPr/>
      </xdr:nvSpPr>
      <xdr:spPr bwMode="auto">
        <a:xfrm>
          <a:off x="49530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44467</xdr:rowOff>
    </xdr:from>
    <xdr:ext cx="736600" cy="259045"/>
    <xdr:sp macro="" textlink="">
      <xdr:nvSpPr>
        <xdr:cNvPr id="55" name="テキスト ボックス 54"/>
        <xdr:cNvSpPr txBox="1"/>
      </xdr:nvSpPr>
      <xdr:spPr>
        <a:xfrm>
          <a:off x="4622800" y="300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125305</xdr:rowOff>
    </xdr:from>
    <xdr:to>
      <xdr:col>3</xdr:col>
      <xdr:colOff>904875</xdr:colOff>
      <xdr:row>16</xdr:row>
      <xdr:rowOff>137706</xdr:rowOff>
    </xdr:to>
    <xdr:cxnSp macro="">
      <xdr:nvCxnSpPr>
        <xdr:cNvPr id="56" name="直線コネクタ 55"/>
        <xdr:cNvCxnSpPr/>
      </xdr:nvCxnSpPr>
      <xdr:spPr bwMode="auto">
        <a:xfrm>
          <a:off x="3606800" y="2916130"/>
          <a:ext cx="698500" cy="12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154000</xdr:rowOff>
    </xdr:from>
    <xdr:to>
      <xdr:col>3</xdr:col>
      <xdr:colOff>955675</xdr:colOff>
      <xdr:row>17</xdr:row>
      <xdr:rowOff>84150</xdr:rowOff>
    </xdr:to>
    <xdr:sp macro="" textlink="">
      <xdr:nvSpPr>
        <xdr:cNvPr id="57" name="フローチャート : 判断 56"/>
        <xdr:cNvSpPr/>
      </xdr:nvSpPr>
      <xdr:spPr bwMode="auto">
        <a:xfrm>
          <a:off x="42545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68927</xdr:rowOff>
    </xdr:from>
    <xdr:ext cx="762000" cy="259045"/>
    <xdr:sp macro="" textlink="">
      <xdr:nvSpPr>
        <xdr:cNvPr id="58" name="テキスト ボックス 57"/>
        <xdr:cNvSpPr txBox="1"/>
      </xdr:nvSpPr>
      <xdr:spPr>
        <a:xfrm>
          <a:off x="3924300" y="30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120313</xdr:rowOff>
    </xdr:from>
    <xdr:to>
      <xdr:col>3</xdr:col>
      <xdr:colOff>206375</xdr:colOff>
      <xdr:row>16</xdr:row>
      <xdr:rowOff>125305</xdr:rowOff>
    </xdr:to>
    <xdr:cxnSp macro="">
      <xdr:nvCxnSpPr>
        <xdr:cNvPr id="59" name="直線コネクタ 58"/>
        <xdr:cNvCxnSpPr/>
      </xdr:nvCxnSpPr>
      <xdr:spPr bwMode="auto">
        <a:xfrm>
          <a:off x="2908300" y="2911138"/>
          <a:ext cx="698500" cy="4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134931</xdr:rowOff>
    </xdr:from>
    <xdr:to>
      <xdr:col>3</xdr:col>
      <xdr:colOff>257175</xdr:colOff>
      <xdr:row>17</xdr:row>
      <xdr:rowOff>65081</xdr:rowOff>
    </xdr:to>
    <xdr:sp macro="" textlink="">
      <xdr:nvSpPr>
        <xdr:cNvPr id="60" name="フローチャート : 判断 59"/>
        <xdr:cNvSpPr/>
      </xdr:nvSpPr>
      <xdr:spPr bwMode="auto">
        <a:xfrm>
          <a:off x="35560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49858</xdr:rowOff>
    </xdr:from>
    <xdr:ext cx="762000" cy="259045"/>
    <xdr:sp macro="" textlink="">
      <xdr:nvSpPr>
        <xdr:cNvPr id="61" name="テキスト ボックス 60"/>
        <xdr:cNvSpPr txBox="1"/>
      </xdr:nvSpPr>
      <xdr:spPr>
        <a:xfrm>
          <a:off x="3225800" y="30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104527</xdr:rowOff>
    </xdr:from>
    <xdr:to>
      <xdr:col>2</xdr:col>
      <xdr:colOff>692150</xdr:colOff>
      <xdr:row>17</xdr:row>
      <xdr:rowOff>34677</xdr:rowOff>
    </xdr:to>
    <xdr:sp macro="" textlink="">
      <xdr:nvSpPr>
        <xdr:cNvPr id="62" name="フローチャート : 判断 61"/>
        <xdr:cNvSpPr/>
      </xdr:nvSpPr>
      <xdr:spPr bwMode="auto">
        <a:xfrm>
          <a:off x="2857500" y="2895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19454</xdr:rowOff>
    </xdr:from>
    <xdr:ext cx="762000" cy="259045"/>
    <xdr:sp macro="" textlink="">
      <xdr:nvSpPr>
        <xdr:cNvPr id="63" name="テキスト ボックス 62"/>
        <xdr:cNvSpPr txBox="1"/>
      </xdr:nvSpPr>
      <xdr:spPr>
        <a:xfrm>
          <a:off x="2527300" y="29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150819</xdr:rowOff>
    </xdr:from>
    <xdr:to>
      <xdr:col>5</xdr:col>
      <xdr:colOff>34925</xdr:colOff>
      <xdr:row>16</xdr:row>
      <xdr:rowOff>80969</xdr:rowOff>
    </xdr:to>
    <xdr:sp macro="" textlink="">
      <xdr:nvSpPr>
        <xdr:cNvPr id="69" name="円/楕円 68"/>
        <xdr:cNvSpPr/>
      </xdr:nvSpPr>
      <xdr:spPr bwMode="auto">
        <a:xfrm>
          <a:off x="5600700" y="2770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167346</xdr:rowOff>
    </xdr:from>
    <xdr:ext cx="762000" cy="259045"/>
    <xdr:sp macro="" textlink="">
      <xdr:nvSpPr>
        <xdr:cNvPr id="70" name="人口1人当たり決算額の推移該当値テキスト130"/>
        <xdr:cNvSpPr txBox="1"/>
      </xdr:nvSpPr>
      <xdr:spPr>
        <a:xfrm>
          <a:off x="5740400" y="261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78,583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32347</xdr:rowOff>
    </xdr:from>
    <xdr:to>
      <xdr:col>4</xdr:col>
      <xdr:colOff>520700</xdr:colOff>
      <xdr:row>16</xdr:row>
      <xdr:rowOff>133947</xdr:rowOff>
    </xdr:to>
    <xdr:sp macro="" textlink="">
      <xdr:nvSpPr>
        <xdr:cNvPr id="71" name="円/楕円 70"/>
        <xdr:cNvSpPr/>
      </xdr:nvSpPr>
      <xdr:spPr bwMode="auto">
        <a:xfrm>
          <a:off x="4953000" y="2823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144124</xdr:rowOff>
    </xdr:from>
    <xdr:ext cx="736600" cy="259045"/>
    <xdr:sp macro="" textlink="">
      <xdr:nvSpPr>
        <xdr:cNvPr id="72" name="テキスト ボックス 71"/>
        <xdr:cNvSpPr txBox="1"/>
      </xdr:nvSpPr>
      <xdr:spPr>
        <a:xfrm>
          <a:off x="4622800" y="2592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75,802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86906</xdr:rowOff>
    </xdr:from>
    <xdr:to>
      <xdr:col>3</xdr:col>
      <xdr:colOff>955675</xdr:colOff>
      <xdr:row>17</xdr:row>
      <xdr:rowOff>17056</xdr:rowOff>
    </xdr:to>
    <xdr:sp macro="" textlink="">
      <xdr:nvSpPr>
        <xdr:cNvPr id="73" name="円/楕円 72"/>
        <xdr:cNvSpPr/>
      </xdr:nvSpPr>
      <xdr:spPr bwMode="auto">
        <a:xfrm>
          <a:off x="4254500" y="2877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27233</xdr:rowOff>
    </xdr:from>
    <xdr:ext cx="762000" cy="259045"/>
    <xdr:sp macro="" textlink="">
      <xdr:nvSpPr>
        <xdr:cNvPr id="74" name="テキスト ボックス 73"/>
        <xdr:cNvSpPr txBox="1"/>
      </xdr:nvSpPr>
      <xdr:spPr>
        <a:xfrm>
          <a:off x="3924300" y="2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72,938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74505</xdr:rowOff>
    </xdr:from>
    <xdr:to>
      <xdr:col>3</xdr:col>
      <xdr:colOff>257175</xdr:colOff>
      <xdr:row>17</xdr:row>
      <xdr:rowOff>4655</xdr:rowOff>
    </xdr:to>
    <xdr:sp macro="" textlink="">
      <xdr:nvSpPr>
        <xdr:cNvPr id="75" name="円/楕円 74"/>
        <xdr:cNvSpPr/>
      </xdr:nvSpPr>
      <xdr:spPr bwMode="auto">
        <a:xfrm>
          <a:off x="3556000" y="2865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14832</xdr:rowOff>
    </xdr:from>
    <xdr:ext cx="762000" cy="259045"/>
    <xdr:sp macro="" textlink="">
      <xdr:nvSpPr>
        <xdr:cNvPr id="76" name="テキスト ボックス 75"/>
        <xdr:cNvSpPr txBox="1"/>
      </xdr:nvSpPr>
      <xdr:spPr>
        <a:xfrm>
          <a:off x="3225800" y="263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73,589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69513</xdr:rowOff>
    </xdr:from>
    <xdr:to>
      <xdr:col>2</xdr:col>
      <xdr:colOff>692150</xdr:colOff>
      <xdr:row>16</xdr:row>
      <xdr:rowOff>171113</xdr:rowOff>
    </xdr:to>
    <xdr:sp macro="" textlink="">
      <xdr:nvSpPr>
        <xdr:cNvPr id="77" name="円/楕円 76"/>
        <xdr:cNvSpPr/>
      </xdr:nvSpPr>
      <xdr:spPr bwMode="auto">
        <a:xfrm>
          <a:off x="2857500" y="2860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9840</xdr:rowOff>
    </xdr:from>
    <xdr:ext cx="762000" cy="259045"/>
    <xdr:sp macro="" textlink="">
      <xdr:nvSpPr>
        <xdr:cNvPr id="78" name="テキスト ボックス 77"/>
        <xdr:cNvSpPr txBox="1"/>
      </xdr:nvSpPr>
      <xdr:spPr>
        <a:xfrm>
          <a:off x="2527300" y="262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32760</xdr:rowOff>
    </xdr:from>
    <xdr:to>
      <xdr:col>4</xdr:col>
      <xdr:colOff>1117600</xdr:colOff>
      <xdr:row>37</xdr:row>
      <xdr:rowOff>61544</xdr:rowOff>
    </xdr:to>
    <xdr:cxnSp macro="">
      <xdr:nvCxnSpPr>
        <xdr:cNvPr id="111" name="直線コネクタ 110"/>
        <xdr:cNvCxnSpPr/>
      </xdr:nvCxnSpPr>
      <xdr:spPr bwMode="auto">
        <a:xfrm flipV="1">
          <a:off x="5003800" y="7157460"/>
          <a:ext cx="647700" cy="28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83145</xdr:rowOff>
    </xdr:from>
    <xdr:ext cx="762000" cy="259045"/>
    <xdr:sp macro="" textlink="">
      <xdr:nvSpPr>
        <xdr:cNvPr id="112" name="人口1人当たり決算額の推移平均値テキスト445"/>
        <xdr:cNvSpPr txBox="1"/>
      </xdr:nvSpPr>
      <xdr:spPr>
        <a:xfrm>
          <a:off x="5740400" y="6693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61544</xdr:rowOff>
    </xdr:from>
    <xdr:to>
      <xdr:col>4</xdr:col>
      <xdr:colOff>469900</xdr:colOff>
      <xdr:row>37</xdr:row>
      <xdr:rowOff>64897</xdr:rowOff>
    </xdr:to>
    <xdr:cxnSp macro="">
      <xdr:nvCxnSpPr>
        <xdr:cNvPr id="114" name="直線コネクタ 113"/>
        <xdr:cNvCxnSpPr/>
      </xdr:nvCxnSpPr>
      <xdr:spPr bwMode="auto">
        <a:xfrm flipV="1">
          <a:off x="4305300" y="7186244"/>
          <a:ext cx="698500" cy="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262699</xdr:rowOff>
    </xdr:from>
    <xdr:to>
      <xdr:col>4</xdr:col>
      <xdr:colOff>520700</xdr:colOff>
      <xdr:row>36</xdr:row>
      <xdr:rowOff>21399</xdr:rowOff>
    </xdr:to>
    <xdr:sp macro="" textlink="">
      <xdr:nvSpPr>
        <xdr:cNvPr id="115" name="フローチャート : 判断 114"/>
        <xdr:cNvSpPr/>
      </xdr:nvSpPr>
      <xdr:spPr bwMode="auto">
        <a:xfrm>
          <a:off x="4953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31576</xdr:rowOff>
    </xdr:from>
    <xdr:ext cx="736600" cy="259045"/>
    <xdr:sp macro="" textlink="">
      <xdr:nvSpPr>
        <xdr:cNvPr id="116" name="テキスト ボックス 115"/>
        <xdr:cNvSpPr txBox="1"/>
      </xdr:nvSpPr>
      <xdr:spPr>
        <a:xfrm>
          <a:off x="4622800" y="6641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152756</xdr:rowOff>
    </xdr:from>
    <xdr:to>
      <xdr:col>3</xdr:col>
      <xdr:colOff>904875</xdr:colOff>
      <xdr:row>37</xdr:row>
      <xdr:rowOff>64897</xdr:rowOff>
    </xdr:to>
    <xdr:cxnSp macro="">
      <xdr:nvCxnSpPr>
        <xdr:cNvPr id="117" name="直線コネクタ 116"/>
        <xdr:cNvCxnSpPr/>
      </xdr:nvCxnSpPr>
      <xdr:spPr bwMode="auto">
        <a:xfrm>
          <a:off x="3606800" y="7106006"/>
          <a:ext cx="698500" cy="83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229305</xdr:rowOff>
    </xdr:from>
    <xdr:to>
      <xdr:col>3</xdr:col>
      <xdr:colOff>955675</xdr:colOff>
      <xdr:row>35</xdr:row>
      <xdr:rowOff>330905</xdr:rowOff>
    </xdr:to>
    <xdr:sp macro="" textlink="">
      <xdr:nvSpPr>
        <xdr:cNvPr id="118" name="フローチャート : 判断 117"/>
        <xdr:cNvSpPr/>
      </xdr:nvSpPr>
      <xdr:spPr bwMode="auto">
        <a:xfrm>
          <a:off x="4254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341082</xdr:rowOff>
    </xdr:from>
    <xdr:ext cx="762000" cy="259045"/>
    <xdr:sp macro="" textlink="">
      <xdr:nvSpPr>
        <xdr:cNvPr id="119" name="テキスト ボックス 118"/>
        <xdr:cNvSpPr txBox="1"/>
      </xdr:nvSpPr>
      <xdr:spPr>
        <a:xfrm>
          <a:off x="3924300" y="660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51181</xdr:rowOff>
    </xdr:from>
    <xdr:to>
      <xdr:col>3</xdr:col>
      <xdr:colOff>206375</xdr:colOff>
      <xdr:row>36</xdr:row>
      <xdr:rowOff>152756</xdr:rowOff>
    </xdr:to>
    <xdr:cxnSp macro="">
      <xdr:nvCxnSpPr>
        <xdr:cNvPr id="120" name="直線コネクタ 119"/>
        <xdr:cNvCxnSpPr/>
      </xdr:nvCxnSpPr>
      <xdr:spPr bwMode="auto">
        <a:xfrm>
          <a:off x="2908300" y="7004431"/>
          <a:ext cx="698500" cy="101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206007</xdr:rowOff>
    </xdr:from>
    <xdr:to>
      <xdr:col>3</xdr:col>
      <xdr:colOff>257175</xdr:colOff>
      <xdr:row>35</xdr:row>
      <xdr:rowOff>307607</xdr:rowOff>
    </xdr:to>
    <xdr:sp macro="" textlink="">
      <xdr:nvSpPr>
        <xdr:cNvPr id="121" name="フローチャート : 判断 120"/>
        <xdr:cNvSpPr/>
      </xdr:nvSpPr>
      <xdr:spPr bwMode="auto">
        <a:xfrm>
          <a:off x="3556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317784</xdr:rowOff>
    </xdr:from>
    <xdr:ext cx="762000" cy="259045"/>
    <xdr:sp macro="" textlink="">
      <xdr:nvSpPr>
        <xdr:cNvPr id="122" name="テキスト ボックス 121"/>
        <xdr:cNvSpPr txBox="1"/>
      </xdr:nvSpPr>
      <xdr:spPr>
        <a:xfrm>
          <a:off x="3225800" y="65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175508</xdr:rowOff>
    </xdr:from>
    <xdr:to>
      <xdr:col>2</xdr:col>
      <xdr:colOff>692150</xdr:colOff>
      <xdr:row>35</xdr:row>
      <xdr:rowOff>277108</xdr:rowOff>
    </xdr:to>
    <xdr:sp macro="" textlink="">
      <xdr:nvSpPr>
        <xdr:cNvPr id="123" name="フローチャート : 判断 122"/>
        <xdr:cNvSpPr/>
      </xdr:nvSpPr>
      <xdr:spPr bwMode="auto">
        <a:xfrm>
          <a:off x="2857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287285</xdr:rowOff>
    </xdr:from>
    <xdr:ext cx="762000" cy="259045"/>
    <xdr:sp macro="" textlink="">
      <xdr:nvSpPr>
        <xdr:cNvPr id="124" name="テキスト ボックス 123"/>
        <xdr:cNvSpPr txBox="1"/>
      </xdr:nvSpPr>
      <xdr:spPr>
        <a:xfrm>
          <a:off x="2527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153410</xdr:rowOff>
    </xdr:from>
    <xdr:to>
      <xdr:col>5</xdr:col>
      <xdr:colOff>34925</xdr:colOff>
      <xdr:row>37</xdr:row>
      <xdr:rowOff>83560</xdr:rowOff>
    </xdr:to>
    <xdr:sp macro="" textlink="">
      <xdr:nvSpPr>
        <xdr:cNvPr id="130" name="円/楕円 129"/>
        <xdr:cNvSpPr/>
      </xdr:nvSpPr>
      <xdr:spPr bwMode="auto">
        <a:xfrm>
          <a:off x="5600700" y="7106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125487</xdr:rowOff>
    </xdr:from>
    <xdr:ext cx="762000" cy="259045"/>
    <xdr:sp macro="" textlink="">
      <xdr:nvSpPr>
        <xdr:cNvPr id="131" name="人口1人当たり決算額の推移該当値テキスト445"/>
        <xdr:cNvSpPr txBox="1"/>
      </xdr:nvSpPr>
      <xdr:spPr>
        <a:xfrm>
          <a:off x="5740400" y="7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10744</xdr:rowOff>
    </xdr:from>
    <xdr:to>
      <xdr:col>4</xdr:col>
      <xdr:colOff>520700</xdr:colOff>
      <xdr:row>37</xdr:row>
      <xdr:rowOff>112344</xdr:rowOff>
    </xdr:to>
    <xdr:sp macro="" textlink="">
      <xdr:nvSpPr>
        <xdr:cNvPr id="132" name="円/楕円 131"/>
        <xdr:cNvSpPr/>
      </xdr:nvSpPr>
      <xdr:spPr bwMode="auto">
        <a:xfrm>
          <a:off x="4953000" y="7135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97121</xdr:rowOff>
    </xdr:from>
    <xdr:ext cx="736600" cy="259045"/>
    <xdr:sp macro="" textlink="">
      <xdr:nvSpPr>
        <xdr:cNvPr id="133" name="テキスト ボックス 132"/>
        <xdr:cNvSpPr txBox="1"/>
      </xdr:nvSpPr>
      <xdr:spPr>
        <a:xfrm>
          <a:off x="4622800" y="722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14097</xdr:rowOff>
    </xdr:from>
    <xdr:to>
      <xdr:col>3</xdr:col>
      <xdr:colOff>955675</xdr:colOff>
      <xdr:row>37</xdr:row>
      <xdr:rowOff>115697</xdr:rowOff>
    </xdr:to>
    <xdr:sp macro="" textlink="">
      <xdr:nvSpPr>
        <xdr:cNvPr id="134" name="円/楕円 133"/>
        <xdr:cNvSpPr/>
      </xdr:nvSpPr>
      <xdr:spPr bwMode="auto">
        <a:xfrm>
          <a:off x="4254500" y="7138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100474</xdr:rowOff>
    </xdr:from>
    <xdr:ext cx="762000" cy="259045"/>
    <xdr:sp macro="" textlink="">
      <xdr:nvSpPr>
        <xdr:cNvPr id="135" name="テキスト ボックス 134"/>
        <xdr:cNvSpPr txBox="1"/>
      </xdr:nvSpPr>
      <xdr:spPr>
        <a:xfrm>
          <a:off x="3924300" y="722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101956</xdr:rowOff>
    </xdr:from>
    <xdr:to>
      <xdr:col>3</xdr:col>
      <xdr:colOff>257175</xdr:colOff>
      <xdr:row>37</xdr:row>
      <xdr:rowOff>32106</xdr:rowOff>
    </xdr:to>
    <xdr:sp macro="" textlink="">
      <xdr:nvSpPr>
        <xdr:cNvPr id="136" name="円/楕円 135"/>
        <xdr:cNvSpPr/>
      </xdr:nvSpPr>
      <xdr:spPr bwMode="auto">
        <a:xfrm>
          <a:off x="3556000" y="7055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16883</xdr:rowOff>
    </xdr:from>
    <xdr:ext cx="762000" cy="259045"/>
    <xdr:sp macro="" textlink="">
      <xdr:nvSpPr>
        <xdr:cNvPr id="137" name="テキスト ボックス 136"/>
        <xdr:cNvSpPr txBox="1"/>
      </xdr:nvSpPr>
      <xdr:spPr>
        <a:xfrm>
          <a:off x="3225800" y="7141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381</xdr:rowOff>
    </xdr:from>
    <xdr:to>
      <xdr:col>2</xdr:col>
      <xdr:colOff>692150</xdr:colOff>
      <xdr:row>36</xdr:row>
      <xdr:rowOff>101981</xdr:rowOff>
    </xdr:to>
    <xdr:sp macro="" textlink="">
      <xdr:nvSpPr>
        <xdr:cNvPr id="138" name="円/楕円 137"/>
        <xdr:cNvSpPr/>
      </xdr:nvSpPr>
      <xdr:spPr bwMode="auto">
        <a:xfrm>
          <a:off x="2857500" y="6953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86758</xdr:rowOff>
    </xdr:from>
    <xdr:ext cx="762000" cy="259045"/>
    <xdr:sp macro="" textlink="">
      <xdr:nvSpPr>
        <xdr:cNvPr id="139" name="テキスト ボックス 138"/>
        <xdr:cNvSpPr txBox="1"/>
      </xdr:nvSpPr>
      <xdr:spPr>
        <a:xfrm>
          <a:off x="2527300" y="704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長野県下諏訪町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20,902
20,634
66.87
8,862,287
8,512,925
340,500
4,906,226
9,512,707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108.0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17079</xdr:rowOff>
    </xdr:from>
    <xdr:to>
      <xdr:col>6</xdr:col>
      <xdr:colOff>511175</xdr:colOff>
      <xdr:row>36</xdr:row>
      <xdr:rowOff>27823</xdr:rowOff>
    </xdr:to>
    <xdr:cxnSp macro="">
      <xdr:nvCxnSpPr>
        <xdr:cNvPr id="59" name="直線コネクタ 58"/>
        <xdr:cNvCxnSpPr/>
      </xdr:nvCxnSpPr>
      <xdr:spPr>
        <a:xfrm flipV="1">
          <a:off x="3797300" y="6189279"/>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73875</xdr:rowOff>
    </xdr:from>
    <xdr:ext cx="534377" cy="259045"/>
    <xdr:sp macro="" textlink="">
      <xdr:nvSpPr>
        <xdr:cNvPr id="60" name="人件費平均値テキスト"/>
        <xdr:cNvSpPr txBox="1"/>
      </xdr:nvSpPr>
      <xdr:spPr>
        <a:xfrm>
          <a:off x="4686300" y="5903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27823</xdr:rowOff>
    </xdr:from>
    <xdr:to>
      <xdr:col>5</xdr:col>
      <xdr:colOff>358775</xdr:colOff>
      <xdr:row>36</xdr:row>
      <xdr:rowOff>81796</xdr:rowOff>
    </xdr:to>
    <xdr:cxnSp macro="">
      <xdr:nvCxnSpPr>
        <xdr:cNvPr id="62" name="直線コネクタ 61"/>
        <xdr:cNvCxnSpPr/>
      </xdr:nvCxnSpPr>
      <xdr:spPr>
        <a:xfrm flipV="1">
          <a:off x="2908300" y="6200023"/>
          <a:ext cx="889000" cy="5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161755</xdr:rowOff>
    </xdr:from>
    <xdr:to>
      <xdr:col>5</xdr:col>
      <xdr:colOff>409575</xdr:colOff>
      <xdr:row>36</xdr:row>
      <xdr:rowOff>91905</xdr:rowOff>
    </xdr:to>
    <xdr:sp macro="" textlink="">
      <xdr:nvSpPr>
        <xdr:cNvPr id="63" name="フローチャート : 判断 62"/>
        <xdr:cNvSpPr/>
      </xdr:nvSpPr>
      <xdr:spPr>
        <a:xfrm>
          <a:off x="3746500" y="61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83032</xdr:rowOff>
    </xdr:from>
    <xdr:ext cx="534377" cy="259045"/>
    <xdr:sp macro="" textlink="">
      <xdr:nvSpPr>
        <xdr:cNvPr id="64" name="テキスト ボックス 63"/>
        <xdr:cNvSpPr txBox="1"/>
      </xdr:nvSpPr>
      <xdr:spPr>
        <a:xfrm>
          <a:off x="3530111" y="625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70274</xdr:rowOff>
    </xdr:from>
    <xdr:to>
      <xdr:col>4</xdr:col>
      <xdr:colOff>155575</xdr:colOff>
      <xdr:row>36</xdr:row>
      <xdr:rowOff>81796</xdr:rowOff>
    </xdr:to>
    <xdr:cxnSp macro="">
      <xdr:nvCxnSpPr>
        <xdr:cNvPr id="65" name="直線コネクタ 64"/>
        <xdr:cNvCxnSpPr/>
      </xdr:nvCxnSpPr>
      <xdr:spPr>
        <a:xfrm>
          <a:off x="2019300" y="6242474"/>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3427</xdr:rowOff>
    </xdr:from>
    <xdr:to>
      <xdr:col>4</xdr:col>
      <xdr:colOff>206375</xdr:colOff>
      <xdr:row>36</xdr:row>
      <xdr:rowOff>105027</xdr:rowOff>
    </xdr:to>
    <xdr:sp macro="" textlink="">
      <xdr:nvSpPr>
        <xdr:cNvPr id="66" name="フローチャート : 判断 65"/>
        <xdr:cNvSpPr/>
      </xdr:nvSpPr>
      <xdr:spPr>
        <a:xfrm>
          <a:off x="2857500" y="617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121554</xdr:rowOff>
    </xdr:from>
    <xdr:ext cx="534377" cy="259045"/>
    <xdr:sp macro="" textlink="">
      <xdr:nvSpPr>
        <xdr:cNvPr id="67" name="テキスト ボックス 66"/>
        <xdr:cNvSpPr txBox="1"/>
      </xdr:nvSpPr>
      <xdr:spPr>
        <a:xfrm>
          <a:off x="2641111" y="595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61610</xdr:rowOff>
    </xdr:from>
    <xdr:to>
      <xdr:col>2</xdr:col>
      <xdr:colOff>638175</xdr:colOff>
      <xdr:row>36</xdr:row>
      <xdr:rowOff>70274</xdr:rowOff>
    </xdr:to>
    <xdr:cxnSp macro="">
      <xdr:nvCxnSpPr>
        <xdr:cNvPr id="68" name="直線コネクタ 67"/>
        <xdr:cNvCxnSpPr/>
      </xdr:nvCxnSpPr>
      <xdr:spPr>
        <a:xfrm>
          <a:off x="1130300" y="6233810"/>
          <a:ext cx="8890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152131</xdr:rowOff>
    </xdr:from>
    <xdr:to>
      <xdr:col>3</xdr:col>
      <xdr:colOff>3175</xdr:colOff>
      <xdr:row>36</xdr:row>
      <xdr:rowOff>82281</xdr:rowOff>
    </xdr:to>
    <xdr:sp macro="" textlink="">
      <xdr:nvSpPr>
        <xdr:cNvPr id="69" name="フローチャート : 判断 68"/>
        <xdr:cNvSpPr/>
      </xdr:nvSpPr>
      <xdr:spPr>
        <a:xfrm>
          <a:off x="1968500" y="61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98808</xdr:rowOff>
    </xdr:from>
    <xdr:ext cx="534377" cy="259045"/>
    <xdr:sp macro="" textlink="">
      <xdr:nvSpPr>
        <xdr:cNvPr id="70" name="テキスト ボックス 69"/>
        <xdr:cNvSpPr txBox="1"/>
      </xdr:nvSpPr>
      <xdr:spPr>
        <a:xfrm>
          <a:off x="1752111" y="59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122184</xdr:rowOff>
    </xdr:from>
    <xdr:to>
      <xdr:col>1</xdr:col>
      <xdr:colOff>485775</xdr:colOff>
      <xdr:row>36</xdr:row>
      <xdr:rowOff>52334</xdr:rowOff>
    </xdr:to>
    <xdr:sp macro="" textlink="">
      <xdr:nvSpPr>
        <xdr:cNvPr id="71" name="フローチャート : 判断 70"/>
        <xdr:cNvSpPr/>
      </xdr:nvSpPr>
      <xdr:spPr>
        <a:xfrm>
          <a:off x="1079500" y="61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68861</xdr:rowOff>
    </xdr:from>
    <xdr:ext cx="534377" cy="259045"/>
    <xdr:sp macro="" textlink="">
      <xdr:nvSpPr>
        <xdr:cNvPr id="72" name="テキスト ボックス 71"/>
        <xdr:cNvSpPr txBox="1"/>
      </xdr:nvSpPr>
      <xdr:spPr>
        <a:xfrm>
          <a:off x="863111" y="589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137729</xdr:rowOff>
    </xdr:from>
    <xdr:to>
      <xdr:col>6</xdr:col>
      <xdr:colOff>561975</xdr:colOff>
      <xdr:row>36</xdr:row>
      <xdr:rowOff>67879</xdr:rowOff>
    </xdr:to>
    <xdr:sp macro="" textlink="">
      <xdr:nvSpPr>
        <xdr:cNvPr id="78" name="円/楕円 77"/>
        <xdr:cNvSpPr/>
      </xdr:nvSpPr>
      <xdr:spPr>
        <a:xfrm>
          <a:off x="4584700" y="613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116156</xdr:rowOff>
    </xdr:from>
    <xdr:ext cx="534377" cy="259045"/>
    <xdr:sp macro="" textlink="">
      <xdr:nvSpPr>
        <xdr:cNvPr id="79" name="人件費該当値テキスト"/>
        <xdr:cNvSpPr txBox="1"/>
      </xdr:nvSpPr>
      <xdr:spPr>
        <a:xfrm>
          <a:off x="4686300" y="611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60,364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148473</xdr:rowOff>
    </xdr:from>
    <xdr:to>
      <xdr:col>5</xdr:col>
      <xdr:colOff>409575</xdr:colOff>
      <xdr:row>36</xdr:row>
      <xdr:rowOff>78623</xdr:rowOff>
    </xdr:to>
    <xdr:sp macro="" textlink="">
      <xdr:nvSpPr>
        <xdr:cNvPr id="80" name="円/楕円 79"/>
        <xdr:cNvSpPr/>
      </xdr:nvSpPr>
      <xdr:spPr>
        <a:xfrm>
          <a:off x="3746500" y="61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95150</xdr:rowOff>
    </xdr:from>
    <xdr:ext cx="534377" cy="259045"/>
    <xdr:sp macro="" textlink="">
      <xdr:nvSpPr>
        <xdr:cNvPr id="81" name="テキスト ボックス 80"/>
        <xdr:cNvSpPr txBox="1"/>
      </xdr:nvSpPr>
      <xdr:spPr>
        <a:xfrm>
          <a:off x="3530111" y="592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59,894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30996</xdr:rowOff>
    </xdr:from>
    <xdr:to>
      <xdr:col>4</xdr:col>
      <xdr:colOff>206375</xdr:colOff>
      <xdr:row>36</xdr:row>
      <xdr:rowOff>132596</xdr:rowOff>
    </xdr:to>
    <xdr:sp macro="" textlink="">
      <xdr:nvSpPr>
        <xdr:cNvPr id="82" name="円/楕円 81"/>
        <xdr:cNvSpPr/>
      </xdr:nvSpPr>
      <xdr:spPr>
        <a:xfrm>
          <a:off x="2857500" y="62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123723</xdr:rowOff>
    </xdr:from>
    <xdr:ext cx="534377" cy="259045"/>
    <xdr:sp macro="" textlink="">
      <xdr:nvSpPr>
        <xdr:cNvPr id="83" name="テキスト ボックス 82"/>
        <xdr:cNvSpPr txBox="1"/>
      </xdr:nvSpPr>
      <xdr:spPr>
        <a:xfrm>
          <a:off x="2641111" y="629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57,533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19474</xdr:rowOff>
    </xdr:from>
    <xdr:to>
      <xdr:col>3</xdr:col>
      <xdr:colOff>3175</xdr:colOff>
      <xdr:row>36</xdr:row>
      <xdr:rowOff>121074</xdr:rowOff>
    </xdr:to>
    <xdr:sp macro="" textlink="">
      <xdr:nvSpPr>
        <xdr:cNvPr id="84" name="円/楕円 83"/>
        <xdr:cNvSpPr/>
      </xdr:nvSpPr>
      <xdr:spPr>
        <a:xfrm>
          <a:off x="1968500" y="61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112201</xdr:rowOff>
    </xdr:from>
    <xdr:ext cx="534377" cy="259045"/>
    <xdr:sp macro="" textlink="">
      <xdr:nvSpPr>
        <xdr:cNvPr id="85" name="テキスト ボックス 84"/>
        <xdr:cNvSpPr txBox="1"/>
      </xdr:nvSpPr>
      <xdr:spPr>
        <a:xfrm>
          <a:off x="1752111" y="62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10810</xdr:rowOff>
    </xdr:from>
    <xdr:to>
      <xdr:col>1</xdr:col>
      <xdr:colOff>485775</xdr:colOff>
      <xdr:row>36</xdr:row>
      <xdr:rowOff>112410</xdr:rowOff>
    </xdr:to>
    <xdr:sp macro="" textlink="">
      <xdr:nvSpPr>
        <xdr:cNvPr id="86" name="円/楕円 85"/>
        <xdr:cNvSpPr/>
      </xdr:nvSpPr>
      <xdr:spPr>
        <a:xfrm>
          <a:off x="1079500" y="618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103537</xdr:rowOff>
    </xdr:from>
    <xdr:ext cx="534377" cy="259045"/>
    <xdr:sp macro="" textlink="">
      <xdr:nvSpPr>
        <xdr:cNvPr id="87" name="テキスト ボックス 86"/>
        <xdr:cNvSpPr txBox="1"/>
      </xdr:nvSpPr>
      <xdr:spPr>
        <a:xfrm>
          <a:off x="863111" y="627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94605</xdr:rowOff>
    </xdr:from>
    <xdr:to>
      <xdr:col>6</xdr:col>
      <xdr:colOff>511175</xdr:colOff>
      <xdr:row>58</xdr:row>
      <xdr:rowOff>96678</xdr:rowOff>
    </xdr:to>
    <xdr:cxnSp macro="">
      <xdr:nvCxnSpPr>
        <xdr:cNvPr id="116" name="直線コネクタ 115"/>
        <xdr:cNvCxnSpPr/>
      </xdr:nvCxnSpPr>
      <xdr:spPr>
        <a:xfrm flipV="1">
          <a:off x="3797300" y="10038705"/>
          <a:ext cx="8382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55364</xdr:rowOff>
    </xdr:from>
    <xdr:ext cx="534377" cy="259045"/>
    <xdr:sp macro="" textlink="">
      <xdr:nvSpPr>
        <xdr:cNvPr id="117" name="物件費平均値テキスト"/>
        <xdr:cNvSpPr txBox="1"/>
      </xdr:nvSpPr>
      <xdr:spPr>
        <a:xfrm>
          <a:off x="4686300" y="9828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96678</xdr:rowOff>
    </xdr:from>
    <xdr:to>
      <xdr:col>5</xdr:col>
      <xdr:colOff>358775</xdr:colOff>
      <xdr:row>58</xdr:row>
      <xdr:rowOff>105246</xdr:rowOff>
    </xdr:to>
    <xdr:cxnSp macro="">
      <xdr:nvCxnSpPr>
        <xdr:cNvPr id="119" name="直線コネクタ 118"/>
        <xdr:cNvCxnSpPr/>
      </xdr:nvCxnSpPr>
      <xdr:spPr>
        <a:xfrm flipV="1">
          <a:off x="2908300" y="10040778"/>
          <a:ext cx="889000" cy="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60959</xdr:rowOff>
    </xdr:from>
    <xdr:to>
      <xdr:col>5</xdr:col>
      <xdr:colOff>409575</xdr:colOff>
      <xdr:row>58</xdr:row>
      <xdr:rowOff>162559</xdr:rowOff>
    </xdr:to>
    <xdr:sp macro="" textlink="">
      <xdr:nvSpPr>
        <xdr:cNvPr id="120" name="フローチャート : 判断 119"/>
        <xdr:cNvSpPr/>
      </xdr:nvSpPr>
      <xdr:spPr>
        <a:xfrm>
          <a:off x="3746500" y="100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153686</xdr:rowOff>
    </xdr:from>
    <xdr:ext cx="534377" cy="259045"/>
    <xdr:sp macro="" textlink="">
      <xdr:nvSpPr>
        <xdr:cNvPr id="121" name="テキスト ボックス 120"/>
        <xdr:cNvSpPr txBox="1"/>
      </xdr:nvSpPr>
      <xdr:spPr>
        <a:xfrm>
          <a:off x="3530111" y="1009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105246</xdr:rowOff>
    </xdr:from>
    <xdr:to>
      <xdr:col>4</xdr:col>
      <xdr:colOff>155575</xdr:colOff>
      <xdr:row>58</xdr:row>
      <xdr:rowOff>108341</xdr:rowOff>
    </xdr:to>
    <xdr:cxnSp macro="">
      <xdr:nvCxnSpPr>
        <xdr:cNvPr id="122" name="直線コネクタ 121"/>
        <xdr:cNvCxnSpPr/>
      </xdr:nvCxnSpPr>
      <xdr:spPr>
        <a:xfrm flipV="1">
          <a:off x="2019300" y="10049346"/>
          <a:ext cx="889000" cy="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66646</xdr:rowOff>
    </xdr:from>
    <xdr:to>
      <xdr:col>4</xdr:col>
      <xdr:colOff>206375</xdr:colOff>
      <xdr:row>58</xdr:row>
      <xdr:rowOff>168246</xdr:rowOff>
    </xdr:to>
    <xdr:sp macro="" textlink="">
      <xdr:nvSpPr>
        <xdr:cNvPr id="123" name="フローチャート : 判断 122"/>
        <xdr:cNvSpPr/>
      </xdr:nvSpPr>
      <xdr:spPr>
        <a:xfrm>
          <a:off x="2857500" y="1001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159373</xdr:rowOff>
    </xdr:from>
    <xdr:ext cx="534377" cy="259045"/>
    <xdr:sp macro="" textlink="">
      <xdr:nvSpPr>
        <xdr:cNvPr id="124" name="テキスト ボックス 123"/>
        <xdr:cNvSpPr txBox="1"/>
      </xdr:nvSpPr>
      <xdr:spPr>
        <a:xfrm>
          <a:off x="2641111" y="1010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108341</xdr:rowOff>
    </xdr:from>
    <xdr:to>
      <xdr:col>2</xdr:col>
      <xdr:colOff>638175</xdr:colOff>
      <xdr:row>58</xdr:row>
      <xdr:rowOff>113706</xdr:rowOff>
    </xdr:to>
    <xdr:cxnSp macro="">
      <xdr:nvCxnSpPr>
        <xdr:cNvPr id="125" name="直線コネクタ 124"/>
        <xdr:cNvCxnSpPr/>
      </xdr:nvCxnSpPr>
      <xdr:spPr>
        <a:xfrm flipV="1">
          <a:off x="1130300" y="10052441"/>
          <a:ext cx="889000" cy="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67987</xdr:rowOff>
    </xdr:from>
    <xdr:to>
      <xdr:col>3</xdr:col>
      <xdr:colOff>3175</xdr:colOff>
      <xdr:row>58</xdr:row>
      <xdr:rowOff>169587</xdr:rowOff>
    </xdr:to>
    <xdr:sp macro="" textlink="">
      <xdr:nvSpPr>
        <xdr:cNvPr id="126" name="フローチャート : 判断 125"/>
        <xdr:cNvSpPr/>
      </xdr:nvSpPr>
      <xdr:spPr>
        <a:xfrm>
          <a:off x="1968500" y="1001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160714</xdr:rowOff>
    </xdr:from>
    <xdr:ext cx="534377" cy="259045"/>
    <xdr:sp macro="" textlink="">
      <xdr:nvSpPr>
        <xdr:cNvPr id="127" name="テキスト ボックス 126"/>
        <xdr:cNvSpPr txBox="1"/>
      </xdr:nvSpPr>
      <xdr:spPr>
        <a:xfrm>
          <a:off x="1752111" y="1010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63798</xdr:rowOff>
    </xdr:from>
    <xdr:to>
      <xdr:col>1</xdr:col>
      <xdr:colOff>485775</xdr:colOff>
      <xdr:row>58</xdr:row>
      <xdr:rowOff>165398</xdr:rowOff>
    </xdr:to>
    <xdr:sp macro="" textlink="">
      <xdr:nvSpPr>
        <xdr:cNvPr id="128" name="フローチャート : 判断 127"/>
        <xdr:cNvSpPr/>
      </xdr:nvSpPr>
      <xdr:spPr>
        <a:xfrm>
          <a:off x="1079500" y="100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156525</xdr:rowOff>
    </xdr:from>
    <xdr:ext cx="534377" cy="259045"/>
    <xdr:sp macro="" textlink="">
      <xdr:nvSpPr>
        <xdr:cNvPr id="129" name="テキスト ボックス 128"/>
        <xdr:cNvSpPr txBox="1"/>
      </xdr:nvSpPr>
      <xdr:spPr>
        <a:xfrm>
          <a:off x="863111" y="1010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43805</xdr:rowOff>
    </xdr:from>
    <xdr:to>
      <xdr:col>6</xdr:col>
      <xdr:colOff>561975</xdr:colOff>
      <xdr:row>58</xdr:row>
      <xdr:rowOff>145405</xdr:rowOff>
    </xdr:to>
    <xdr:sp macro="" textlink="">
      <xdr:nvSpPr>
        <xdr:cNvPr id="135" name="円/楕円 134"/>
        <xdr:cNvSpPr/>
      </xdr:nvSpPr>
      <xdr:spPr>
        <a:xfrm>
          <a:off x="4584700" y="998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10914</xdr:rowOff>
    </xdr:from>
    <xdr:ext cx="534377" cy="259045"/>
    <xdr:sp macro="" textlink="">
      <xdr:nvSpPr>
        <xdr:cNvPr id="136" name="物件費該当値テキスト"/>
        <xdr:cNvSpPr txBox="1"/>
      </xdr:nvSpPr>
      <xdr:spPr>
        <a:xfrm>
          <a:off x="4686300" y="99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63,672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45878</xdr:rowOff>
    </xdr:from>
    <xdr:to>
      <xdr:col>5</xdr:col>
      <xdr:colOff>409575</xdr:colOff>
      <xdr:row>58</xdr:row>
      <xdr:rowOff>147478</xdr:rowOff>
    </xdr:to>
    <xdr:sp macro="" textlink="">
      <xdr:nvSpPr>
        <xdr:cNvPr id="137" name="円/楕円 136"/>
        <xdr:cNvSpPr/>
      </xdr:nvSpPr>
      <xdr:spPr>
        <a:xfrm>
          <a:off x="3746500" y="99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164005</xdr:rowOff>
    </xdr:from>
    <xdr:ext cx="534377" cy="259045"/>
    <xdr:sp macro="" textlink="">
      <xdr:nvSpPr>
        <xdr:cNvPr id="138" name="テキスト ボックス 137"/>
        <xdr:cNvSpPr txBox="1"/>
      </xdr:nvSpPr>
      <xdr:spPr>
        <a:xfrm>
          <a:off x="3530111" y="97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62,584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54446</xdr:rowOff>
    </xdr:from>
    <xdr:to>
      <xdr:col>4</xdr:col>
      <xdr:colOff>206375</xdr:colOff>
      <xdr:row>58</xdr:row>
      <xdr:rowOff>156046</xdr:rowOff>
    </xdr:to>
    <xdr:sp macro="" textlink="">
      <xdr:nvSpPr>
        <xdr:cNvPr id="139" name="円/楕円 138"/>
        <xdr:cNvSpPr/>
      </xdr:nvSpPr>
      <xdr:spPr>
        <a:xfrm>
          <a:off x="2857500" y="9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1123</xdr:rowOff>
    </xdr:from>
    <xdr:ext cx="534377" cy="259045"/>
    <xdr:sp macro="" textlink="">
      <xdr:nvSpPr>
        <xdr:cNvPr id="140" name="テキスト ボックス 139"/>
        <xdr:cNvSpPr txBox="1"/>
      </xdr:nvSpPr>
      <xdr:spPr>
        <a:xfrm>
          <a:off x="2641111" y="97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58,086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57541</xdr:rowOff>
    </xdr:from>
    <xdr:to>
      <xdr:col>3</xdr:col>
      <xdr:colOff>3175</xdr:colOff>
      <xdr:row>58</xdr:row>
      <xdr:rowOff>159141</xdr:rowOff>
    </xdr:to>
    <xdr:sp macro="" textlink="">
      <xdr:nvSpPr>
        <xdr:cNvPr id="141" name="円/楕円 140"/>
        <xdr:cNvSpPr/>
      </xdr:nvSpPr>
      <xdr:spPr>
        <a:xfrm>
          <a:off x="1968500" y="1000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4218</xdr:rowOff>
    </xdr:from>
    <xdr:ext cx="534377" cy="259045"/>
    <xdr:sp macro="" textlink="">
      <xdr:nvSpPr>
        <xdr:cNvPr id="142" name="テキスト ボックス 141"/>
        <xdr:cNvSpPr txBox="1"/>
      </xdr:nvSpPr>
      <xdr:spPr>
        <a:xfrm>
          <a:off x="1752111" y="977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56,461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62906</xdr:rowOff>
    </xdr:from>
    <xdr:to>
      <xdr:col>1</xdr:col>
      <xdr:colOff>485775</xdr:colOff>
      <xdr:row>58</xdr:row>
      <xdr:rowOff>164506</xdr:rowOff>
    </xdr:to>
    <xdr:sp macro="" textlink="">
      <xdr:nvSpPr>
        <xdr:cNvPr id="143" name="円/楕円 142"/>
        <xdr:cNvSpPr/>
      </xdr:nvSpPr>
      <xdr:spPr>
        <a:xfrm>
          <a:off x="1079500" y="1000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9583</xdr:rowOff>
    </xdr:from>
    <xdr:ext cx="534377" cy="259045"/>
    <xdr:sp macro="" textlink="">
      <xdr:nvSpPr>
        <xdr:cNvPr id="144" name="テキスト ボックス 143"/>
        <xdr:cNvSpPr txBox="1"/>
      </xdr:nvSpPr>
      <xdr:spPr>
        <a:xfrm>
          <a:off x="863111" y="978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77651</xdr:rowOff>
    </xdr:from>
    <xdr:to>
      <xdr:col>6</xdr:col>
      <xdr:colOff>511175</xdr:colOff>
      <xdr:row>78</xdr:row>
      <xdr:rowOff>82986</xdr:rowOff>
    </xdr:to>
    <xdr:cxnSp macro="">
      <xdr:nvCxnSpPr>
        <xdr:cNvPr id="175" name="直線コネクタ 174"/>
        <xdr:cNvCxnSpPr/>
      </xdr:nvCxnSpPr>
      <xdr:spPr>
        <a:xfrm>
          <a:off x="3797300" y="13450751"/>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24801</xdr:rowOff>
    </xdr:from>
    <xdr:ext cx="469744" cy="259045"/>
    <xdr:sp macro="" textlink="">
      <xdr:nvSpPr>
        <xdr:cNvPr id="176" name="維持補修費平均値テキスト"/>
        <xdr:cNvSpPr txBox="1"/>
      </xdr:nvSpPr>
      <xdr:spPr>
        <a:xfrm>
          <a:off x="4686300" y="13055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77651</xdr:rowOff>
    </xdr:from>
    <xdr:to>
      <xdr:col>5</xdr:col>
      <xdr:colOff>358775</xdr:colOff>
      <xdr:row>78</xdr:row>
      <xdr:rowOff>100076</xdr:rowOff>
    </xdr:to>
    <xdr:cxnSp macro="">
      <xdr:nvCxnSpPr>
        <xdr:cNvPr id="178" name="直線コネクタ 177"/>
        <xdr:cNvCxnSpPr/>
      </xdr:nvCxnSpPr>
      <xdr:spPr>
        <a:xfrm flipV="1">
          <a:off x="2908300" y="13450751"/>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155302</xdr:rowOff>
    </xdr:from>
    <xdr:to>
      <xdr:col>5</xdr:col>
      <xdr:colOff>409575</xdr:colOff>
      <xdr:row>77</xdr:row>
      <xdr:rowOff>85452</xdr:rowOff>
    </xdr:to>
    <xdr:sp macro="" textlink="">
      <xdr:nvSpPr>
        <xdr:cNvPr id="179" name="フローチャート : 判断 178"/>
        <xdr:cNvSpPr/>
      </xdr:nvSpPr>
      <xdr:spPr>
        <a:xfrm>
          <a:off x="3746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101980</xdr:rowOff>
    </xdr:from>
    <xdr:ext cx="469744" cy="259045"/>
    <xdr:sp macro="" textlink="">
      <xdr:nvSpPr>
        <xdr:cNvPr id="180" name="テキスト ボックス 179"/>
        <xdr:cNvSpPr txBox="1"/>
      </xdr:nvSpPr>
      <xdr:spPr>
        <a:xfrm>
          <a:off x="3562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100076</xdr:rowOff>
    </xdr:from>
    <xdr:to>
      <xdr:col>4</xdr:col>
      <xdr:colOff>155575</xdr:colOff>
      <xdr:row>78</xdr:row>
      <xdr:rowOff>104756</xdr:rowOff>
    </xdr:to>
    <xdr:cxnSp macro="">
      <xdr:nvCxnSpPr>
        <xdr:cNvPr id="181" name="直線コネクタ 180"/>
        <xdr:cNvCxnSpPr/>
      </xdr:nvCxnSpPr>
      <xdr:spPr>
        <a:xfrm flipV="1">
          <a:off x="2019300" y="13473176"/>
          <a:ext cx="8890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8237</xdr:rowOff>
    </xdr:from>
    <xdr:to>
      <xdr:col>4</xdr:col>
      <xdr:colOff>206375</xdr:colOff>
      <xdr:row>77</xdr:row>
      <xdr:rowOff>109837</xdr:rowOff>
    </xdr:to>
    <xdr:sp macro="" textlink="">
      <xdr:nvSpPr>
        <xdr:cNvPr id="182" name="フローチャート : 判断 181"/>
        <xdr:cNvSpPr/>
      </xdr:nvSpPr>
      <xdr:spPr>
        <a:xfrm>
          <a:off x="2857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126364</xdr:rowOff>
    </xdr:from>
    <xdr:ext cx="469744" cy="259045"/>
    <xdr:sp macro="" textlink="">
      <xdr:nvSpPr>
        <xdr:cNvPr id="183" name="テキスト ボックス 182"/>
        <xdr:cNvSpPr txBox="1"/>
      </xdr:nvSpPr>
      <xdr:spPr>
        <a:xfrm>
          <a:off x="2673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79502</xdr:rowOff>
    </xdr:from>
    <xdr:to>
      <xdr:col>2</xdr:col>
      <xdr:colOff>638175</xdr:colOff>
      <xdr:row>78</xdr:row>
      <xdr:rowOff>104756</xdr:rowOff>
    </xdr:to>
    <xdr:cxnSp macro="">
      <xdr:nvCxnSpPr>
        <xdr:cNvPr id="184" name="直線コネクタ 183"/>
        <xdr:cNvCxnSpPr/>
      </xdr:nvCxnSpPr>
      <xdr:spPr>
        <a:xfrm>
          <a:off x="1130300" y="13452602"/>
          <a:ext cx="889000" cy="2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165209</xdr:rowOff>
    </xdr:from>
    <xdr:to>
      <xdr:col>3</xdr:col>
      <xdr:colOff>3175</xdr:colOff>
      <xdr:row>77</xdr:row>
      <xdr:rowOff>95359</xdr:rowOff>
    </xdr:to>
    <xdr:sp macro="" textlink="">
      <xdr:nvSpPr>
        <xdr:cNvPr id="185" name="フローチャート : 判断 184"/>
        <xdr:cNvSpPr/>
      </xdr:nvSpPr>
      <xdr:spPr>
        <a:xfrm>
          <a:off x="1968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111886</xdr:rowOff>
    </xdr:from>
    <xdr:ext cx="469744" cy="259045"/>
    <xdr:sp macro="" textlink="">
      <xdr:nvSpPr>
        <xdr:cNvPr id="186" name="テキスト ボックス 185"/>
        <xdr:cNvSpPr txBox="1"/>
      </xdr:nvSpPr>
      <xdr:spPr>
        <a:xfrm>
          <a:off x="1784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16292</xdr:rowOff>
    </xdr:from>
    <xdr:to>
      <xdr:col>1</xdr:col>
      <xdr:colOff>485775</xdr:colOff>
      <xdr:row>77</xdr:row>
      <xdr:rowOff>117892</xdr:rowOff>
    </xdr:to>
    <xdr:sp macro="" textlink="">
      <xdr:nvSpPr>
        <xdr:cNvPr id="187" name="フローチャート : 判断 186"/>
        <xdr:cNvSpPr/>
      </xdr:nvSpPr>
      <xdr:spPr>
        <a:xfrm>
          <a:off x="1079500" y="1321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134419</xdr:rowOff>
    </xdr:from>
    <xdr:ext cx="469744" cy="259045"/>
    <xdr:sp macro="" textlink="">
      <xdr:nvSpPr>
        <xdr:cNvPr id="188" name="テキスト ボックス 187"/>
        <xdr:cNvSpPr txBox="1"/>
      </xdr:nvSpPr>
      <xdr:spPr>
        <a:xfrm>
          <a:off x="895427" y="1299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32186</xdr:rowOff>
    </xdr:from>
    <xdr:to>
      <xdr:col>6</xdr:col>
      <xdr:colOff>561975</xdr:colOff>
      <xdr:row>78</xdr:row>
      <xdr:rowOff>133786</xdr:rowOff>
    </xdr:to>
    <xdr:sp macro="" textlink="">
      <xdr:nvSpPr>
        <xdr:cNvPr id="194" name="円/楕円 193"/>
        <xdr:cNvSpPr/>
      </xdr:nvSpPr>
      <xdr:spPr>
        <a:xfrm>
          <a:off x="4584700" y="1340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10613</xdr:rowOff>
    </xdr:from>
    <xdr:ext cx="469744" cy="259045"/>
    <xdr:sp macro="" textlink="">
      <xdr:nvSpPr>
        <xdr:cNvPr id="195" name="維持補修費該当値テキスト"/>
        <xdr:cNvSpPr txBox="1"/>
      </xdr:nvSpPr>
      <xdr:spPr>
        <a:xfrm>
          <a:off x="4686300" y="133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26851</xdr:rowOff>
    </xdr:from>
    <xdr:to>
      <xdr:col>5</xdr:col>
      <xdr:colOff>409575</xdr:colOff>
      <xdr:row>78</xdr:row>
      <xdr:rowOff>128451</xdr:rowOff>
    </xdr:to>
    <xdr:sp macro="" textlink="">
      <xdr:nvSpPr>
        <xdr:cNvPr id="196" name="円/楕円 195"/>
        <xdr:cNvSpPr/>
      </xdr:nvSpPr>
      <xdr:spPr>
        <a:xfrm>
          <a:off x="3746500" y="1339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119578</xdr:rowOff>
    </xdr:from>
    <xdr:ext cx="469744" cy="259045"/>
    <xdr:sp macro="" textlink="">
      <xdr:nvSpPr>
        <xdr:cNvPr id="197" name="テキスト ボックス 196"/>
        <xdr:cNvSpPr txBox="1"/>
      </xdr:nvSpPr>
      <xdr:spPr>
        <a:xfrm>
          <a:off x="3562427" y="1349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49276</xdr:rowOff>
    </xdr:from>
    <xdr:to>
      <xdr:col>4</xdr:col>
      <xdr:colOff>206375</xdr:colOff>
      <xdr:row>78</xdr:row>
      <xdr:rowOff>150876</xdr:rowOff>
    </xdr:to>
    <xdr:sp macro="" textlink="">
      <xdr:nvSpPr>
        <xdr:cNvPr id="198" name="円/楕円 197"/>
        <xdr:cNvSpPr/>
      </xdr:nvSpPr>
      <xdr:spPr>
        <a:xfrm>
          <a:off x="2857500" y="134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142003</xdr:rowOff>
    </xdr:from>
    <xdr:ext cx="469744" cy="259045"/>
    <xdr:sp macro="" textlink="">
      <xdr:nvSpPr>
        <xdr:cNvPr id="199" name="テキスト ボックス 198"/>
        <xdr:cNvSpPr txBox="1"/>
      </xdr:nvSpPr>
      <xdr:spPr>
        <a:xfrm>
          <a:off x="2673427" y="1351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53956</xdr:rowOff>
    </xdr:from>
    <xdr:to>
      <xdr:col>3</xdr:col>
      <xdr:colOff>3175</xdr:colOff>
      <xdr:row>78</xdr:row>
      <xdr:rowOff>155556</xdr:rowOff>
    </xdr:to>
    <xdr:sp macro="" textlink="">
      <xdr:nvSpPr>
        <xdr:cNvPr id="200" name="円/楕円 199"/>
        <xdr:cNvSpPr/>
      </xdr:nvSpPr>
      <xdr:spPr>
        <a:xfrm>
          <a:off x="1968500" y="134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146683</xdr:rowOff>
    </xdr:from>
    <xdr:ext cx="469744" cy="259045"/>
    <xdr:sp macro="" textlink="">
      <xdr:nvSpPr>
        <xdr:cNvPr id="201" name="テキスト ボックス 200"/>
        <xdr:cNvSpPr txBox="1"/>
      </xdr:nvSpPr>
      <xdr:spPr>
        <a:xfrm>
          <a:off x="1784427" y="1351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28702</xdr:rowOff>
    </xdr:from>
    <xdr:to>
      <xdr:col>1</xdr:col>
      <xdr:colOff>485775</xdr:colOff>
      <xdr:row>78</xdr:row>
      <xdr:rowOff>130302</xdr:rowOff>
    </xdr:to>
    <xdr:sp macro="" textlink="">
      <xdr:nvSpPr>
        <xdr:cNvPr id="202" name="円/楕円 201"/>
        <xdr:cNvSpPr/>
      </xdr:nvSpPr>
      <xdr:spPr>
        <a:xfrm>
          <a:off x="1079500" y="134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121429</xdr:rowOff>
    </xdr:from>
    <xdr:ext cx="469744" cy="259045"/>
    <xdr:sp macro="" textlink="">
      <xdr:nvSpPr>
        <xdr:cNvPr id="203" name="テキスト ボックス 202"/>
        <xdr:cNvSpPr txBox="1"/>
      </xdr:nvSpPr>
      <xdr:spPr>
        <a:xfrm>
          <a:off x="895427" y="1349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137643</xdr:rowOff>
    </xdr:from>
    <xdr:to>
      <xdr:col>6</xdr:col>
      <xdr:colOff>511175</xdr:colOff>
      <xdr:row>98</xdr:row>
      <xdr:rowOff>142737</xdr:rowOff>
    </xdr:to>
    <xdr:cxnSp macro="">
      <xdr:nvCxnSpPr>
        <xdr:cNvPr id="235" name="直線コネクタ 234"/>
        <xdr:cNvCxnSpPr/>
      </xdr:nvCxnSpPr>
      <xdr:spPr>
        <a:xfrm>
          <a:off x="3797300" y="16939743"/>
          <a:ext cx="8382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37090</xdr:rowOff>
    </xdr:from>
    <xdr:ext cx="534377" cy="259045"/>
    <xdr:sp macro="" textlink="">
      <xdr:nvSpPr>
        <xdr:cNvPr id="236" name="扶助費平均値テキスト"/>
        <xdr:cNvSpPr txBox="1"/>
      </xdr:nvSpPr>
      <xdr:spPr>
        <a:xfrm>
          <a:off x="4686300" y="1632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137643</xdr:rowOff>
    </xdr:from>
    <xdr:to>
      <xdr:col>5</xdr:col>
      <xdr:colOff>358775</xdr:colOff>
      <xdr:row>99</xdr:row>
      <xdr:rowOff>124678</xdr:rowOff>
    </xdr:to>
    <xdr:cxnSp macro="">
      <xdr:nvCxnSpPr>
        <xdr:cNvPr id="238" name="直線コネクタ 237"/>
        <xdr:cNvCxnSpPr/>
      </xdr:nvCxnSpPr>
      <xdr:spPr>
        <a:xfrm flipV="1">
          <a:off x="2908300" y="16939743"/>
          <a:ext cx="889000" cy="15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25121</xdr:rowOff>
    </xdr:from>
    <xdr:to>
      <xdr:col>5</xdr:col>
      <xdr:colOff>409575</xdr:colOff>
      <xdr:row>96</xdr:row>
      <xdr:rowOff>126721</xdr:rowOff>
    </xdr:to>
    <xdr:sp macro="" textlink="">
      <xdr:nvSpPr>
        <xdr:cNvPr id="239" name="フローチャート : 判断 238"/>
        <xdr:cNvSpPr/>
      </xdr:nvSpPr>
      <xdr:spPr>
        <a:xfrm>
          <a:off x="3746500" y="1648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143248</xdr:rowOff>
    </xdr:from>
    <xdr:ext cx="534377" cy="259045"/>
    <xdr:sp macro="" textlink="">
      <xdr:nvSpPr>
        <xdr:cNvPr id="240" name="テキスト ボックス 239"/>
        <xdr:cNvSpPr txBox="1"/>
      </xdr:nvSpPr>
      <xdr:spPr>
        <a:xfrm>
          <a:off x="3530111" y="1625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110700</xdr:rowOff>
    </xdr:from>
    <xdr:to>
      <xdr:col>4</xdr:col>
      <xdr:colOff>155575</xdr:colOff>
      <xdr:row>99</xdr:row>
      <xdr:rowOff>124678</xdr:rowOff>
    </xdr:to>
    <xdr:cxnSp macro="">
      <xdr:nvCxnSpPr>
        <xdr:cNvPr id="241" name="直線コネクタ 240"/>
        <xdr:cNvCxnSpPr/>
      </xdr:nvCxnSpPr>
      <xdr:spPr>
        <a:xfrm>
          <a:off x="2019300" y="17084250"/>
          <a:ext cx="889000" cy="1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38216</xdr:rowOff>
    </xdr:from>
    <xdr:to>
      <xdr:col>4</xdr:col>
      <xdr:colOff>206375</xdr:colOff>
      <xdr:row>97</xdr:row>
      <xdr:rowOff>139816</xdr:rowOff>
    </xdr:to>
    <xdr:sp macro="" textlink="">
      <xdr:nvSpPr>
        <xdr:cNvPr id="242" name="フローチャート : 判断 241"/>
        <xdr:cNvSpPr/>
      </xdr:nvSpPr>
      <xdr:spPr>
        <a:xfrm>
          <a:off x="2857500" y="166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156343</xdr:rowOff>
    </xdr:from>
    <xdr:ext cx="534377" cy="259045"/>
    <xdr:sp macro="" textlink="">
      <xdr:nvSpPr>
        <xdr:cNvPr id="243" name="テキスト ボックス 242"/>
        <xdr:cNvSpPr txBox="1"/>
      </xdr:nvSpPr>
      <xdr:spPr>
        <a:xfrm>
          <a:off x="2641111" y="1644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110700</xdr:rowOff>
    </xdr:from>
    <xdr:to>
      <xdr:col>2</xdr:col>
      <xdr:colOff>638175</xdr:colOff>
      <xdr:row>99</xdr:row>
      <xdr:rowOff>144337</xdr:rowOff>
    </xdr:to>
    <xdr:cxnSp macro="">
      <xdr:nvCxnSpPr>
        <xdr:cNvPr id="244" name="直線コネクタ 243"/>
        <xdr:cNvCxnSpPr/>
      </xdr:nvCxnSpPr>
      <xdr:spPr>
        <a:xfrm flipV="1">
          <a:off x="1130300" y="17084250"/>
          <a:ext cx="8890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63525</xdr:rowOff>
    </xdr:from>
    <xdr:to>
      <xdr:col>3</xdr:col>
      <xdr:colOff>3175</xdr:colOff>
      <xdr:row>97</xdr:row>
      <xdr:rowOff>165125</xdr:rowOff>
    </xdr:to>
    <xdr:sp macro="" textlink="">
      <xdr:nvSpPr>
        <xdr:cNvPr id="245" name="フローチャート : 判断 244"/>
        <xdr:cNvSpPr/>
      </xdr:nvSpPr>
      <xdr:spPr>
        <a:xfrm>
          <a:off x="1968500" y="1669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10202</xdr:rowOff>
    </xdr:from>
    <xdr:ext cx="534377" cy="259045"/>
    <xdr:sp macro="" textlink="">
      <xdr:nvSpPr>
        <xdr:cNvPr id="246" name="テキスト ボックス 245"/>
        <xdr:cNvSpPr txBox="1"/>
      </xdr:nvSpPr>
      <xdr:spPr>
        <a:xfrm>
          <a:off x="1752111" y="164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79789</xdr:rowOff>
    </xdr:from>
    <xdr:to>
      <xdr:col>1</xdr:col>
      <xdr:colOff>485775</xdr:colOff>
      <xdr:row>98</xdr:row>
      <xdr:rowOff>9939</xdr:rowOff>
    </xdr:to>
    <xdr:sp macro="" textlink="">
      <xdr:nvSpPr>
        <xdr:cNvPr id="247" name="フローチャート : 判断 246"/>
        <xdr:cNvSpPr/>
      </xdr:nvSpPr>
      <xdr:spPr>
        <a:xfrm>
          <a:off x="1079500" y="1671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26466</xdr:rowOff>
    </xdr:from>
    <xdr:ext cx="534377" cy="259045"/>
    <xdr:sp macro="" textlink="">
      <xdr:nvSpPr>
        <xdr:cNvPr id="248" name="テキスト ボックス 247"/>
        <xdr:cNvSpPr txBox="1"/>
      </xdr:nvSpPr>
      <xdr:spPr>
        <a:xfrm>
          <a:off x="863111" y="1648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91937</xdr:rowOff>
    </xdr:from>
    <xdr:to>
      <xdr:col>6</xdr:col>
      <xdr:colOff>561975</xdr:colOff>
      <xdr:row>99</xdr:row>
      <xdr:rowOff>22087</xdr:rowOff>
    </xdr:to>
    <xdr:sp macro="" textlink="">
      <xdr:nvSpPr>
        <xdr:cNvPr id="254" name="円/楕円 253"/>
        <xdr:cNvSpPr/>
      </xdr:nvSpPr>
      <xdr:spPr>
        <a:xfrm>
          <a:off x="4584700" y="168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70364</xdr:rowOff>
    </xdr:from>
    <xdr:ext cx="534377" cy="259045"/>
    <xdr:sp macro="" textlink="">
      <xdr:nvSpPr>
        <xdr:cNvPr id="255" name="扶助費該当値テキスト"/>
        <xdr:cNvSpPr txBox="1"/>
      </xdr:nvSpPr>
      <xdr:spPr>
        <a:xfrm>
          <a:off x="4686300" y="1687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43,907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86843</xdr:rowOff>
    </xdr:from>
    <xdr:to>
      <xdr:col>5</xdr:col>
      <xdr:colOff>409575</xdr:colOff>
      <xdr:row>99</xdr:row>
      <xdr:rowOff>16993</xdr:rowOff>
    </xdr:to>
    <xdr:sp macro="" textlink="">
      <xdr:nvSpPr>
        <xdr:cNvPr id="256" name="円/楕円 255"/>
        <xdr:cNvSpPr/>
      </xdr:nvSpPr>
      <xdr:spPr>
        <a:xfrm>
          <a:off x="3746500" y="1688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8120</xdr:rowOff>
    </xdr:from>
    <xdr:ext cx="534377" cy="259045"/>
    <xdr:sp macro="" textlink="">
      <xdr:nvSpPr>
        <xdr:cNvPr id="257" name="テキスト ボックス 256"/>
        <xdr:cNvSpPr txBox="1"/>
      </xdr:nvSpPr>
      <xdr:spPr>
        <a:xfrm>
          <a:off x="3530111" y="1698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44,063</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73878</xdr:rowOff>
    </xdr:from>
    <xdr:to>
      <xdr:col>4</xdr:col>
      <xdr:colOff>206375</xdr:colOff>
      <xdr:row>100</xdr:row>
      <xdr:rowOff>4028</xdr:rowOff>
    </xdr:to>
    <xdr:sp macro="" textlink="">
      <xdr:nvSpPr>
        <xdr:cNvPr id="258" name="円/楕円 257"/>
        <xdr:cNvSpPr/>
      </xdr:nvSpPr>
      <xdr:spPr>
        <a:xfrm>
          <a:off x="2857500" y="1704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166605</xdr:rowOff>
    </xdr:from>
    <xdr:ext cx="534377" cy="259045"/>
    <xdr:sp macro="" textlink="">
      <xdr:nvSpPr>
        <xdr:cNvPr id="259" name="テキスト ボックス 258"/>
        <xdr:cNvSpPr txBox="1"/>
      </xdr:nvSpPr>
      <xdr:spPr>
        <a:xfrm>
          <a:off x="2641111" y="1714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39,210</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59900</xdr:rowOff>
    </xdr:from>
    <xdr:to>
      <xdr:col>3</xdr:col>
      <xdr:colOff>3175</xdr:colOff>
      <xdr:row>99</xdr:row>
      <xdr:rowOff>161500</xdr:rowOff>
    </xdr:to>
    <xdr:sp macro="" textlink="">
      <xdr:nvSpPr>
        <xdr:cNvPr id="260" name="円/楕円 259"/>
        <xdr:cNvSpPr/>
      </xdr:nvSpPr>
      <xdr:spPr>
        <a:xfrm>
          <a:off x="1968500" y="1703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152627</xdr:rowOff>
    </xdr:from>
    <xdr:ext cx="534377" cy="259045"/>
    <xdr:sp macro="" textlink="">
      <xdr:nvSpPr>
        <xdr:cNvPr id="261" name="テキスト ボックス 260"/>
        <xdr:cNvSpPr txBox="1"/>
      </xdr:nvSpPr>
      <xdr:spPr>
        <a:xfrm>
          <a:off x="1752111" y="1712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39,638</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93537</xdr:rowOff>
    </xdr:from>
    <xdr:to>
      <xdr:col>1</xdr:col>
      <xdr:colOff>485775</xdr:colOff>
      <xdr:row>100</xdr:row>
      <xdr:rowOff>23687</xdr:rowOff>
    </xdr:to>
    <xdr:sp macro="" textlink="">
      <xdr:nvSpPr>
        <xdr:cNvPr id="262" name="円/楕円 261"/>
        <xdr:cNvSpPr/>
      </xdr:nvSpPr>
      <xdr:spPr>
        <a:xfrm>
          <a:off x="1079500" y="1706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100</xdr:row>
      <xdr:rowOff>14814</xdr:rowOff>
    </xdr:from>
    <xdr:ext cx="534377" cy="259045"/>
    <xdr:sp macro="" textlink="">
      <xdr:nvSpPr>
        <xdr:cNvPr id="263" name="テキスト ボックス 262"/>
        <xdr:cNvSpPr txBox="1"/>
      </xdr:nvSpPr>
      <xdr:spPr>
        <a:xfrm>
          <a:off x="863111" y="1715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11651</xdr:rowOff>
    </xdr:from>
    <xdr:to>
      <xdr:col>15</xdr:col>
      <xdr:colOff>180975</xdr:colOff>
      <xdr:row>38</xdr:row>
      <xdr:rowOff>27637</xdr:rowOff>
    </xdr:to>
    <xdr:cxnSp macro="">
      <xdr:nvCxnSpPr>
        <xdr:cNvPr id="295" name="直線コネクタ 294"/>
        <xdr:cNvCxnSpPr/>
      </xdr:nvCxnSpPr>
      <xdr:spPr>
        <a:xfrm flipV="1">
          <a:off x="9639300" y="6355301"/>
          <a:ext cx="838200" cy="18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58138</xdr:rowOff>
    </xdr:from>
    <xdr:ext cx="534377" cy="259045"/>
    <xdr:sp macro="" textlink="">
      <xdr:nvSpPr>
        <xdr:cNvPr id="296" name="補助費等平均値テキスト"/>
        <xdr:cNvSpPr txBox="1"/>
      </xdr:nvSpPr>
      <xdr:spPr>
        <a:xfrm>
          <a:off x="10528300" y="605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14525</xdr:rowOff>
    </xdr:from>
    <xdr:to>
      <xdr:col>14</xdr:col>
      <xdr:colOff>28575</xdr:colOff>
      <xdr:row>38</xdr:row>
      <xdr:rowOff>27637</xdr:rowOff>
    </xdr:to>
    <xdr:cxnSp macro="">
      <xdr:nvCxnSpPr>
        <xdr:cNvPr id="298" name="直線コネクタ 297"/>
        <xdr:cNvCxnSpPr/>
      </xdr:nvCxnSpPr>
      <xdr:spPr>
        <a:xfrm>
          <a:off x="8750300" y="6358175"/>
          <a:ext cx="889000" cy="18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60407</xdr:rowOff>
    </xdr:from>
    <xdr:to>
      <xdr:col>14</xdr:col>
      <xdr:colOff>79375</xdr:colOff>
      <xdr:row>37</xdr:row>
      <xdr:rowOff>162007</xdr:rowOff>
    </xdr:to>
    <xdr:sp macro="" textlink="">
      <xdr:nvSpPr>
        <xdr:cNvPr id="299" name="フローチャート : 判断 298"/>
        <xdr:cNvSpPr/>
      </xdr:nvSpPr>
      <xdr:spPr>
        <a:xfrm>
          <a:off x="9588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7084</xdr:rowOff>
    </xdr:from>
    <xdr:ext cx="534377" cy="259045"/>
    <xdr:sp macro="" textlink="">
      <xdr:nvSpPr>
        <xdr:cNvPr id="300" name="テキスト ボックス 299"/>
        <xdr:cNvSpPr txBox="1"/>
      </xdr:nvSpPr>
      <xdr:spPr>
        <a:xfrm>
          <a:off x="9372111" y="61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14525</xdr:rowOff>
    </xdr:from>
    <xdr:to>
      <xdr:col>12</xdr:col>
      <xdr:colOff>511175</xdr:colOff>
      <xdr:row>37</xdr:row>
      <xdr:rowOff>110521</xdr:rowOff>
    </xdr:to>
    <xdr:cxnSp macro="">
      <xdr:nvCxnSpPr>
        <xdr:cNvPr id="301" name="直線コネクタ 300"/>
        <xdr:cNvCxnSpPr/>
      </xdr:nvCxnSpPr>
      <xdr:spPr>
        <a:xfrm flipV="1">
          <a:off x="7861300" y="6358175"/>
          <a:ext cx="889000" cy="9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5085</xdr:rowOff>
    </xdr:from>
    <xdr:to>
      <xdr:col>12</xdr:col>
      <xdr:colOff>561975</xdr:colOff>
      <xdr:row>37</xdr:row>
      <xdr:rowOff>106685</xdr:rowOff>
    </xdr:to>
    <xdr:sp macro="" textlink="">
      <xdr:nvSpPr>
        <xdr:cNvPr id="302" name="フローチャート : 判断 301"/>
        <xdr:cNvSpPr/>
      </xdr:nvSpPr>
      <xdr:spPr>
        <a:xfrm>
          <a:off x="8699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97812</xdr:rowOff>
    </xdr:from>
    <xdr:ext cx="534377" cy="259045"/>
    <xdr:sp macro="" textlink="">
      <xdr:nvSpPr>
        <xdr:cNvPr id="303" name="テキスト ボックス 302"/>
        <xdr:cNvSpPr txBox="1"/>
      </xdr:nvSpPr>
      <xdr:spPr>
        <a:xfrm>
          <a:off x="8483111" y="64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110521</xdr:rowOff>
    </xdr:from>
    <xdr:to>
      <xdr:col>11</xdr:col>
      <xdr:colOff>307975</xdr:colOff>
      <xdr:row>37</xdr:row>
      <xdr:rowOff>156665</xdr:rowOff>
    </xdr:to>
    <xdr:cxnSp macro="">
      <xdr:nvCxnSpPr>
        <xdr:cNvPr id="304" name="直線コネクタ 303"/>
        <xdr:cNvCxnSpPr/>
      </xdr:nvCxnSpPr>
      <xdr:spPr>
        <a:xfrm flipV="1">
          <a:off x="6972300" y="6454171"/>
          <a:ext cx="889000" cy="4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50544</xdr:rowOff>
    </xdr:from>
    <xdr:to>
      <xdr:col>11</xdr:col>
      <xdr:colOff>358775</xdr:colOff>
      <xdr:row>37</xdr:row>
      <xdr:rowOff>152144</xdr:rowOff>
    </xdr:to>
    <xdr:sp macro="" textlink="">
      <xdr:nvSpPr>
        <xdr:cNvPr id="305" name="フローチャート : 判断 304"/>
        <xdr:cNvSpPr/>
      </xdr:nvSpPr>
      <xdr:spPr>
        <a:xfrm>
          <a:off x="7810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168671</xdr:rowOff>
    </xdr:from>
    <xdr:ext cx="534377" cy="259045"/>
    <xdr:sp macro="" textlink="">
      <xdr:nvSpPr>
        <xdr:cNvPr id="306" name="テキスト ボックス 305"/>
        <xdr:cNvSpPr txBox="1"/>
      </xdr:nvSpPr>
      <xdr:spPr>
        <a:xfrm>
          <a:off x="7594111" y="616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51998</xdr:rowOff>
    </xdr:from>
    <xdr:to>
      <xdr:col>10</xdr:col>
      <xdr:colOff>155575</xdr:colOff>
      <xdr:row>37</xdr:row>
      <xdr:rowOff>153598</xdr:rowOff>
    </xdr:to>
    <xdr:sp macro="" textlink="">
      <xdr:nvSpPr>
        <xdr:cNvPr id="307" name="フローチャート : 判断 306"/>
        <xdr:cNvSpPr/>
      </xdr:nvSpPr>
      <xdr:spPr>
        <a:xfrm>
          <a:off x="6921500" y="639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170125</xdr:rowOff>
    </xdr:from>
    <xdr:ext cx="534377" cy="259045"/>
    <xdr:sp macro="" textlink="">
      <xdr:nvSpPr>
        <xdr:cNvPr id="308" name="テキスト ボックス 307"/>
        <xdr:cNvSpPr txBox="1"/>
      </xdr:nvSpPr>
      <xdr:spPr>
        <a:xfrm>
          <a:off x="6705111" y="617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132301</xdr:rowOff>
    </xdr:from>
    <xdr:to>
      <xdr:col>15</xdr:col>
      <xdr:colOff>231775</xdr:colOff>
      <xdr:row>37</xdr:row>
      <xdr:rowOff>62451</xdr:rowOff>
    </xdr:to>
    <xdr:sp macro="" textlink="">
      <xdr:nvSpPr>
        <xdr:cNvPr id="314" name="円/楕円 313"/>
        <xdr:cNvSpPr/>
      </xdr:nvSpPr>
      <xdr:spPr>
        <a:xfrm>
          <a:off x="10426700" y="630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110728</xdr:rowOff>
    </xdr:from>
    <xdr:ext cx="534377" cy="259045"/>
    <xdr:sp macro="" textlink="">
      <xdr:nvSpPr>
        <xdr:cNvPr id="315" name="補助費等該当値テキスト"/>
        <xdr:cNvSpPr txBox="1"/>
      </xdr:nvSpPr>
      <xdr:spPr>
        <a:xfrm>
          <a:off x="10528300" y="62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46,342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148287</xdr:rowOff>
    </xdr:from>
    <xdr:to>
      <xdr:col>14</xdr:col>
      <xdr:colOff>79375</xdr:colOff>
      <xdr:row>38</xdr:row>
      <xdr:rowOff>78437</xdr:rowOff>
    </xdr:to>
    <xdr:sp macro="" textlink="">
      <xdr:nvSpPr>
        <xdr:cNvPr id="316" name="円/楕円 315"/>
        <xdr:cNvSpPr/>
      </xdr:nvSpPr>
      <xdr:spPr>
        <a:xfrm>
          <a:off x="9588500" y="649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69564</xdr:rowOff>
    </xdr:from>
    <xdr:ext cx="534377" cy="259045"/>
    <xdr:sp macro="" textlink="">
      <xdr:nvSpPr>
        <xdr:cNvPr id="317" name="テキスト ボックス 316"/>
        <xdr:cNvSpPr txBox="1"/>
      </xdr:nvSpPr>
      <xdr:spPr>
        <a:xfrm>
          <a:off x="9372111" y="65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34,863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135175</xdr:rowOff>
    </xdr:from>
    <xdr:to>
      <xdr:col>12</xdr:col>
      <xdr:colOff>561975</xdr:colOff>
      <xdr:row>37</xdr:row>
      <xdr:rowOff>65325</xdr:rowOff>
    </xdr:to>
    <xdr:sp macro="" textlink="">
      <xdr:nvSpPr>
        <xdr:cNvPr id="318" name="円/楕円 317"/>
        <xdr:cNvSpPr/>
      </xdr:nvSpPr>
      <xdr:spPr>
        <a:xfrm>
          <a:off x="8699500" y="630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81852</xdr:rowOff>
    </xdr:from>
    <xdr:ext cx="534377" cy="259045"/>
    <xdr:sp macro="" textlink="">
      <xdr:nvSpPr>
        <xdr:cNvPr id="319" name="テキスト ボックス 318"/>
        <xdr:cNvSpPr txBox="1"/>
      </xdr:nvSpPr>
      <xdr:spPr>
        <a:xfrm>
          <a:off x="8483111" y="608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59721</xdr:rowOff>
    </xdr:from>
    <xdr:to>
      <xdr:col>11</xdr:col>
      <xdr:colOff>358775</xdr:colOff>
      <xdr:row>37</xdr:row>
      <xdr:rowOff>161320</xdr:rowOff>
    </xdr:to>
    <xdr:sp macro="" textlink="">
      <xdr:nvSpPr>
        <xdr:cNvPr id="320" name="円/楕円 319"/>
        <xdr:cNvSpPr/>
      </xdr:nvSpPr>
      <xdr:spPr>
        <a:xfrm>
          <a:off x="7810500" y="64033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152448</xdr:rowOff>
    </xdr:from>
    <xdr:ext cx="534377" cy="259045"/>
    <xdr:sp macro="" textlink="">
      <xdr:nvSpPr>
        <xdr:cNvPr id="321" name="テキスト ボックス 320"/>
        <xdr:cNvSpPr txBox="1"/>
      </xdr:nvSpPr>
      <xdr:spPr>
        <a:xfrm>
          <a:off x="7594111" y="64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40,287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105865</xdr:rowOff>
    </xdr:from>
    <xdr:to>
      <xdr:col>10</xdr:col>
      <xdr:colOff>155575</xdr:colOff>
      <xdr:row>38</xdr:row>
      <xdr:rowOff>36015</xdr:rowOff>
    </xdr:to>
    <xdr:sp macro="" textlink="">
      <xdr:nvSpPr>
        <xdr:cNvPr id="322" name="円/楕円 321"/>
        <xdr:cNvSpPr/>
      </xdr:nvSpPr>
      <xdr:spPr>
        <a:xfrm>
          <a:off x="6921500" y="644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27143</xdr:rowOff>
    </xdr:from>
    <xdr:ext cx="534377" cy="259045"/>
    <xdr:sp macro="" textlink="">
      <xdr:nvSpPr>
        <xdr:cNvPr id="323" name="テキスト ボックス 322"/>
        <xdr:cNvSpPr txBox="1"/>
      </xdr:nvSpPr>
      <xdr:spPr>
        <a:xfrm>
          <a:off x="6705111" y="654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136134</xdr:rowOff>
    </xdr:from>
    <xdr:to>
      <xdr:col>15</xdr:col>
      <xdr:colOff>180975</xdr:colOff>
      <xdr:row>56</xdr:row>
      <xdr:rowOff>32639</xdr:rowOff>
    </xdr:to>
    <xdr:cxnSp macro="">
      <xdr:nvCxnSpPr>
        <xdr:cNvPr id="352" name="直線コネクタ 351"/>
        <xdr:cNvCxnSpPr/>
      </xdr:nvCxnSpPr>
      <xdr:spPr>
        <a:xfrm>
          <a:off x="9639300" y="9394434"/>
          <a:ext cx="838200" cy="23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52895</xdr:rowOff>
    </xdr:from>
    <xdr:ext cx="534377" cy="259045"/>
    <xdr:sp macro="" textlink="">
      <xdr:nvSpPr>
        <xdr:cNvPr id="353" name="普通建設事業費平均値テキスト"/>
        <xdr:cNvSpPr txBox="1"/>
      </xdr:nvSpPr>
      <xdr:spPr>
        <a:xfrm>
          <a:off x="10528300" y="9654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136134</xdr:rowOff>
    </xdr:from>
    <xdr:to>
      <xdr:col>14</xdr:col>
      <xdr:colOff>28575</xdr:colOff>
      <xdr:row>55</xdr:row>
      <xdr:rowOff>129451</xdr:rowOff>
    </xdr:to>
    <xdr:cxnSp macro="">
      <xdr:nvCxnSpPr>
        <xdr:cNvPr id="355" name="直線コネクタ 354"/>
        <xdr:cNvCxnSpPr/>
      </xdr:nvCxnSpPr>
      <xdr:spPr>
        <a:xfrm flipV="1">
          <a:off x="8750300" y="9394434"/>
          <a:ext cx="889000" cy="16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54349</xdr:rowOff>
    </xdr:from>
    <xdr:to>
      <xdr:col>12</xdr:col>
      <xdr:colOff>511175</xdr:colOff>
      <xdr:row>55</xdr:row>
      <xdr:rowOff>129451</xdr:rowOff>
    </xdr:to>
    <xdr:cxnSp macro="">
      <xdr:nvCxnSpPr>
        <xdr:cNvPr id="358" name="直線コネクタ 357"/>
        <xdr:cNvCxnSpPr/>
      </xdr:nvCxnSpPr>
      <xdr:spPr>
        <a:xfrm>
          <a:off x="7861300" y="9484099"/>
          <a:ext cx="889000" cy="7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54349</xdr:rowOff>
    </xdr:from>
    <xdr:to>
      <xdr:col>11</xdr:col>
      <xdr:colOff>307975</xdr:colOff>
      <xdr:row>55</xdr:row>
      <xdr:rowOff>56657</xdr:rowOff>
    </xdr:to>
    <xdr:cxnSp macro="">
      <xdr:nvCxnSpPr>
        <xdr:cNvPr id="361" name="直線コネクタ 360"/>
        <xdr:cNvCxnSpPr/>
      </xdr:nvCxnSpPr>
      <xdr:spPr>
        <a:xfrm flipV="1">
          <a:off x="6972300" y="9484099"/>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3" name="テキスト ボックス 362"/>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153289</xdr:rowOff>
    </xdr:from>
    <xdr:to>
      <xdr:col>15</xdr:col>
      <xdr:colOff>231775</xdr:colOff>
      <xdr:row>56</xdr:row>
      <xdr:rowOff>83439</xdr:rowOff>
    </xdr:to>
    <xdr:sp macro="" textlink="">
      <xdr:nvSpPr>
        <xdr:cNvPr id="371" name="円/楕円 370"/>
        <xdr:cNvSpPr/>
      </xdr:nvSpPr>
      <xdr:spPr>
        <a:xfrm>
          <a:off x="10426700" y="95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4716</xdr:rowOff>
    </xdr:from>
    <xdr:ext cx="534377" cy="259045"/>
    <xdr:sp macro="" textlink="">
      <xdr:nvSpPr>
        <xdr:cNvPr id="372" name="普通建設事業費該当値テキスト"/>
        <xdr:cNvSpPr txBox="1"/>
      </xdr:nvSpPr>
      <xdr:spPr>
        <a:xfrm>
          <a:off x="10528300" y="94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69,050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85334</xdr:rowOff>
    </xdr:from>
    <xdr:to>
      <xdr:col>14</xdr:col>
      <xdr:colOff>79375</xdr:colOff>
      <xdr:row>55</xdr:row>
      <xdr:rowOff>15484</xdr:rowOff>
    </xdr:to>
    <xdr:sp macro="" textlink="">
      <xdr:nvSpPr>
        <xdr:cNvPr id="373" name="円/楕円 372"/>
        <xdr:cNvSpPr/>
      </xdr:nvSpPr>
      <xdr:spPr>
        <a:xfrm>
          <a:off x="9588500" y="934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32011</xdr:rowOff>
    </xdr:from>
    <xdr:ext cx="599010" cy="259045"/>
    <xdr:sp macro="" textlink="">
      <xdr:nvSpPr>
        <xdr:cNvPr id="374" name="テキスト ボックス 373"/>
        <xdr:cNvSpPr txBox="1"/>
      </xdr:nvSpPr>
      <xdr:spPr>
        <a:xfrm>
          <a:off x="9339794" y="911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100,468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78651</xdr:rowOff>
    </xdr:from>
    <xdr:to>
      <xdr:col>12</xdr:col>
      <xdr:colOff>561975</xdr:colOff>
      <xdr:row>56</xdr:row>
      <xdr:rowOff>8801</xdr:rowOff>
    </xdr:to>
    <xdr:sp macro="" textlink="">
      <xdr:nvSpPr>
        <xdr:cNvPr id="375" name="円/楕円 374"/>
        <xdr:cNvSpPr/>
      </xdr:nvSpPr>
      <xdr:spPr>
        <a:xfrm>
          <a:off x="8699500" y="95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25328</xdr:rowOff>
    </xdr:from>
    <xdr:ext cx="534377" cy="259045"/>
    <xdr:sp macro="" textlink="">
      <xdr:nvSpPr>
        <xdr:cNvPr id="376" name="テキスト ボックス 375"/>
        <xdr:cNvSpPr txBox="1"/>
      </xdr:nvSpPr>
      <xdr:spPr>
        <a:xfrm>
          <a:off x="8483111" y="928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78,845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3549</xdr:rowOff>
    </xdr:from>
    <xdr:to>
      <xdr:col>11</xdr:col>
      <xdr:colOff>358775</xdr:colOff>
      <xdr:row>55</xdr:row>
      <xdr:rowOff>105149</xdr:rowOff>
    </xdr:to>
    <xdr:sp macro="" textlink="">
      <xdr:nvSpPr>
        <xdr:cNvPr id="377" name="円/楕円 376"/>
        <xdr:cNvSpPr/>
      </xdr:nvSpPr>
      <xdr:spPr>
        <a:xfrm>
          <a:off x="7810500" y="94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121676</xdr:rowOff>
    </xdr:from>
    <xdr:ext cx="534377" cy="259045"/>
    <xdr:sp macro="" textlink="">
      <xdr:nvSpPr>
        <xdr:cNvPr id="378" name="テキスト ボックス 377"/>
        <xdr:cNvSpPr txBox="1"/>
      </xdr:nvSpPr>
      <xdr:spPr>
        <a:xfrm>
          <a:off x="7594111" y="920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88,701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5857</xdr:rowOff>
    </xdr:from>
    <xdr:to>
      <xdr:col>10</xdr:col>
      <xdr:colOff>155575</xdr:colOff>
      <xdr:row>55</xdr:row>
      <xdr:rowOff>107457</xdr:rowOff>
    </xdr:to>
    <xdr:sp macro="" textlink="">
      <xdr:nvSpPr>
        <xdr:cNvPr id="379" name="円/楕円 378"/>
        <xdr:cNvSpPr/>
      </xdr:nvSpPr>
      <xdr:spPr>
        <a:xfrm>
          <a:off x="6921500" y="943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123984</xdr:rowOff>
    </xdr:from>
    <xdr:ext cx="534377" cy="259045"/>
    <xdr:sp macro="" textlink="">
      <xdr:nvSpPr>
        <xdr:cNvPr id="380" name="テキスト ボックス 379"/>
        <xdr:cNvSpPr txBox="1"/>
      </xdr:nvSpPr>
      <xdr:spPr>
        <a:xfrm>
          <a:off x="6705111" y="921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148730</xdr:rowOff>
    </xdr:from>
    <xdr:to>
      <xdr:col>15</xdr:col>
      <xdr:colOff>180975</xdr:colOff>
      <xdr:row>78</xdr:row>
      <xdr:rowOff>104203</xdr:rowOff>
    </xdr:to>
    <xdr:cxnSp macro="">
      <xdr:nvCxnSpPr>
        <xdr:cNvPr id="409" name="直線コネクタ 408"/>
        <xdr:cNvCxnSpPr/>
      </xdr:nvCxnSpPr>
      <xdr:spPr>
        <a:xfrm flipV="1">
          <a:off x="9639300" y="13350380"/>
          <a:ext cx="838200" cy="12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26509</xdr:rowOff>
    </xdr:from>
    <xdr:ext cx="534377" cy="259045"/>
    <xdr:sp macro="" textlink="">
      <xdr:nvSpPr>
        <xdr:cNvPr id="410" name="普通建設事業費 （ うち新規整備　）平均値テキスト"/>
        <xdr:cNvSpPr txBox="1"/>
      </xdr:nvSpPr>
      <xdr:spPr>
        <a:xfrm>
          <a:off x="10528300" y="1305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49949</xdr:rowOff>
    </xdr:from>
    <xdr:to>
      <xdr:col>14</xdr:col>
      <xdr:colOff>79375</xdr:colOff>
      <xdr:row>77</xdr:row>
      <xdr:rowOff>151549</xdr:rowOff>
    </xdr:to>
    <xdr:sp macro="" textlink="">
      <xdr:nvSpPr>
        <xdr:cNvPr id="412" name="フローチャート : 判断 411"/>
        <xdr:cNvSpPr/>
      </xdr:nvSpPr>
      <xdr:spPr>
        <a:xfrm>
          <a:off x="9588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168076</xdr:rowOff>
    </xdr:from>
    <xdr:ext cx="534377" cy="259045"/>
    <xdr:sp macro="" textlink="">
      <xdr:nvSpPr>
        <xdr:cNvPr id="413" name="テキスト ボックス 412"/>
        <xdr:cNvSpPr txBox="1"/>
      </xdr:nvSpPr>
      <xdr:spPr>
        <a:xfrm>
          <a:off x="9372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97930</xdr:rowOff>
    </xdr:from>
    <xdr:to>
      <xdr:col>15</xdr:col>
      <xdr:colOff>231775</xdr:colOff>
      <xdr:row>78</xdr:row>
      <xdr:rowOff>28080</xdr:rowOff>
    </xdr:to>
    <xdr:sp macro="" textlink="">
      <xdr:nvSpPr>
        <xdr:cNvPr id="419" name="円/楕円 418"/>
        <xdr:cNvSpPr/>
      </xdr:nvSpPr>
      <xdr:spPr>
        <a:xfrm>
          <a:off x="10426700" y="132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76357</xdr:rowOff>
    </xdr:from>
    <xdr:ext cx="534377" cy="259045"/>
    <xdr:sp macro="" textlink="">
      <xdr:nvSpPr>
        <xdr:cNvPr id="420" name="普通建設事業費 （ うち新規整備　）該当値テキスト"/>
        <xdr:cNvSpPr txBox="1"/>
      </xdr:nvSpPr>
      <xdr:spPr>
        <a:xfrm>
          <a:off x="10528300" y="1327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18,789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53403</xdr:rowOff>
    </xdr:from>
    <xdr:to>
      <xdr:col>14</xdr:col>
      <xdr:colOff>79375</xdr:colOff>
      <xdr:row>78</xdr:row>
      <xdr:rowOff>155003</xdr:rowOff>
    </xdr:to>
    <xdr:sp macro="" textlink="">
      <xdr:nvSpPr>
        <xdr:cNvPr id="421" name="円/楕円 420"/>
        <xdr:cNvSpPr/>
      </xdr:nvSpPr>
      <xdr:spPr>
        <a:xfrm>
          <a:off x="9588500" y="134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146130</xdr:rowOff>
    </xdr:from>
    <xdr:ext cx="469744" cy="259045"/>
    <xdr:sp macro="" textlink="">
      <xdr:nvSpPr>
        <xdr:cNvPr id="422" name="テキスト ボックス 421"/>
        <xdr:cNvSpPr txBox="1"/>
      </xdr:nvSpPr>
      <xdr:spPr>
        <a:xfrm>
          <a:off x="9404427" y="1351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155997</xdr:rowOff>
    </xdr:from>
    <xdr:to>
      <xdr:col>15</xdr:col>
      <xdr:colOff>180975</xdr:colOff>
      <xdr:row>96</xdr:row>
      <xdr:rowOff>107555</xdr:rowOff>
    </xdr:to>
    <xdr:cxnSp macro="">
      <xdr:nvCxnSpPr>
        <xdr:cNvPr id="453" name="直線コネクタ 452"/>
        <xdr:cNvCxnSpPr/>
      </xdr:nvCxnSpPr>
      <xdr:spPr>
        <a:xfrm>
          <a:off x="9639300" y="16100847"/>
          <a:ext cx="838200" cy="46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115583</xdr:rowOff>
    </xdr:from>
    <xdr:ext cx="534377" cy="259045"/>
    <xdr:sp macro="" textlink="">
      <xdr:nvSpPr>
        <xdr:cNvPr id="454" name="普通建設事業費 （ うち更新整備　）平均値テキスト"/>
        <xdr:cNvSpPr txBox="1"/>
      </xdr:nvSpPr>
      <xdr:spPr>
        <a:xfrm>
          <a:off x="10528300" y="16746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145822</xdr:rowOff>
    </xdr:from>
    <xdr:to>
      <xdr:col>14</xdr:col>
      <xdr:colOff>79375</xdr:colOff>
      <xdr:row>98</xdr:row>
      <xdr:rowOff>75972</xdr:rowOff>
    </xdr:to>
    <xdr:sp macro="" textlink="">
      <xdr:nvSpPr>
        <xdr:cNvPr id="456" name="フローチャート : 判断 455"/>
        <xdr:cNvSpPr/>
      </xdr:nvSpPr>
      <xdr:spPr>
        <a:xfrm>
          <a:off x="9588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67099</xdr:rowOff>
    </xdr:from>
    <xdr:ext cx="534377" cy="259045"/>
    <xdr:sp macro="" textlink="">
      <xdr:nvSpPr>
        <xdr:cNvPr id="457" name="テキスト ボックス 456"/>
        <xdr:cNvSpPr txBox="1"/>
      </xdr:nvSpPr>
      <xdr:spPr>
        <a:xfrm>
          <a:off x="9372111" y="168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56755</xdr:rowOff>
    </xdr:from>
    <xdr:to>
      <xdr:col>15</xdr:col>
      <xdr:colOff>231775</xdr:colOff>
      <xdr:row>96</xdr:row>
      <xdr:rowOff>158355</xdr:rowOff>
    </xdr:to>
    <xdr:sp macro="" textlink="">
      <xdr:nvSpPr>
        <xdr:cNvPr id="463" name="円/楕円 462"/>
        <xdr:cNvSpPr/>
      </xdr:nvSpPr>
      <xdr:spPr>
        <a:xfrm>
          <a:off x="10426700" y="1651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79632</xdr:rowOff>
    </xdr:from>
    <xdr:ext cx="534377" cy="259045"/>
    <xdr:sp macro="" textlink="">
      <xdr:nvSpPr>
        <xdr:cNvPr id="464" name="普通建設事業費 （ うち更新整備　）該当値テキスト"/>
        <xdr:cNvSpPr txBox="1"/>
      </xdr:nvSpPr>
      <xdr:spPr>
        <a:xfrm>
          <a:off x="10528300" y="1636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46,453</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105197</xdr:rowOff>
    </xdr:from>
    <xdr:to>
      <xdr:col>14</xdr:col>
      <xdr:colOff>79375</xdr:colOff>
      <xdr:row>94</xdr:row>
      <xdr:rowOff>35347</xdr:rowOff>
    </xdr:to>
    <xdr:sp macro="" textlink="">
      <xdr:nvSpPr>
        <xdr:cNvPr id="465" name="円/楕円 464"/>
        <xdr:cNvSpPr/>
      </xdr:nvSpPr>
      <xdr:spPr>
        <a:xfrm>
          <a:off x="9588500" y="1605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51874</xdr:rowOff>
    </xdr:from>
    <xdr:ext cx="534377" cy="259045"/>
    <xdr:sp macro="" textlink="">
      <xdr:nvSpPr>
        <xdr:cNvPr id="466" name="テキスト ボックス 465"/>
        <xdr:cNvSpPr txBox="1"/>
      </xdr:nvSpPr>
      <xdr:spPr>
        <a:xfrm>
          <a:off x="9372111" y="1582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2" name="テキスト ボックス 48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4" name="テキスト ボックス 48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6" name="テキスト ボックス 48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39116</xdr:rowOff>
    </xdr:from>
    <xdr:to>
      <xdr:col>23</xdr:col>
      <xdr:colOff>516889</xdr:colOff>
      <xdr:row>39</xdr:row>
      <xdr:rowOff>44450</xdr:rowOff>
    </xdr:to>
    <xdr:cxnSp macro="">
      <xdr:nvCxnSpPr>
        <xdr:cNvPr id="490" name="直線コネクタ 489"/>
        <xdr:cNvCxnSpPr/>
      </xdr:nvCxnSpPr>
      <xdr:spPr>
        <a:xfrm flipV="1">
          <a:off x="16317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157243</xdr:rowOff>
    </xdr:from>
    <xdr:ext cx="469744" cy="259045"/>
    <xdr:sp macro="" textlink="">
      <xdr:nvSpPr>
        <xdr:cNvPr id="493" name="災害復旧事業費最大値テキスト"/>
        <xdr:cNvSpPr txBox="1"/>
      </xdr:nvSpPr>
      <xdr:spPr>
        <a:xfrm>
          <a:off x="16370300" y="49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39116</xdr:rowOff>
    </xdr:from>
    <xdr:to>
      <xdr:col>23</xdr:col>
      <xdr:colOff>606425</xdr:colOff>
      <xdr:row>30</xdr:row>
      <xdr:rowOff>39116</xdr:rowOff>
    </xdr:to>
    <xdr:cxnSp macro="">
      <xdr:nvCxnSpPr>
        <xdr:cNvPr id="494" name="直線コネクタ 493"/>
        <xdr:cNvCxnSpPr/>
      </xdr:nvCxnSpPr>
      <xdr:spPr>
        <a:xfrm>
          <a:off x="16230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29210</xdr:rowOff>
    </xdr:from>
    <xdr:to>
      <xdr:col>23</xdr:col>
      <xdr:colOff>517525</xdr:colOff>
      <xdr:row>39</xdr:row>
      <xdr:rowOff>44450</xdr:rowOff>
    </xdr:to>
    <xdr:cxnSp macro="">
      <xdr:nvCxnSpPr>
        <xdr:cNvPr id="495" name="直線コネクタ 494"/>
        <xdr:cNvCxnSpPr/>
      </xdr:nvCxnSpPr>
      <xdr:spPr>
        <a:xfrm>
          <a:off x="15481300" y="6715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77106</xdr:rowOff>
    </xdr:from>
    <xdr:ext cx="378565" cy="259045"/>
    <xdr:sp macro="" textlink="">
      <xdr:nvSpPr>
        <xdr:cNvPr id="496" name="災害復旧事業費平均値テキスト"/>
        <xdr:cNvSpPr txBox="1"/>
      </xdr:nvSpPr>
      <xdr:spPr>
        <a:xfrm>
          <a:off x="16370300" y="6420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54229</xdr:rowOff>
    </xdr:from>
    <xdr:to>
      <xdr:col>23</xdr:col>
      <xdr:colOff>568325</xdr:colOff>
      <xdr:row>38</xdr:row>
      <xdr:rowOff>155829</xdr:rowOff>
    </xdr:to>
    <xdr:sp macro="" textlink="">
      <xdr:nvSpPr>
        <xdr:cNvPr id="497" name="フローチャート : 判断 496"/>
        <xdr:cNvSpPr/>
      </xdr:nvSpPr>
      <xdr:spPr>
        <a:xfrm>
          <a:off x="16268700" y="656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29210</xdr:rowOff>
    </xdr:from>
    <xdr:to>
      <xdr:col>22</xdr:col>
      <xdr:colOff>365125</xdr:colOff>
      <xdr:row>39</xdr:row>
      <xdr:rowOff>44450</xdr:rowOff>
    </xdr:to>
    <xdr:cxnSp macro="">
      <xdr:nvCxnSpPr>
        <xdr:cNvPr id="498" name="直線コネクタ 497"/>
        <xdr:cNvCxnSpPr/>
      </xdr:nvCxnSpPr>
      <xdr:spPr>
        <a:xfrm flipV="1">
          <a:off x="14592300" y="6715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81280</xdr:rowOff>
    </xdr:from>
    <xdr:to>
      <xdr:col>22</xdr:col>
      <xdr:colOff>415925</xdr:colOff>
      <xdr:row>38</xdr:row>
      <xdr:rowOff>11430</xdr:rowOff>
    </xdr:to>
    <xdr:sp macro="" textlink="">
      <xdr:nvSpPr>
        <xdr:cNvPr id="499" name="フローチャート : 判断 498"/>
        <xdr:cNvSpPr/>
      </xdr:nvSpPr>
      <xdr:spPr>
        <a:xfrm>
          <a:off x="15430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27957</xdr:rowOff>
    </xdr:from>
    <xdr:ext cx="469744" cy="259045"/>
    <xdr:sp macro="" textlink="">
      <xdr:nvSpPr>
        <xdr:cNvPr id="500" name="テキスト ボックス 499"/>
        <xdr:cNvSpPr txBox="1"/>
      </xdr:nvSpPr>
      <xdr:spPr>
        <a:xfrm>
          <a:off x="15246427" y="620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121095</xdr:rowOff>
    </xdr:from>
    <xdr:to>
      <xdr:col>21</xdr:col>
      <xdr:colOff>212725</xdr:colOff>
      <xdr:row>37</xdr:row>
      <xdr:rowOff>51245</xdr:rowOff>
    </xdr:to>
    <xdr:sp macro="" textlink="">
      <xdr:nvSpPr>
        <xdr:cNvPr id="502" name="フローチャート : 判断 501"/>
        <xdr:cNvSpPr/>
      </xdr:nvSpPr>
      <xdr:spPr>
        <a:xfrm>
          <a:off x="14541500" y="629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67772</xdr:rowOff>
    </xdr:from>
    <xdr:ext cx="469744" cy="259045"/>
    <xdr:sp macro="" textlink="">
      <xdr:nvSpPr>
        <xdr:cNvPr id="503" name="テキスト ボックス 502"/>
        <xdr:cNvSpPr txBox="1"/>
      </xdr:nvSpPr>
      <xdr:spPr>
        <a:xfrm>
          <a:off x="14357427" y="606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75755</xdr:rowOff>
    </xdr:from>
    <xdr:to>
      <xdr:col>20</xdr:col>
      <xdr:colOff>9525</xdr:colOff>
      <xdr:row>36</xdr:row>
      <xdr:rowOff>5905</xdr:rowOff>
    </xdr:to>
    <xdr:sp macro="" textlink="">
      <xdr:nvSpPr>
        <xdr:cNvPr id="505" name="フローチャート : 判断 504"/>
        <xdr:cNvSpPr/>
      </xdr:nvSpPr>
      <xdr:spPr>
        <a:xfrm>
          <a:off x="13652500" y="60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22432</xdr:rowOff>
    </xdr:from>
    <xdr:ext cx="469744" cy="259045"/>
    <xdr:sp macro="" textlink="">
      <xdr:nvSpPr>
        <xdr:cNvPr id="506" name="テキスト ボックス 505"/>
        <xdr:cNvSpPr txBox="1"/>
      </xdr:nvSpPr>
      <xdr:spPr>
        <a:xfrm>
          <a:off x="13468427" y="585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5652</xdr:rowOff>
    </xdr:from>
    <xdr:to>
      <xdr:col>18</xdr:col>
      <xdr:colOff>492125</xdr:colOff>
      <xdr:row>35</xdr:row>
      <xdr:rowOff>107252</xdr:rowOff>
    </xdr:to>
    <xdr:sp macro="" textlink="">
      <xdr:nvSpPr>
        <xdr:cNvPr id="507" name="フローチャート : 判断 506"/>
        <xdr:cNvSpPr/>
      </xdr:nvSpPr>
      <xdr:spPr>
        <a:xfrm>
          <a:off x="12763500" y="600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123779</xdr:rowOff>
    </xdr:from>
    <xdr:ext cx="469744" cy="259045"/>
    <xdr:sp macro="" textlink="">
      <xdr:nvSpPr>
        <xdr:cNvPr id="508" name="テキスト ボックス 507"/>
        <xdr:cNvSpPr txBox="1"/>
      </xdr:nvSpPr>
      <xdr:spPr>
        <a:xfrm>
          <a:off x="12579427" y="578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149860</xdr:rowOff>
    </xdr:from>
    <xdr:to>
      <xdr:col>22</xdr:col>
      <xdr:colOff>415925</xdr:colOff>
      <xdr:row>39</xdr:row>
      <xdr:rowOff>80010</xdr:rowOff>
    </xdr:to>
    <xdr:sp macro="" textlink="">
      <xdr:nvSpPr>
        <xdr:cNvPr id="516" name="円/楕円 515"/>
        <xdr:cNvSpPr/>
      </xdr:nvSpPr>
      <xdr:spPr>
        <a:xfrm>
          <a:off x="15430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71137</xdr:rowOff>
    </xdr:from>
    <xdr:ext cx="313932" cy="259045"/>
    <xdr:sp macro="" textlink="">
      <xdr:nvSpPr>
        <xdr:cNvPr id="517" name="テキスト ボックス 516"/>
        <xdr:cNvSpPr txBox="1"/>
      </xdr:nvSpPr>
      <xdr:spPr>
        <a:xfrm>
          <a:off x="153243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151702</xdr:rowOff>
    </xdr:from>
    <xdr:to>
      <xdr:col>23</xdr:col>
      <xdr:colOff>517525</xdr:colOff>
      <xdr:row>76</xdr:row>
      <xdr:rowOff>108235</xdr:rowOff>
    </xdr:to>
    <xdr:cxnSp macro="">
      <xdr:nvCxnSpPr>
        <xdr:cNvPr id="603" name="直線コネクタ 602"/>
        <xdr:cNvCxnSpPr/>
      </xdr:nvCxnSpPr>
      <xdr:spPr>
        <a:xfrm flipV="1">
          <a:off x="15481300" y="12839002"/>
          <a:ext cx="838200" cy="29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126796</xdr:rowOff>
    </xdr:from>
    <xdr:ext cx="534377" cy="259045"/>
    <xdr:sp macro="" textlink="">
      <xdr:nvSpPr>
        <xdr:cNvPr id="604" name="公債費平均値テキスト"/>
        <xdr:cNvSpPr txBox="1"/>
      </xdr:nvSpPr>
      <xdr:spPr>
        <a:xfrm>
          <a:off x="16370300" y="12985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108235</xdr:rowOff>
    </xdr:from>
    <xdr:to>
      <xdr:col>22</xdr:col>
      <xdr:colOff>365125</xdr:colOff>
      <xdr:row>76</xdr:row>
      <xdr:rowOff>133381</xdr:rowOff>
    </xdr:to>
    <xdr:cxnSp macro="">
      <xdr:nvCxnSpPr>
        <xdr:cNvPr id="606" name="直線コネクタ 605"/>
        <xdr:cNvCxnSpPr/>
      </xdr:nvCxnSpPr>
      <xdr:spPr>
        <a:xfrm flipV="1">
          <a:off x="14592300" y="13138435"/>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62711</xdr:rowOff>
    </xdr:from>
    <xdr:to>
      <xdr:col>21</xdr:col>
      <xdr:colOff>161925</xdr:colOff>
      <xdr:row>76</xdr:row>
      <xdr:rowOff>133381</xdr:rowOff>
    </xdr:to>
    <xdr:cxnSp macro="">
      <xdr:nvCxnSpPr>
        <xdr:cNvPr id="609" name="直線コネクタ 608"/>
        <xdr:cNvCxnSpPr/>
      </xdr:nvCxnSpPr>
      <xdr:spPr>
        <a:xfrm>
          <a:off x="13703300" y="13092911"/>
          <a:ext cx="889000" cy="7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128303</xdr:rowOff>
    </xdr:from>
    <xdr:to>
      <xdr:col>19</xdr:col>
      <xdr:colOff>644525</xdr:colOff>
      <xdr:row>76</xdr:row>
      <xdr:rowOff>62711</xdr:rowOff>
    </xdr:to>
    <xdr:cxnSp macro="">
      <xdr:nvCxnSpPr>
        <xdr:cNvPr id="612" name="直線コネクタ 611"/>
        <xdr:cNvCxnSpPr/>
      </xdr:nvCxnSpPr>
      <xdr:spPr>
        <a:xfrm>
          <a:off x="12814300" y="12987053"/>
          <a:ext cx="889000" cy="10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100902</xdr:rowOff>
    </xdr:from>
    <xdr:to>
      <xdr:col>23</xdr:col>
      <xdr:colOff>568325</xdr:colOff>
      <xdr:row>75</xdr:row>
      <xdr:rowOff>31052</xdr:rowOff>
    </xdr:to>
    <xdr:sp macro="" textlink="">
      <xdr:nvSpPr>
        <xdr:cNvPr id="622" name="円/楕円 621"/>
        <xdr:cNvSpPr/>
      </xdr:nvSpPr>
      <xdr:spPr>
        <a:xfrm>
          <a:off x="16268700" y="127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123779</xdr:rowOff>
    </xdr:from>
    <xdr:ext cx="534377" cy="259045"/>
    <xdr:sp macro="" textlink="">
      <xdr:nvSpPr>
        <xdr:cNvPr id="623" name="公債費該当値テキスト"/>
        <xdr:cNvSpPr txBox="1"/>
      </xdr:nvSpPr>
      <xdr:spPr>
        <a:xfrm>
          <a:off x="16370300" y="1263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49,265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57435</xdr:rowOff>
    </xdr:from>
    <xdr:to>
      <xdr:col>22</xdr:col>
      <xdr:colOff>415925</xdr:colOff>
      <xdr:row>76</xdr:row>
      <xdr:rowOff>159035</xdr:rowOff>
    </xdr:to>
    <xdr:sp macro="" textlink="">
      <xdr:nvSpPr>
        <xdr:cNvPr id="624" name="円/楕円 623"/>
        <xdr:cNvSpPr/>
      </xdr:nvSpPr>
      <xdr:spPr>
        <a:xfrm>
          <a:off x="15430500" y="130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150162</xdr:rowOff>
    </xdr:from>
    <xdr:ext cx="534377" cy="259045"/>
    <xdr:sp macro="" textlink="">
      <xdr:nvSpPr>
        <xdr:cNvPr id="625" name="テキスト ボックス 624"/>
        <xdr:cNvSpPr txBox="1"/>
      </xdr:nvSpPr>
      <xdr:spPr>
        <a:xfrm>
          <a:off x="15214111" y="1318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30,927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82581</xdr:rowOff>
    </xdr:from>
    <xdr:to>
      <xdr:col>21</xdr:col>
      <xdr:colOff>212725</xdr:colOff>
      <xdr:row>77</xdr:row>
      <xdr:rowOff>12731</xdr:rowOff>
    </xdr:to>
    <xdr:sp macro="" textlink="">
      <xdr:nvSpPr>
        <xdr:cNvPr id="626" name="円/楕円 625"/>
        <xdr:cNvSpPr/>
      </xdr:nvSpPr>
      <xdr:spPr>
        <a:xfrm>
          <a:off x="14541500" y="1311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3858</xdr:rowOff>
    </xdr:from>
    <xdr:ext cx="534377" cy="259045"/>
    <xdr:sp macro="" textlink="">
      <xdr:nvSpPr>
        <xdr:cNvPr id="627" name="テキスト ボックス 626"/>
        <xdr:cNvSpPr txBox="1"/>
      </xdr:nvSpPr>
      <xdr:spPr>
        <a:xfrm>
          <a:off x="14325111" y="1320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11911</xdr:rowOff>
    </xdr:from>
    <xdr:to>
      <xdr:col>20</xdr:col>
      <xdr:colOff>9525</xdr:colOff>
      <xdr:row>76</xdr:row>
      <xdr:rowOff>113511</xdr:rowOff>
    </xdr:to>
    <xdr:sp macro="" textlink="">
      <xdr:nvSpPr>
        <xdr:cNvPr id="628" name="円/楕円 627"/>
        <xdr:cNvSpPr/>
      </xdr:nvSpPr>
      <xdr:spPr>
        <a:xfrm>
          <a:off x="13652500" y="1304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104638</xdr:rowOff>
    </xdr:from>
    <xdr:ext cx="534377" cy="259045"/>
    <xdr:sp macro="" textlink="">
      <xdr:nvSpPr>
        <xdr:cNvPr id="629" name="テキスト ボックス 628"/>
        <xdr:cNvSpPr txBox="1"/>
      </xdr:nvSpPr>
      <xdr:spPr>
        <a:xfrm>
          <a:off x="13436111" y="1313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77503</xdr:rowOff>
    </xdr:from>
    <xdr:to>
      <xdr:col>18</xdr:col>
      <xdr:colOff>492125</xdr:colOff>
      <xdr:row>76</xdr:row>
      <xdr:rowOff>7652</xdr:rowOff>
    </xdr:to>
    <xdr:sp macro="" textlink="">
      <xdr:nvSpPr>
        <xdr:cNvPr id="630" name="円/楕円 629"/>
        <xdr:cNvSpPr/>
      </xdr:nvSpPr>
      <xdr:spPr>
        <a:xfrm>
          <a:off x="12763500" y="129362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24180</xdr:rowOff>
    </xdr:from>
    <xdr:ext cx="534377" cy="259045"/>
    <xdr:sp macro="" textlink="">
      <xdr:nvSpPr>
        <xdr:cNvPr id="631" name="テキスト ボックス 630"/>
        <xdr:cNvSpPr txBox="1"/>
      </xdr:nvSpPr>
      <xdr:spPr>
        <a:xfrm>
          <a:off x="12547111" y="1271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163018</xdr:rowOff>
    </xdr:from>
    <xdr:to>
      <xdr:col>23</xdr:col>
      <xdr:colOff>517525</xdr:colOff>
      <xdr:row>97</xdr:row>
      <xdr:rowOff>96743</xdr:rowOff>
    </xdr:to>
    <xdr:cxnSp macro="">
      <xdr:nvCxnSpPr>
        <xdr:cNvPr id="660" name="直線コネクタ 659"/>
        <xdr:cNvCxnSpPr/>
      </xdr:nvCxnSpPr>
      <xdr:spPr>
        <a:xfrm>
          <a:off x="15481300" y="16622218"/>
          <a:ext cx="838200" cy="10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54697</xdr:rowOff>
    </xdr:from>
    <xdr:ext cx="534377" cy="259045"/>
    <xdr:sp macro="" textlink="">
      <xdr:nvSpPr>
        <xdr:cNvPr id="661" name="積立金平均値テキスト"/>
        <xdr:cNvSpPr txBox="1"/>
      </xdr:nvSpPr>
      <xdr:spPr>
        <a:xfrm>
          <a:off x="16370300" y="1668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163018</xdr:rowOff>
    </xdr:from>
    <xdr:to>
      <xdr:col>22</xdr:col>
      <xdr:colOff>365125</xdr:colOff>
      <xdr:row>97</xdr:row>
      <xdr:rowOff>20752</xdr:rowOff>
    </xdr:to>
    <xdr:cxnSp macro="">
      <xdr:nvCxnSpPr>
        <xdr:cNvPr id="663" name="直線コネクタ 662"/>
        <xdr:cNvCxnSpPr/>
      </xdr:nvCxnSpPr>
      <xdr:spPr>
        <a:xfrm flipV="1">
          <a:off x="14592300" y="16622218"/>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93853</xdr:rowOff>
    </xdr:from>
    <xdr:to>
      <xdr:col>22</xdr:col>
      <xdr:colOff>415925</xdr:colOff>
      <xdr:row>98</xdr:row>
      <xdr:rowOff>24003</xdr:rowOff>
    </xdr:to>
    <xdr:sp macro="" textlink="">
      <xdr:nvSpPr>
        <xdr:cNvPr id="664" name="フローチャート : 判断 663"/>
        <xdr:cNvSpPr/>
      </xdr:nvSpPr>
      <xdr:spPr>
        <a:xfrm>
          <a:off x="15430500" y="1672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15130</xdr:rowOff>
    </xdr:from>
    <xdr:ext cx="534377" cy="259045"/>
    <xdr:sp macro="" textlink="">
      <xdr:nvSpPr>
        <xdr:cNvPr id="665" name="テキスト ボックス 664"/>
        <xdr:cNvSpPr txBox="1"/>
      </xdr:nvSpPr>
      <xdr:spPr>
        <a:xfrm>
          <a:off x="15214111" y="168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20752</xdr:rowOff>
    </xdr:from>
    <xdr:to>
      <xdr:col>21</xdr:col>
      <xdr:colOff>161925</xdr:colOff>
      <xdr:row>97</xdr:row>
      <xdr:rowOff>134443</xdr:rowOff>
    </xdr:to>
    <xdr:cxnSp macro="">
      <xdr:nvCxnSpPr>
        <xdr:cNvPr id="666" name="直線コネクタ 665"/>
        <xdr:cNvCxnSpPr/>
      </xdr:nvCxnSpPr>
      <xdr:spPr>
        <a:xfrm flipV="1">
          <a:off x="13703300" y="16651402"/>
          <a:ext cx="889000" cy="1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16566</xdr:rowOff>
    </xdr:from>
    <xdr:to>
      <xdr:col>21</xdr:col>
      <xdr:colOff>212725</xdr:colOff>
      <xdr:row>97</xdr:row>
      <xdr:rowOff>118166</xdr:rowOff>
    </xdr:to>
    <xdr:sp macro="" textlink="">
      <xdr:nvSpPr>
        <xdr:cNvPr id="667" name="フローチャート : 判断 666"/>
        <xdr:cNvSpPr/>
      </xdr:nvSpPr>
      <xdr:spPr>
        <a:xfrm>
          <a:off x="14541500" y="1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109293</xdr:rowOff>
    </xdr:from>
    <xdr:ext cx="534377" cy="259045"/>
    <xdr:sp macro="" textlink="">
      <xdr:nvSpPr>
        <xdr:cNvPr id="668" name="テキスト ボックス 667"/>
        <xdr:cNvSpPr txBox="1"/>
      </xdr:nvSpPr>
      <xdr:spPr>
        <a:xfrm>
          <a:off x="14325111" y="1673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36240</xdr:rowOff>
    </xdr:from>
    <xdr:to>
      <xdr:col>19</xdr:col>
      <xdr:colOff>644525</xdr:colOff>
      <xdr:row>97</xdr:row>
      <xdr:rowOff>134443</xdr:rowOff>
    </xdr:to>
    <xdr:cxnSp macro="">
      <xdr:nvCxnSpPr>
        <xdr:cNvPr id="669" name="直線コネクタ 668"/>
        <xdr:cNvCxnSpPr/>
      </xdr:nvCxnSpPr>
      <xdr:spPr>
        <a:xfrm>
          <a:off x="12814300" y="16666890"/>
          <a:ext cx="889000" cy="9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84652</xdr:rowOff>
    </xdr:from>
    <xdr:to>
      <xdr:col>20</xdr:col>
      <xdr:colOff>9525</xdr:colOff>
      <xdr:row>97</xdr:row>
      <xdr:rowOff>14802</xdr:rowOff>
    </xdr:to>
    <xdr:sp macro="" textlink="">
      <xdr:nvSpPr>
        <xdr:cNvPr id="670" name="フローチャート : 判断 669"/>
        <xdr:cNvSpPr/>
      </xdr:nvSpPr>
      <xdr:spPr>
        <a:xfrm>
          <a:off x="13652500" y="165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31329</xdr:rowOff>
    </xdr:from>
    <xdr:ext cx="534377" cy="259045"/>
    <xdr:sp macro="" textlink="">
      <xdr:nvSpPr>
        <xdr:cNvPr id="671" name="テキスト ボックス 670"/>
        <xdr:cNvSpPr txBox="1"/>
      </xdr:nvSpPr>
      <xdr:spPr>
        <a:xfrm>
          <a:off x="13436111" y="163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168948</xdr:rowOff>
    </xdr:from>
    <xdr:to>
      <xdr:col>18</xdr:col>
      <xdr:colOff>492125</xdr:colOff>
      <xdr:row>97</xdr:row>
      <xdr:rowOff>99098</xdr:rowOff>
    </xdr:to>
    <xdr:sp macro="" textlink="">
      <xdr:nvSpPr>
        <xdr:cNvPr id="672" name="フローチャート : 判断 671"/>
        <xdr:cNvSpPr/>
      </xdr:nvSpPr>
      <xdr:spPr>
        <a:xfrm>
          <a:off x="12763500" y="1662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90225</xdr:rowOff>
    </xdr:from>
    <xdr:ext cx="534377" cy="259045"/>
    <xdr:sp macro="" textlink="">
      <xdr:nvSpPr>
        <xdr:cNvPr id="673" name="テキスト ボックス 672"/>
        <xdr:cNvSpPr txBox="1"/>
      </xdr:nvSpPr>
      <xdr:spPr>
        <a:xfrm>
          <a:off x="12547111" y="167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45943</xdr:rowOff>
    </xdr:from>
    <xdr:to>
      <xdr:col>23</xdr:col>
      <xdr:colOff>568325</xdr:colOff>
      <xdr:row>97</xdr:row>
      <xdr:rowOff>147543</xdr:rowOff>
    </xdr:to>
    <xdr:sp macro="" textlink="">
      <xdr:nvSpPr>
        <xdr:cNvPr id="679" name="円/楕円 678"/>
        <xdr:cNvSpPr/>
      </xdr:nvSpPr>
      <xdr:spPr>
        <a:xfrm>
          <a:off x="16268700" y="166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68820</xdr:rowOff>
    </xdr:from>
    <xdr:ext cx="534377" cy="259045"/>
    <xdr:sp macro="" textlink="">
      <xdr:nvSpPr>
        <xdr:cNvPr id="680" name="積立金該当値テキスト"/>
        <xdr:cNvSpPr txBox="1"/>
      </xdr:nvSpPr>
      <xdr:spPr>
        <a:xfrm>
          <a:off x="16370300" y="1652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15,255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112218</xdr:rowOff>
    </xdr:from>
    <xdr:to>
      <xdr:col>22</xdr:col>
      <xdr:colOff>415925</xdr:colOff>
      <xdr:row>97</xdr:row>
      <xdr:rowOff>42368</xdr:rowOff>
    </xdr:to>
    <xdr:sp macro="" textlink="">
      <xdr:nvSpPr>
        <xdr:cNvPr id="681" name="円/楕円 680"/>
        <xdr:cNvSpPr/>
      </xdr:nvSpPr>
      <xdr:spPr>
        <a:xfrm>
          <a:off x="15430500" y="1657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58895</xdr:rowOff>
    </xdr:from>
    <xdr:ext cx="534377" cy="259045"/>
    <xdr:sp macro="" textlink="">
      <xdr:nvSpPr>
        <xdr:cNvPr id="682" name="テキスト ボックス 681"/>
        <xdr:cNvSpPr txBox="1"/>
      </xdr:nvSpPr>
      <xdr:spPr>
        <a:xfrm>
          <a:off x="15214111" y="1634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141402</xdr:rowOff>
    </xdr:from>
    <xdr:to>
      <xdr:col>21</xdr:col>
      <xdr:colOff>212725</xdr:colOff>
      <xdr:row>97</xdr:row>
      <xdr:rowOff>71552</xdr:rowOff>
    </xdr:to>
    <xdr:sp macro="" textlink="">
      <xdr:nvSpPr>
        <xdr:cNvPr id="683" name="円/楕円 682"/>
        <xdr:cNvSpPr/>
      </xdr:nvSpPr>
      <xdr:spPr>
        <a:xfrm>
          <a:off x="14541500" y="166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88079</xdr:rowOff>
    </xdr:from>
    <xdr:ext cx="534377" cy="259045"/>
    <xdr:sp macro="" textlink="">
      <xdr:nvSpPr>
        <xdr:cNvPr id="684" name="テキスト ボックス 683"/>
        <xdr:cNvSpPr txBox="1"/>
      </xdr:nvSpPr>
      <xdr:spPr>
        <a:xfrm>
          <a:off x="14325111" y="1637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83643</xdr:rowOff>
    </xdr:from>
    <xdr:to>
      <xdr:col>20</xdr:col>
      <xdr:colOff>9525</xdr:colOff>
      <xdr:row>98</xdr:row>
      <xdr:rowOff>13793</xdr:rowOff>
    </xdr:to>
    <xdr:sp macro="" textlink="">
      <xdr:nvSpPr>
        <xdr:cNvPr id="685" name="円/楕円 684"/>
        <xdr:cNvSpPr/>
      </xdr:nvSpPr>
      <xdr:spPr>
        <a:xfrm>
          <a:off x="13652500" y="1671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4920</xdr:rowOff>
    </xdr:from>
    <xdr:ext cx="534377" cy="259045"/>
    <xdr:sp macro="" textlink="">
      <xdr:nvSpPr>
        <xdr:cNvPr id="686" name="テキスト ボックス 685"/>
        <xdr:cNvSpPr txBox="1"/>
      </xdr:nvSpPr>
      <xdr:spPr>
        <a:xfrm>
          <a:off x="13436111" y="1680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156890</xdr:rowOff>
    </xdr:from>
    <xdr:to>
      <xdr:col>18</xdr:col>
      <xdr:colOff>492125</xdr:colOff>
      <xdr:row>97</xdr:row>
      <xdr:rowOff>87040</xdr:rowOff>
    </xdr:to>
    <xdr:sp macro="" textlink="">
      <xdr:nvSpPr>
        <xdr:cNvPr id="687" name="円/楕円 686"/>
        <xdr:cNvSpPr/>
      </xdr:nvSpPr>
      <xdr:spPr>
        <a:xfrm>
          <a:off x="12763500" y="1661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103567</xdr:rowOff>
    </xdr:from>
    <xdr:ext cx="534377" cy="259045"/>
    <xdr:sp macro="" textlink="">
      <xdr:nvSpPr>
        <xdr:cNvPr id="688" name="テキスト ボックス 687"/>
        <xdr:cNvSpPr txBox="1"/>
      </xdr:nvSpPr>
      <xdr:spPr>
        <a:xfrm>
          <a:off x="12547111" y="1639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114063</xdr:rowOff>
    </xdr:from>
    <xdr:ext cx="378565" cy="259045"/>
    <xdr:sp macro="" textlink="">
      <xdr:nvSpPr>
        <xdr:cNvPr id="720" name="投資及び出資金平均値テキスト"/>
        <xdr:cNvSpPr txBox="1"/>
      </xdr:nvSpPr>
      <xdr:spPr>
        <a:xfrm>
          <a:off x="22212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46065</xdr:rowOff>
    </xdr:from>
    <xdr:to>
      <xdr:col>32</xdr:col>
      <xdr:colOff>187325</xdr:colOff>
      <xdr:row>52</xdr:row>
      <xdr:rowOff>60924</xdr:rowOff>
    </xdr:to>
    <xdr:cxnSp macro="">
      <xdr:nvCxnSpPr>
        <xdr:cNvPr id="774" name="直線コネクタ 773"/>
        <xdr:cNvCxnSpPr/>
      </xdr:nvCxnSpPr>
      <xdr:spPr>
        <a:xfrm flipV="1">
          <a:off x="21323300" y="8961465"/>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116384</xdr:rowOff>
    </xdr:from>
    <xdr:ext cx="469744" cy="259045"/>
    <xdr:sp macro="" textlink="">
      <xdr:nvSpPr>
        <xdr:cNvPr id="775" name="貸付金平均値テキスト"/>
        <xdr:cNvSpPr txBox="1"/>
      </xdr:nvSpPr>
      <xdr:spPr>
        <a:xfrm>
          <a:off x="22212300" y="9889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60924</xdr:rowOff>
    </xdr:from>
    <xdr:to>
      <xdr:col>31</xdr:col>
      <xdr:colOff>34925</xdr:colOff>
      <xdr:row>52</xdr:row>
      <xdr:rowOff>75967</xdr:rowOff>
    </xdr:to>
    <xdr:cxnSp macro="">
      <xdr:nvCxnSpPr>
        <xdr:cNvPr id="777" name="直線コネクタ 776"/>
        <xdr:cNvCxnSpPr/>
      </xdr:nvCxnSpPr>
      <xdr:spPr>
        <a:xfrm flipV="1">
          <a:off x="20434300" y="8976324"/>
          <a:ext cx="889000" cy="1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23932</xdr:rowOff>
    </xdr:from>
    <xdr:to>
      <xdr:col>31</xdr:col>
      <xdr:colOff>85725</xdr:colOff>
      <xdr:row>58</xdr:row>
      <xdr:rowOff>125532</xdr:rowOff>
    </xdr:to>
    <xdr:sp macro="" textlink="">
      <xdr:nvSpPr>
        <xdr:cNvPr id="778" name="フローチャート : 判断 777"/>
        <xdr:cNvSpPr/>
      </xdr:nvSpPr>
      <xdr:spPr>
        <a:xfrm>
          <a:off x="21272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116659</xdr:rowOff>
    </xdr:from>
    <xdr:ext cx="469744" cy="259045"/>
    <xdr:sp macro="" textlink="">
      <xdr:nvSpPr>
        <xdr:cNvPr id="779" name="テキスト ボックス 778"/>
        <xdr:cNvSpPr txBox="1"/>
      </xdr:nvSpPr>
      <xdr:spPr>
        <a:xfrm>
          <a:off x="21088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75967</xdr:rowOff>
    </xdr:from>
    <xdr:to>
      <xdr:col>29</xdr:col>
      <xdr:colOff>517525</xdr:colOff>
      <xdr:row>52</xdr:row>
      <xdr:rowOff>138100</xdr:rowOff>
    </xdr:to>
    <xdr:cxnSp macro="">
      <xdr:nvCxnSpPr>
        <xdr:cNvPr id="780" name="直線コネクタ 779"/>
        <xdr:cNvCxnSpPr/>
      </xdr:nvCxnSpPr>
      <xdr:spPr>
        <a:xfrm flipV="1">
          <a:off x="19545300" y="8991367"/>
          <a:ext cx="889000" cy="6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14970</xdr:rowOff>
    </xdr:from>
    <xdr:to>
      <xdr:col>29</xdr:col>
      <xdr:colOff>568325</xdr:colOff>
      <xdr:row>58</xdr:row>
      <xdr:rowOff>116570</xdr:rowOff>
    </xdr:to>
    <xdr:sp macro="" textlink="">
      <xdr:nvSpPr>
        <xdr:cNvPr id="781" name="フローチャート : 判断 780"/>
        <xdr:cNvSpPr/>
      </xdr:nvSpPr>
      <xdr:spPr>
        <a:xfrm>
          <a:off x="20383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107697</xdr:rowOff>
    </xdr:from>
    <xdr:ext cx="469744" cy="259045"/>
    <xdr:sp macro="" textlink="">
      <xdr:nvSpPr>
        <xdr:cNvPr id="782" name="テキスト ボックス 781"/>
        <xdr:cNvSpPr txBox="1"/>
      </xdr:nvSpPr>
      <xdr:spPr>
        <a:xfrm>
          <a:off x="20199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136499</xdr:rowOff>
    </xdr:from>
    <xdr:to>
      <xdr:col>28</xdr:col>
      <xdr:colOff>314325</xdr:colOff>
      <xdr:row>52</xdr:row>
      <xdr:rowOff>138100</xdr:rowOff>
    </xdr:to>
    <xdr:cxnSp macro="">
      <xdr:nvCxnSpPr>
        <xdr:cNvPr id="783" name="直線コネクタ 782"/>
        <xdr:cNvCxnSpPr/>
      </xdr:nvCxnSpPr>
      <xdr:spPr>
        <a:xfrm>
          <a:off x="18656300" y="9051899"/>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6833</xdr:rowOff>
    </xdr:from>
    <xdr:to>
      <xdr:col>28</xdr:col>
      <xdr:colOff>365125</xdr:colOff>
      <xdr:row>58</xdr:row>
      <xdr:rowOff>108433</xdr:rowOff>
    </xdr:to>
    <xdr:sp macro="" textlink="">
      <xdr:nvSpPr>
        <xdr:cNvPr id="784" name="フローチャート : 判断 783"/>
        <xdr:cNvSpPr/>
      </xdr:nvSpPr>
      <xdr:spPr>
        <a:xfrm>
          <a:off x="19494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99560</xdr:rowOff>
    </xdr:from>
    <xdr:ext cx="469744" cy="259045"/>
    <xdr:sp macro="" textlink="">
      <xdr:nvSpPr>
        <xdr:cNvPr id="785" name="テキスト ボックス 784"/>
        <xdr:cNvSpPr txBox="1"/>
      </xdr:nvSpPr>
      <xdr:spPr>
        <a:xfrm>
          <a:off x="19310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169459</xdr:rowOff>
    </xdr:from>
    <xdr:to>
      <xdr:col>27</xdr:col>
      <xdr:colOff>161925</xdr:colOff>
      <xdr:row>58</xdr:row>
      <xdr:rowOff>99609</xdr:rowOff>
    </xdr:to>
    <xdr:sp macro="" textlink="">
      <xdr:nvSpPr>
        <xdr:cNvPr id="786" name="フローチャート : 判断 785"/>
        <xdr:cNvSpPr/>
      </xdr:nvSpPr>
      <xdr:spPr>
        <a:xfrm>
          <a:off x="18605500" y="994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90736</xdr:rowOff>
    </xdr:from>
    <xdr:ext cx="469744" cy="259045"/>
    <xdr:sp macro="" textlink="">
      <xdr:nvSpPr>
        <xdr:cNvPr id="787" name="テキスト ボックス 786"/>
        <xdr:cNvSpPr txBox="1"/>
      </xdr:nvSpPr>
      <xdr:spPr>
        <a:xfrm>
          <a:off x="18421427" y="1003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51</xdr:row>
      <xdr:rowOff>166715</xdr:rowOff>
    </xdr:from>
    <xdr:to>
      <xdr:col>32</xdr:col>
      <xdr:colOff>238125</xdr:colOff>
      <xdr:row>52</xdr:row>
      <xdr:rowOff>96865</xdr:rowOff>
    </xdr:to>
    <xdr:sp macro="" textlink="">
      <xdr:nvSpPr>
        <xdr:cNvPr id="793" name="円/楕円 792"/>
        <xdr:cNvSpPr/>
      </xdr:nvSpPr>
      <xdr:spPr>
        <a:xfrm>
          <a:off x="22110700" y="891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119742</xdr:rowOff>
    </xdr:from>
    <xdr:ext cx="534377" cy="259045"/>
    <xdr:sp macro="" textlink="">
      <xdr:nvSpPr>
        <xdr:cNvPr id="794" name="貸付金該当値テキスト"/>
        <xdr:cNvSpPr txBox="1"/>
      </xdr:nvSpPr>
      <xdr:spPr>
        <a:xfrm>
          <a:off x="22212300" y="886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24,548</a:t>
          </a:r>
          <a:endParaRPr kumimoji="1" lang="ja-JP" altLang="en-US" sz="1000" b="1">
            <a:solidFill>
              <a:srgbClr val="FF0000"/>
            </a:solidFill>
            <a:latin typeface="ＭＳ Ｐゴシック"/>
          </a:endParaRPr>
        </a:p>
      </xdr:txBody>
    </xdr:sp>
    <xdr:clientData/>
  </xdr:oneCellAnchor>
  <xdr:twoCellAnchor>
    <xdr:from>
      <xdr:col>30</xdr:col>
      <xdr:colOff>669925</xdr:colOff>
      <xdr:row>52</xdr:row>
      <xdr:rowOff>10124</xdr:rowOff>
    </xdr:from>
    <xdr:to>
      <xdr:col>31</xdr:col>
      <xdr:colOff>85725</xdr:colOff>
      <xdr:row>52</xdr:row>
      <xdr:rowOff>111724</xdr:rowOff>
    </xdr:to>
    <xdr:sp macro="" textlink="">
      <xdr:nvSpPr>
        <xdr:cNvPr id="795" name="円/楕円 794"/>
        <xdr:cNvSpPr/>
      </xdr:nvSpPr>
      <xdr:spPr>
        <a:xfrm>
          <a:off x="21272500" y="892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50</xdr:row>
      <xdr:rowOff>128251</xdr:rowOff>
    </xdr:from>
    <xdr:ext cx="534377" cy="259045"/>
    <xdr:sp macro="" textlink="">
      <xdr:nvSpPr>
        <xdr:cNvPr id="796" name="テキスト ボックス 795"/>
        <xdr:cNvSpPr txBox="1"/>
      </xdr:nvSpPr>
      <xdr:spPr>
        <a:xfrm>
          <a:off x="21056111" y="870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24,223</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25167</xdr:rowOff>
    </xdr:from>
    <xdr:to>
      <xdr:col>29</xdr:col>
      <xdr:colOff>568325</xdr:colOff>
      <xdr:row>52</xdr:row>
      <xdr:rowOff>126767</xdr:rowOff>
    </xdr:to>
    <xdr:sp macro="" textlink="">
      <xdr:nvSpPr>
        <xdr:cNvPr id="797" name="円/楕円 796"/>
        <xdr:cNvSpPr/>
      </xdr:nvSpPr>
      <xdr:spPr>
        <a:xfrm>
          <a:off x="20383500" y="894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143294</xdr:rowOff>
    </xdr:from>
    <xdr:ext cx="534377" cy="259045"/>
    <xdr:sp macro="" textlink="">
      <xdr:nvSpPr>
        <xdr:cNvPr id="798" name="テキスト ボックス 797"/>
        <xdr:cNvSpPr txBox="1"/>
      </xdr:nvSpPr>
      <xdr:spPr>
        <a:xfrm>
          <a:off x="20167111" y="871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23,894</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87300</xdr:rowOff>
    </xdr:from>
    <xdr:to>
      <xdr:col>28</xdr:col>
      <xdr:colOff>365125</xdr:colOff>
      <xdr:row>53</xdr:row>
      <xdr:rowOff>17450</xdr:rowOff>
    </xdr:to>
    <xdr:sp macro="" textlink="">
      <xdr:nvSpPr>
        <xdr:cNvPr id="799" name="円/楕円 798"/>
        <xdr:cNvSpPr/>
      </xdr:nvSpPr>
      <xdr:spPr>
        <a:xfrm>
          <a:off x="19494500" y="900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51</xdr:row>
      <xdr:rowOff>33977</xdr:rowOff>
    </xdr:from>
    <xdr:ext cx="534377" cy="259045"/>
    <xdr:sp macro="" textlink="">
      <xdr:nvSpPr>
        <xdr:cNvPr id="800" name="テキスト ボックス 799"/>
        <xdr:cNvSpPr txBox="1"/>
      </xdr:nvSpPr>
      <xdr:spPr>
        <a:xfrm>
          <a:off x="19278111" y="877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22,535</a:t>
          </a:r>
          <a:endParaRPr kumimoji="1" lang="ja-JP" altLang="en-US" sz="1000" b="1">
            <a:solidFill>
              <a:srgbClr val="FF0000"/>
            </a:solidFill>
            <a:latin typeface="ＭＳ Ｐゴシック"/>
          </a:endParaRPr>
        </a:p>
      </xdr:txBody>
    </xdr:sp>
    <xdr:clientData/>
  </xdr:oneCellAnchor>
  <xdr:twoCellAnchor>
    <xdr:from>
      <xdr:col>27</xdr:col>
      <xdr:colOff>60325</xdr:colOff>
      <xdr:row>52</xdr:row>
      <xdr:rowOff>85699</xdr:rowOff>
    </xdr:from>
    <xdr:to>
      <xdr:col>27</xdr:col>
      <xdr:colOff>161925</xdr:colOff>
      <xdr:row>53</xdr:row>
      <xdr:rowOff>15849</xdr:rowOff>
    </xdr:to>
    <xdr:sp macro="" textlink="">
      <xdr:nvSpPr>
        <xdr:cNvPr id="801" name="円/楕円 800"/>
        <xdr:cNvSpPr/>
      </xdr:nvSpPr>
      <xdr:spPr>
        <a:xfrm>
          <a:off x="18605500" y="900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32376</xdr:rowOff>
    </xdr:from>
    <xdr:ext cx="534377" cy="259045"/>
    <xdr:sp macro="" textlink="">
      <xdr:nvSpPr>
        <xdr:cNvPr id="802" name="テキスト ボックス 801"/>
        <xdr:cNvSpPr txBox="1"/>
      </xdr:nvSpPr>
      <xdr:spPr>
        <a:xfrm>
          <a:off x="18389111" y="877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136747</xdr:rowOff>
    </xdr:from>
    <xdr:to>
      <xdr:col>32</xdr:col>
      <xdr:colOff>187325</xdr:colOff>
      <xdr:row>78</xdr:row>
      <xdr:rowOff>13588</xdr:rowOff>
    </xdr:to>
    <xdr:cxnSp macro="">
      <xdr:nvCxnSpPr>
        <xdr:cNvPr id="832" name="直線コネクタ 831"/>
        <xdr:cNvCxnSpPr/>
      </xdr:nvCxnSpPr>
      <xdr:spPr>
        <a:xfrm flipV="1">
          <a:off x="21323300" y="13338397"/>
          <a:ext cx="838200" cy="4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24871</xdr:rowOff>
    </xdr:from>
    <xdr:ext cx="534377" cy="259045"/>
    <xdr:sp macro="" textlink="">
      <xdr:nvSpPr>
        <xdr:cNvPr id="833" name="繰出金平均値テキスト"/>
        <xdr:cNvSpPr txBox="1"/>
      </xdr:nvSpPr>
      <xdr:spPr>
        <a:xfrm>
          <a:off x="22212300" y="128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92247</xdr:rowOff>
    </xdr:from>
    <xdr:to>
      <xdr:col>31</xdr:col>
      <xdr:colOff>34925</xdr:colOff>
      <xdr:row>78</xdr:row>
      <xdr:rowOff>13588</xdr:rowOff>
    </xdr:to>
    <xdr:cxnSp macro="">
      <xdr:nvCxnSpPr>
        <xdr:cNvPr id="835" name="直線コネクタ 834"/>
        <xdr:cNvCxnSpPr/>
      </xdr:nvCxnSpPr>
      <xdr:spPr>
        <a:xfrm>
          <a:off x="20434300" y="13293897"/>
          <a:ext cx="889000" cy="9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60071</xdr:rowOff>
    </xdr:from>
    <xdr:to>
      <xdr:col>29</xdr:col>
      <xdr:colOff>517525</xdr:colOff>
      <xdr:row>77</xdr:row>
      <xdr:rowOff>92247</xdr:rowOff>
    </xdr:to>
    <xdr:cxnSp macro="">
      <xdr:nvCxnSpPr>
        <xdr:cNvPr id="838" name="直線コネクタ 837"/>
        <xdr:cNvCxnSpPr/>
      </xdr:nvCxnSpPr>
      <xdr:spPr>
        <a:xfrm>
          <a:off x="19545300" y="13261721"/>
          <a:ext cx="889000" cy="3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41974</xdr:rowOff>
    </xdr:from>
    <xdr:to>
      <xdr:col>28</xdr:col>
      <xdr:colOff>314325</xdr:colOff>
      <xdr:row>77</xdr:row>
      <xdr:rowOff>60071</xdr:rowOff>
    </xdr:to>
    <xdr:cxnSp macro="">
      <xdr:nvCxnSpPr>
        <xdr:cNvPr id="841" name="直線コネクタ 840"/>
        <xdr:cNvCxnSpPr/>
      </xdr:nvCxnSpPr>
      <xdr:spPr>
        <a:xfrm>
          <a:off x="18656300" y="1324362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85947</xdr:rowOff>
    </xdr:from>
    <xdr:to>
      <xdr:col>32</xdr:col>
      <xdr:colOff>238125</xdr:colOff>
      <xdr:row>78</xdr:row>
      <xdr:rowOff>16097</xdr:rowOff>
    </xdr:to>
    <xdr:sp macro="" textlink="">
      <xdr:nvSpPr>
        <xdr:cNvPr id="851" name="円/楕円 850"/>
        <xdr:cNvSpPr/>
      </xdr:nvSpPr>
      <xdr:spPr>
        <a:xfrm>
          <a:off x="22110700" y="132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64374</xdr:rowOff>
    </xdr:from>
    <xdr:ext cx="534377" cy="259045"/>
    <xdr:sp macro="" textlink="">
      <xdr:nvSpPr>
        <xdr:cNvPr id="852" name="繰出金該当値テキスト"/>
        <xdr:cNvSpPr txBox="1"/>
      </xdr:nvSpPr>
      <xdr:spPr>
        <a:xfrm>
          <a:off x="22212300" y="132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33,155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134238</xdr:rowOff>
    </xdr:from>
    <xdr:to>
      <xdr:col>31</xdr:col>
      <xdr:colOff>85725</xdr:colOff>
      <xdr:row>78</xdr:row>
      <xdr:rowOff>64388</xdr:rowOff>
    </xdr:to>
    <xdr:sp macro="" textlink="">
      <xdr:nvSpPr>
        <xdr:cNvPr id="853" name="円/楕円 852"/>
        <xdr:cNvSpPr/>
      </xdr:nvSpPr>
      <xdr:spPr>
        <a:xfrm>
          <a:off x="21272500" y="1333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55515</xdr:rowOff>
    </xdr:from>
    <xdr:ext cx="534377" cy="259045"/>
    <xdr:sp macro="" textlink="">
      <xdr:nvSpPr>
        <xdr:cNvPr id="854" name="テキスト ボックス 853"/>
        <xdr:cNvSpPr txBox="1"/>
      </xdr:nvSpPr>
      <xdr:spPr>
        <a:xfrm>
          <a:off x="21056111" y="1342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41447</xdr:rowOff>
    </xdr:from>
    <xdr:to>
      <xdr:col>29</xdr:col>
      <xdr:colOff>568325</xdr:colOff>
      <xdr:row>77</xdr:row>
      <xdr:rowOff>143047</xdr:rowOff>
    </xdr:to>
    <xdr:sp macro="" textlink="">
      <xdr:nvSpPr>
        <xdr:cNvPr id="855" name="円/楕円 854"/>
        <xdr:cNvSpPr/>
      </xdr:nvSpPr>
      <xdr:spPr>
        <a:xfrm>
          <a:off x="20383500" y="132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134174</xdr:rowOff>
    </xdr:from>
    <xdr:ext cx="534377" cy="259045"/>
    <xdr:sp macro="" textlink="">
      <xdr:nvSpPr>
        <xdr:cNvPr id="856" name="テキスト ボックス 855"/>
        <xdr:cNvSpPr txBox="1"/>
      </xdr:nvSpPr>
      <xdr:spPr>
        <a:xfrm>
          <a:off x="20167111" y="1333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9271</xdr:rowOff>
    </xdr:from>
    <xdr:to>
      <xdr:col>28</xdr:col>
      <xdr:colOff>365125</xdr:colOff>
      <xdr:row>77</xdr:row>
      <xdr:rowOff>110871</xdr:rowOff>
    </xdr:to>
    <xdr:sp macro="" textlink="">
      <xdr:nvSpPr>
        <xdr:cNvPr id="857" name="円/楕円 856"/>
        <xdr:cNvSpPr/>
      </xdr:nvSpPr>
      <xdr:spPr>
        <a:xfrm>
          <a:off x="19494500" y="1321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101998</xdr:rowOff>
    </xdr:from>
    <xdr:ext cx="534377" cy="259045"/>
    <xdr:sp macro="" textlink="">
      <xdr:nvSpPr>
        <xdr:cNvPr id="858" name="テキスト ボックス 857"/>
        <xdr:cNvSpPr txBox="1"/>
      </xdr:nvSpPr>
      <xdr:spPr>
        <a:xfrm>
          <a:off x="19278111" y="1330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37,180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162624</xdr:rowOff>
    </xdr:from>
    <xdr:to>
      <xdr:col>27</xdr:col>
      <xdr:colOff>161925</xdr:colOff>
      <xdr:row>77</xdr:row>
      <xdr:rowOff>92774</xdr:rowOff>
    </xdr:to>
    <xdr:sp macro="" textlink="">
      <xdr:nvSpPr>
        <xdr:cNvPr id="859" name="円/楕円 858"/>
        <xdr:cNvSpPr/>
      </xdr:nvSpPr>
      <xdr:spPr>
        <a:xfrm>
          <a:off x="18605500" y="1319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83901</xdr:rowOff>
    </xdr:from>
    <xdr:ext cx="534377" cy="259045"/>
    <xdr:sp macro="" textlink="">
      <xdr:nvSpPr>
        <xdr:cNvPr id="860" name="テキスト ボックス 859"/>
        <xdr:cNvSpPr txBox="1"/>
      </xdr:nvSpPr>
      <xdr:spPr>
        <a:xfrm>
          <a:off x="18389111" y="1328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mj-ea"/>
              <a:ea typeface="+mj-ea"/>
            </a:rPr>
            <a:t>人件費、物件費、維持補修費、扶助費、補助費、操出金については、いずれの項目においても類似団体平均、長野県平均、全国平均を下回っており、引き続き適切な経費削減に努めていく。</a:t>
          </a:r>
          <a:endParaRPr kumimoji="1" lang="en-US" altLang="ja-JP" sz="1300">
            <a:latin typeface="+mj-ea"/>
            <a:ea typeface="+mj-ea"/>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j-ea"/>
              <a:ea typeface="+mj-ea"/>
              <a:cs typeface="+mn-cs"/>
            </a:rPr>
            <a:t>貸付金については、勤労者の生活安定や中小企業等の円滑な資金調達のための各種融資制度を充実させているためだと思われる。</a:t>
          </a:r>
          <a:endParaRPr kumimoji="0" lang="en-US" altLang="ja-JP" sz="1300" b="0" i="0" u="none" strike="noStrike" kern="0" cap="none" spc="0" normalizeH="0" baseline="0" noProof="0">
            <a:ln>
              <a:noFill/>
            </a:ln>
            <a:solidFill>
              <a:prstClr val="black"/>
            </a:solidFill>
            <a:effectLst/>
            <a:uLnTx/>
            <a:uFillTx/>
            <a:latin typeface="+mj-ea"/>
            <a:ea typeface="+mj-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j-ea"/>
              <a:ea typeface="+mj-ea"/>
              <a:cs typeface="+mn-cs"/>
            </a:rPr>
            <a:t>普通建設事業費については、</a:t>
          </a:r>
          <a:r>
            <a:rPr lang="ja-JP" altLang="en-US" sz="1300" b="0" i="0" baseline="0">
              <a:solidFill>
                <a:schemeClr val="dk1"/>
              </a:solidFill>
              <a:effectLst/>
              <a:latin typeface="+mj-ea"/>
              <a:ea typeface="+mj-ea"/>
              <a:cs typeface="+mn-cs"/>
            </a:rPr>
            <a:t>安心・安全のまちづくりの一環として、Ｈ</a:t>
          </a:r>
          <a:r>
            <a:rPr lang="en-US" altLang="ja-JP" sz="1300" b="0" i="0" baseline="0">
              <a:solidFill>
                <a:schemeClr val="dk1"/>
              </a:solidFill>
              <a:effectLst/>
              <a:latin typeface="+mj-ea"/>
              <a:ea typeface="+mj-ea"/>
              <a:cs typeface="+mn-cs"/>
            </a:rPr>
            <a:t>23</a:t>
          </a:r>
          <a:r>
            <a:rPr lang="ja-JP" altLang="en-US" sz="1300" b="0" i="0" baseline="0">
              <a:solidFill>
                <a:schemeClr val="dk1"/>
              </a:solidFill>
              <a:effectLst/>
              <a:latin typeface="+mj-ea"/>
              <a:ea typeface="+mj-ea"/>
              <a:cs typeface="+mn-cs"/>
            </a:rPr>
            <a:t>年以降、</a:t>
          </a:r>
          <a:r>
            <a:rPr lang="ja-JP" altLang="en-US" sz="1300">
              <a:effectLst/>
              <a:latin typeface="+mj-ea"/>
              <a:ea typeface="+mj-ea"/>
            </a:rPr>
            <a:t>大規模な地震災害等に備え県下でも数少ないと思われる</a:t>
          </a:r>
          <a:r>
            <a:rPr kumimoji="0" lang="ja-JP" altLang="en-US" sz="1300" b="0" i="0" u="none" strike="noStrike" kern="0" cap="none" spc="0" normalizeH="0" baseline="0" noProof="0">
              <a:ln>
                <a:noFill/>
              </a:ln>
              <a:solidFill>
                <a:prstClr val="black"/>
              </a:solidFill>
              <a:effectLst/>
              <a:uLnTx/>
              <a:uFillTx/>
              <a:latin typeface="+mj-ea"/>
              <a:ea typeface="+mj-ea"/>
              <a:cs typeface="+mn-cs"/>
            </a:rPr>
            <a:t>大型輸送ヘリコプター対応のヘリポート等多くの機能を完備した</a:t>
          </a:r>
          <a:r>
            <a:rPr lang="ja-JP" altLang="en-US" sz="1300" b="0" i="0" baseline="0">
              <a:solidFill>
                <a:schemeClr val="dk1"/>
              </a:solidFill>
              <a:effectLst/>
              <a:latin typeface="+mj-ea"/>
              <a:ea typeface="+mj-ea"/>
              <a:cs typeface="+mn-cs"/>
            </a:rPr>
            <a:t>赤砂崎公園整備事業や、児童生徒の安心安全な教育環境を確保するため、</a:t>
          </a:r>
          <a:r>
            <a:rPr lang="ja-JP" altLang="ja-JP" sz="1300" b="0" i="0" baseline="0">
              <a:solidFill>
                <a:schemeClr val="dk1"/>
              </a:solidFill>
              <a:effectLst/>
              <a:latin typeface="+mn-lt"/>
              <a:ea typeface="+mn-ea"/>
              <a:cs typeface="+mn-cs"/>
            </a:rPr>
            <a:t>現行の建築基準法の耐震基準に満たない老朽化</a:t>
          </a:r>
          <a:r>
            <a:rPr lang="ja-JP" altLang="en-US" sz="1300" b="0" i="0" baseline="0">
              <a:solidFill>
                <a:schemeClr val="dk1"/>
              </a:solidFill>
              <a:effectLst/>
              <a:latin typeface="+mn-lt"/>
              <a:ea typeface="+mn-ea"/>
              <a:cs typeface="+mn-cs"/>
            </a:rPr>
            <a:t>した</a:t>
          </a:r>
          <a:r>
            <a:rPr lang="ja-JP" altLang="en-US" sz="1300" b="0" i="0" baseline="0">
              <a:solidFill>
                <a:schemeClr val="dk1"/>
              </a:solidFill>
              <a:effectLst/>
              <a:latin typeface="+mj-ea"/>
              <a:ea typeface="+mj-ea"/>
              <a:cs typeface="+mn-cs"/>
            </a:rPr>
            <a:t>小学校の改築事業、</a:t>
          </a:r>
          <a:r>
            <a:rPr lang="ja-JP" altLang="en-US" sz="1300" b="0" u="none">
              <a:solidFill>
                <a:schemeClr val="dk1"/>
              </a:solidFill>
              <a:effectLst/>
              <a:latin typeface="+mj-ea"/>
              <a:ea typeface="+mj-ea"/>
              <a:cs typeface="+mn-cs"/>
            </a:rPr>
            <a:t>災害発生時の復旧・復興の中枢となる</a:t>
          </a:r>
          <a:r>
            <a:rPr lang="ja-JP" altLang="en-US" sz="1300" b="0" i="0" u="none" baseline="0">
              <a:solidFill>
                <a:schemeClr val="dk1"/>
              </a:solidFill>
              <a:effectLst/>
              <a:latin typeface="+mj-ea"/>
              <a:ea typeface="+mj-ea"/>
              <a:cs typeface="+mn-cs"/>
            </a:rPr>
            <a:t>庁舎の耐震改修事業といった大型投資的事業を実施してきており、これまで類似団体平均、全国平均、長野県平均と比べて高い水準を維持してきた。</a:t>
          </a:r>
          <a:r>
            <a:rPr lang="en-US" altLang="ja-JP" sz="1300" b="0" i="0" u="none" baseline="0">
              <a:solidFill>
                <a:schemeClr val="dk1"/>
              </a:solidFill>
              <a:effectLst/>
              <a:latin typeface="+mj-ea"/>
              <a:ea typeface="+mj-ea"/>
              <a:cs typeface="+mn-cs"/>
            </a:rPr>
            <a:t>H27</a:t>
          </a:r>
          <a:r>
            <a:rPr lang="ja-JP" altLang="en-US" sz="1300" b="0" i="0" u="none" baseline="0">
              <a:solidFill>
                <a:schemeClr val="dk1"/>
              </a:solidFill>
              <a:effectLst/>
              <a:latin typeface="+mj-ea"/>
              <a:ea typeface="+mj-ea"/>
              <a:cs typeface="+mn-cs"/>
            </a:rPr>
            <a:t>年度においては、南小学校改築事業の終了に伴い対前年度比</a:t>
          </a:r>
          <a:r>
            <a:rPr lang="en-US" altLang="ja-JP" sz="1300" b="0" i="0" u="none" baseline="0">
              <a:solidFill>
                <a:schemeClr val="dk1"/>
              </a:solidFill>
              <a:effectLst/>
              <a:latin typeface="+mj-ea"/>
              <a:ea typeface="+mj-ea"/>
              <a:cs typeface="+mn-cs"/>
            </a:rPr>
            <a:t>31,418</a:t>
          </a:r>
          <a:r>
            <a:rPr lang="ja-JP" altLang="en-US" sz="1300" b="0" i="0" u="none" baseline="0">
              <a:solidFill>
                <a:schemeClr val="dk1"/>
              </a:solidFill>
              <a:effectLst/>
              <a:latin typeface="+mj-ea"/>
              <a:ea typeface="+mj-ea"/>
              <a:cs typeface="+mn-cs"/>
            </a:rPr>
            <a:t>円の減となったことで、類似団体平均とほぼ同水準となっている。</a:t>
          </a:r>
          <a:endParaRPr lang="ja-JP" altLang="ja-JP" sz="1300" b="0" u="none">
            <a:effectLst/>
            <a:latin typeface="+mj-ea"/>
            <a:ea typeface="+mj-ea"/>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300" b="0" u="none">
              <a:solidFill>
                <a:schemeClr val="dk1"/>
              </a:solidFill>
              <a:effectLst/>
              <a:latin typeface="+mj-ea"/>
              <a:ea typeface="+mj-ea"/>
              <a:cs typeface="+mn-cs"/>
            </a:rPr>
            <a:t>公債費については、類似団体平均を</a:t>
          </a:r>
          <a:r>
            <a:rPr kumimoji="1" lang="en-US" altLang="ja-JP" sz="1300" b="0" u="none">
              <a:solidFill>
                <a:schemeClr val="dk1"/>
              </a:solidFill>
              <a:effectLst/>
              <a:latin typeface="+mj-ea"/>
              <a:ea typeface="+mj-ea"/>
              <a:cs typeface="+mn-cs"/>
            </a:rPr>
            <a:t>13,407</a:t>
          </a:r>
          <a:r>
            <a:rPr kumimoji="1" lang="ja-JP" altLang="ja-JP" sz="1300" b="0" u="none">
              <a:solidFill>
                <a:schemeClr val="dk1"/>
              </a:solidFill>
              <a:effectLst/>
              <a:latin typeface="+mj-ea"/>
              <a:ea typeface="+mj-ea"/>
              <a:cs typeface="+mn-cs"/>
            </a:rPr>
            <a:t>円、全国平均を</a:t>
          </a:r>
          <a:r>
            <a:rPr kumimoji="1" lang="en-US" altLang="ja-JP" sz="1300" b="0" u="none">
              <a:solidFill>
                <a:schemeClr val="dk1"/>
              </a:solidFill>
              <a:effectLst/>
              <a:latin typeface="+mj-ea"/>
              <a:ea typeface="+mj-ea"/>
              <a:cs typeface="+mn-cs"/>
            </a:rPr>
            <a:t>5,463</a:t>
          </a:r>
          <a:r>
            <a:rPr kumimoji="1" lang="ja-JP" altLang="ja-JP" sz="1300" b="0" u="none">
              <a:solidFill>
                <a:schemeClr val="dk1"/>
              </a:solidFill>
              <a:effectLst/>
              <a:latin typeface="+mj-ea"/>
              <a:ea typeface="+mj-ea"/>
              <a:cs typeface="+mn-cs"/>
            </a:rPr>
            <a:t>円上回っている。これは、</a:t>
          </a:r>
          <a:r>
            <a:rPr kumimoji="1" lang="ja-JP" altLang="en-US" sz="1300" b="0" u="none">
              <a:solidFill>
                <a:schemeClr val="dk1"/>
              </a:solidFill>
              <a:effectLst/>
              <a:latin typeface="+mj-ea"/>
              <a:ea typeface="+mj-ea"/>
              <a:cs typeface="+mn-cs"/>
            </a:rPr>
            <a:t>前述の</a:t>
          </a:r>
          <a:r>
            <a:rPr lang="en-US" altLang="ja-JP" sz="1300" b="0" i="0" u="none" baseline="0">
              <a:solidFill>
                <a:schemeClr val="dk1"/>
              </a:solidFill>
              <a:effectLst/>
              <a:latin typeface="+mj-ea"/>
              <a:ea typeface="+mj-ea"/>
              <a:cs typeface="+mn-cs"/>
            </a:rPr>
            <a:t>H23</a:t>
          </a:r>
          <a:r>
            <a:rPr lang="ja-JP" altLang="ja-JP" sz="1300" b="0" i="0" u="none" baseline="0">
              <a:solidFill>
                <a:schemeClr val="dk1"/>
              </a:solidFill>
              <a:effectLst/>
              <a:latin typeface="+mj-ea"/>
              <a:ea typeface="+mj-ea"/>
              <a:cs typeface="+mn-cs"/>
            </a:rPr>
            <a:t>年度から始まった大型投資的事業の元金償還が始まることに伴うもので、</a:t>
          </a:r>
          <a:r>
            <a:rPr lang="en-US" altLang="ja-JP" sz="1300" b="0" i="0" u="none" baseline="0">
              <a:solidFill>
                <a:schemeClr val="dk1"/>
              </a:solidFill>
              <a:effectLst/>
              <a:latin typeface="+mj-ea"/>
              <a:ea typeface="+mj-ea"/>
              <a:cs typeface="+mn-cs"/>
            </a:rPr>
            <a:t>27</a:t>
          </a:r>
          <a:r>
            <a:rPr lang="ja-JP" altLang="ja-JP" sz="1300" b="0" i="0" u="none" baseline="0">
              <a:solidFill>
                <a:schemeClr val="dk1"/>
              </a:solidFill>
              <a:effectLst/>
              <a:latin typeface="+mj-ea"/>
              <a:ea typeface="+mj-ea"/>
              <a:cs typeface="+mn-cs"/>
            </a:rPr>
            <a:t>年度以降は公債費が除々に増えていく見込みである。</a:t>
          </a:r>
          <a:endParaRPr lang="ja-JP" altLang="ja-JP" sz="1300" b="0" u="none">
            <a:effectLst/>
            <a:latin typeface="+mj-ea"/>
            <a:ea typeface="+mj-ea"/>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長野県下諏訪町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20,902
20,634
66.87
8,862,287
8,512,925
340,500
4,906,226
9,512,707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108.0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30299</xdr:rowOff>
    </xdr:from>
    <xdr:to>
      <xdr:col>6</xdr:col>
      <xdr:colOff>511175</xdr:colOff>
      <xdr:row>34</xdr:row>
      <xdr:rowOff>105410</xdr:rowOff>
    </xdr:to>
    <xdr:cxnSp macro="">
      <xdr:nvCxnSpPr>
        <xdr:cNvPr id="63" name="直線コネクタ 62"/>
        <xdr:cNvCxnSpPr/>
      </xdr:nvCxnSpPr>
      <xdr:spPr>
        <a:xfrm flipV="1">
          <a:off x="3797300" y="5859599"/>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89861</xdr:rowOff>
    </xdr:from>
    <xdr:ext cx="469744" cy="259045"/>
    <xdr:sp macro="" textlink="">
      <xdr:nvSpPr>
        <xdr:cNvPr id="64" name="議会費平均値テキスト"/>
        <xdr:cNvSpPr txBox="1"/>
      </xdr:nvSpPr>
      <xdr:spPr>
        <a:xfrm>
          <a:off x="4686300" y="5919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100511</xdr:rowOff>
    </xdr:from>
    <xdr:to>
      <xdr:col>5</xdr:col>
      <xdr:colOff>358775</xdr:colOff>
      <xdr:row>34</xdr:row>
      <xdr:rowOff>105410</xdr:rowOff>
    </xdr:to>
    <xdr:cxnSp macro="">
      <xdr:nvCxnSpPr>
        <xdr:cNvPr id="66" name="直線コネクタ 65"/>
        <xdr:cNvCxnSpPr/>
      </xdr:nvCxnSpPr>
      <xdr:spPr>
        <a:xfrm>
          <a:off x="2908300" y="592981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38789</xdr:rowOff>
    </xdr:from>
    <xdr:to>
      <xdr:col>4</xdr:col>
      <xdr:colOff>155575</xdr:colOff>
      <xdr:row>34</xdr:row>
      <xdr:rowOff>100511</xdr:rowOff>
    </xdr:to>
    <xdr:cxnSp macro="">
      <xdr:nvCxnSpPr>
        <xdr:cNvPr id="69" name="直線コネクタ 68"/>
        <xdr:cNvCxnSpPr/>
      </xdr:nvCxnSpPr>
      <xdr:spPr>
        <a:xfrm>
          <a:off x="2019300" y="5868089"/>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64262</xdr:rowOff>
    </xdr:from>
    <xdr:to>
      <xdr:col>2</xdr:col>
      <xdr:colOff>638175</xdr:colOff>
      <xdr:row>34</xdr:row>
      <xdr:rowOff>38789</xdr:rowOff>
    </xdr:to>
    <xdr:cxnSp macro="">
      <xdr:nvCxnSpPr>
        <xdr:cNvPr id="72" name="直線コネクタ 71"/>
        <xdr:cNvCxnSpPr/>
      </xdr:nvCxnSpPr>
      <xdr:spPr>
        <a:xfrm>
          <a:off x="1130300" y="5722112"/>
          <a:ext cx="889000" cy="14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150949</xdr:rowOff>
    </xdr:from>
    <xdr:to>
      <xdr:col>6</xdr:col>
      <xdr:colOff>561975</xdr:colOff>
      <xdr:row>34</xdr:row>
      <xdr:rowOff>81099</xdr:rowOff>
    </xdr:to>
    <xdr:sp macro="" textlink="">
      <xdr:nvSpPr>
        <xdr:cNvPr id="82" name="円/楕円 81"/>
        <xdr:cNvSpPr/>
      </xdr:nvSpPr>
      <xdr:spPr>
        <a:xfrm>
          <a:off x="4584700" y="580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2376</xdr:rowOff>
    </xdr:from>
    <xdr:ext cx="469744" cy="259045"/>
    <xdr:sp macro="" textlink="">
      <xdr:nvSpPr>
        <xdr:cNvPr id="83" name="議会費該当値テキスト"/>
        <xdr:cNvSpPr txBox="1"/>
      </xdr:nvSpPr>
      <xdr:spPr>
        <a:xfrm>
          <a:off x="4686300" y="56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54610</xdr:rowOff>
    </xdr:from>
    <xdr:to>
      <xdr:col>5</xdr:col>
      <xdr:colOff>409575</xdr:colOff>
      <xdr:row>34</xdr:row>
      <xdr:rowOff>156210</xdr:rowOff>
    </xdr:to>
    <xdr:sp macro="" textlink="">
      <xdr:nvSpPr>
        <xdr:cNvPr id="84" name="円/楕円 83"/>
        <xdr:cNvSpPr/>
      </xdr:nvSpPr>
      <xdr:spPr>
        <a:xfrm>
          <a:off x="3746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1287</xdr:rowOff>
    </xdr:from>
    <xdr:ext cx="469744" cy="259045"/>
    <xdr:sp macro="" textlink="">
      <xdr:nvSpPr>
        <xdr:cNvPr id="85" name="テキスト ボックス 84"/>
        <xdr:cNvSpPr txBox="1"/>
      </xdr:nvSpPr>
      <xdr:spPr>
        <a:xfrm>
          <a:off x="3562427" y="565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49711</xdr:rowOff>
    </xdr:from>
    <xdr:to>
      <xdr:col>4</xdr:col>
      <xdr:colOff>206375</xdr:colOff>
      <xdr:row>34</xdr:row>
      <xdr:rowOff>151311</xdr:rowOff>
    </xdr:to>
    <xdr:sp macro="" textlink="">
      <xdr:nvSpPr>
        <xdr:cNvPr id="86" name="円/楕円 85"/>
        <xdr:cNvSpPr/>
      </xdr:nvSpPr>
      <xdr:spPr>
        <a:xfrm>
          <a:off x="2857500" y="58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167838</xdr:rowOff>
    </xdr:from>
    <xdr:ext cx="469744" cy="259045"/>
    <xdr:sp macro="" textlink="">
      <xdr:nvSpPr>
        <xdr:cNvPr id="87" name="テキスト ボックス 86"/>
        <xdr:cNvSpPr txBox="1"/>
      </xdr:nvSpPr>
      <xdr:spPr>
        <a:xfrm>
          <a:off x="2673427" y="565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159439</xdr:rowOff>
    </xdr:from>
    <xdr:to>
      <xdr:col>3</xdr:col>
      <xdr:colOff>3175</xdr:colOff>
      <xdr:row>34</xdr:row>
      <xdr:rowOff>89589</xdr:rowOff>
    </xdr:to>
    <xdr:sp macro="" textlink="">
      <xdr:nvSpPr>
        <xdr:cNvPr id="88" name="円/楕円 87"/>
        <xdr:cNvSpPr/>
      </xdr:nvSpPr>
      <xdr:spPr>
        <a:xfrm>
          <a:off x="1968500" y="581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106116</xdr:rowOff>
    </xdr:from>
    <xdr:ext cx="469744" cy="259045"/>
    <xdr:sp macro="" textlink="">
      <xdr:nvSpPr>
        <xdr:cNvPr id="89" name="テキスト ボックス 88"/>
        <xdr:cNvSpPr txBox="1"/>
      </xdr:nvSpPr>
      <xdr:spPr>
        <a:xfrm>
          <a:off x="1784427" y="559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13462</xdr:rowOff>
    </xdr:from>
    <xdr:to>
      <xdr:col>1</xdr:col>
      <xdr:colOff>485775</xdr:colOff>
      <xdr:row>33</xdr:row>
      <xdr:rowOff>115062</xdr:rowOff>
    </xdr:to>
    <xdr:sp macro="" textlink="">
      <xdr:nvSpPr>
        <xdr:cNvPr id="90" name="円/楕円 89"/>
        <xdr:cNvSpPr/>
      </xdr:nvSpPr>
      <xdr:spPr>
        <a:xfrm>
          <a:off x="1079500" y="567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131589</xdr:rowOff>
    </xdr:from>
    <xdr:ext cx="469744" cy="259045"/>
    <xdr:sp macro="" textlink="">
      <xdr:nvSpPr>
        <xdr:cNvPr id="91" name="テキスト ボックス 90"/>
        <xdr:cNvSpPr txBox="1"/>
      </xdr:nvSpPr>
      <xdr:spPr>
        <a:xfrm>
          <a:off x="895427" y="544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38452</xdr:rowOff>
    </xdr:from>
    <xdr:to>
      <xdr:col>6</xdr:col>
      <xdr:colOff>511175</xdr:colOff>
      <xdr:row>57</xdr:row>
      <xdr:rowOff>8723</xdr:rowOff>
    </xdr:to>
    <xdr:cxnSp macro="">
      <xdr:nvCxnSpPr>
        <xdr:cNvPr id="123" name="直線コネクタ 122"/>
        <xdr:cNvCxnSpPr/>
      </xdr:nvCxnSpPr>
      <xdr:spPr>
        <a:xfrm flipV="1">
          <a:off x="3797300" y="9639652"/>
          <a:ext cx="838200" cy="14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16425</xdr:rowOff>
    </xdr:from>
    <xdr:ext cx="534377" cy="259045"/>
    <xdr:sp macro="" textlink="">
      <xdr:nvSpPr>
        <xdr:cNvPr id="124" name="総務費平均値テキスト"/>
        <xdr:cNvSpPr txBox="1"/>
      </xdr:nvSpPr>
      <xdr:spPr>
        <a:xfrm>
          <a:off x="4686300" y="9789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8723</xdr:rowOff>
    </xdr:from>
    <xdr:to>
      <xdr:col>5</xdr:col>
      <xdr:colOff>358775</xdr:colOff>
      <xdr:row>57</xdr:row>
      <xdr:rowOff>106955</xdr:rowOff>
    </xdr:to>
    <xdr:cxnSp macro="">
      <xdr:nvCxnSpPr>
        <xdr:cNvPr id="126" name="直線コネクタ 125"/>
        <xdr:cNvCxnSpPr/>
      </xdr:nvCxnSpPr>
      <xdr:spPr>
        <a:xfrm flipV="1">
          <a:off x="2908300" y="9781373"/>
          <a:ext cx="889000" cy="9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133074</xdr:rowOff>
    </xdr:from>
    <xdr:to>
      <xdr:col>5</xdr:col>
      <xdr:colOff>409575</xdr:colOff>
      <xdr:row>58</xdr:row>
      <xdr:rowOff>63224</xdr:rowOff>
    </xdr:to>
    <xdr:sp macro="" textlink="">
      <xdr:nvSpPr>
        <xdr:cNvPr id="127" name="フローチャート : 判断 126"/>
        <xdr:cNvSpPr/>
      </xdr:nvSpPr>
      <xdr:spPr>
        <a:xfrm>
          <a:off x="3746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54351</xdr:rowOff>
    </xdr:from>
    <xdr:ext cx="534377" cy="259045"/>
    <xdr:sp macro="" textlink="">
      <xdr:nvSpPr>
        <xdr:cNvPr id="128" name="テキスト ボックス 127"/>
        <xdr:cNvSpPr txBox="1"/>
      </xdr:nvSpPr>
      <xdr:spPr>
        <a:xfrm>
          <a:off x="3530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106955</xdr:rowOff>
    </xdr:from>
    <xdr:to>
      <xdr:col>4</xdr:col>
      <xdr:colOff>155575</xdr:colOff>
      <xdr:row>58</xdr:row>
      <xdr:rowOff>71240</xdr:rowOff>
    </xdr:to>
    <xdr:cxnSp macro="">
      <xdr:nvCxnSpPr>
        <xdr:cNvPr id="129" name="直線コネクタ 128"/>
        <xdr:cNvCxnSpPr/>
      </xdr:nvCxnSpPr>
      <xdr:spPr>
        <a:xfrm flipV="1">
          <a:off x="2019300" y="9879605"/>
          <a:ext cx="889000" cy="13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116016</xdr:rowOff>
    </xdr:from>
    <xdr:to>
      <xdr:col>4</xdr:col>
      <xdr:colOff>206375</xdr:colOff>
      <xdr:row>58</xdr:row>
      <xdr:rowOff>46166</xdr:rowOff>
    </xdr:to>
    <xdr:sp macro="" textlink="">
      <xdr:nvSpPr>
        <xdr:cNvPr id="130" name="フローチャート : 判断 129"/>
        <xdr:cNvSpPr/>
      </xdr:nvSpPr>
      <xdr:spPr>
        <a:xfrm>
          <a:off x="2857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37293</xdr:rowOff>
    </xdr:from>
    <xdr:ext cx="534377" cy="259045"/>
    <xdr:sp macro="" textlink="">
      <xdr:nvSpPr>
        <xdr:cNvPr id="131" name="テキスト ボックス 130"/>
        <xdr:cNvSpPr txBox="1"/>
      </xdr:nvSpPr>
      <xdr:spPr>
        <a:xfrm>
          <a:off x="2641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20839</xdr:rowOff>
    </xdr:from>
    <xdr:to>
      <xdr:col>2</xdr:col>
      <xdr:colOff>638175</xdr:colOff>
      <xdr:row>58</xdr:row>
      <xdr:rowOff>71240</xdr:rowOff>
    </xdr:to>
    <xdr:cxnSp macro="">
      <xdr:nvCxnSpPr>
        <xdr:cNvPr id="132" name="直線コネクタ 131"/>
        <xdr:cNvCxnSpPr/>
      </xdr:nvCxnSpPr>
      <xdr:spPr>
        <a:xfrm>
          <a:off x="1130300" y="9964939"/>
          <a:ext cx="889000" cy="5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78526</xdr:rowOff>
    </xdr:from>
    <xdr:to>
      <xdr:col>3</xdr:col>
      <xdr:colOff>3175</xdr:colOff>
      <xdr:row>58</xdr:row>
      <xdr:rowOff>8676</xdr:rowOff>
    </xdr:to>
    <xdr:sp macro="" textlink="">
      <xdr:nvSpPr>
        <xdr:cNvPr id="133" name="フローチャート : 判断 132"/>
        <xdr:cNvSpPr/>
      </xdr:nvSpPr>
      <xdr:spPr>
        <a:xfrm>
          <a:off x="1968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25203</xdr:rowOff>
    </xdr:from>
    <xdr:ext cx="534377" cy="259045"/>
    <xdr:sp macro="" textlink="">
      <xdr:nvSpPr>
        <xdr:cNvPr id="134" name="テキスト ボックス 133"/>
        <xdr:cNvSpPr txBox="1"/>
      </xdr:nvSpPr>
      <xdr:spPr>
        <a:xfrm>
          <a:off x="1752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126292</xdr:rowOff>
    </xdr:from>
    <xdr:to>
      <xdr:col>1</xdr:col>
      <xdr:colOff>485775</xdr:colOff>
      <xdr:row>58</xdr:row>
      <xdr:rowOff>56442</xdr:rowOff>
    </xdr:to>
    <xdr:sp macro="" textlink="">
      <xdr:nvSpPr>
        <xdr:cNvPr id="135" name="フローチャート : 判断 134"/>
        <xdr:cNvSpPr/>
      </xdr:nvSpPr>
      <xdr:spPr>
        <a:xfrm>
          <a:off x="1079500" y="989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72969</xdr:rowOff>
    </xdr:from>
    <xdr:ext cx="534377" cy="259045"/>
    <xdr:sp macro="" textlink="">
      <xdr:nvSpPr>
        <xdr:cNvPr id="136" name="テキスト ボックス 135"/>
        <xdr:cNvSpPr txBox="1"/>
      </xdr:nvSpPr>
      <xdr:spPr>
        <a:xfrm>
          <a:off x="863111" y="96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159102</xdr:rowOff>
    </xdr:from>
    <xdr:to>
      <xdr:col>6</xdr:col>
      <xdr:colOff>561975</xdr:colOff>
      <xdr:row>56</xdr:row>
      <xdr:rowOff>89252</xdr:rowOff>
    </xdr:to>
    <xdr:sp macro="" textlink="">
      <xdr:nvSpPr>
        <xdr:cNvPr id="142" name="円/楕円 141"/>
        <xdr:cNvSpPr/>
      </xdr:nvSpPr>
      <xdr:spPr>
        <a:xfrm>
          <a:off x="4584700" y="958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10529</xdr:rowOff>
    </xdr:from>
    <xdr:ext cx="534377" cy="259045"/>
    <xdr:sp macro="" textlink="">
      <xdr:nvSpPr>
        <xdr:cNvPr id="143" name="総務費該当値テキスト"/>
        <xdr:cNvSpPr txBox="1"/>
      </xdr:nvSpPr>
      <xdr:spPr>
        <a:xfrm>
          <a:off x="4686300" y="944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82,801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129373</xdr:rowOff>
    </xdr:from>
    <xdr:to>
      <xdr:col>5</xdr:col>
      <xdr:colOff>409575</xdr:colOff>
      <xdr:row>57</xdr:row>
      <xdr:rowOff>59523</xdr:rowOff>
    </xdr:to>
    <xdr:sp macro="" textlink="">
      <xdr:nvSpPr>
        <xdr:cNvPr id="144" name="円/楕円 143"/>
        <xdr:cNvSpPr/>
      </xdr:nvSpPr>
      <xdr:spPr>
        <a:xfrm>
          <a:off x="3746500" y="973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76050</xdr:rowOff>
    </xdr:from>
    <xdr:ext cx="534377" cy="259045"/>
    <xdr:sp macro="" textlink="">
      <xdr:nvSpPr>
        <xdr:cNvPr id="145" name="テキスト ボックス 144"/>
        <xdr:cNvSpPr txBox="1"/>
      </xdr:nvSpPr>
      <xdr:spPr>
        <a:xfrm>
          <a:off x="3530111" y="950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69,782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56155</xdr:rowOff>
    </xdr:from>
    <xdr:to>
      <xdr:col>4</xdr:col>
      <xdr:colOff>206375</xdr:colOff>
      <xdr:row>57</xdr:row>
      <xdr:rowOff>157755</xdr:rowOff>
    </xdr:to>
    <xdr:sp macro="" textlink="">
      <xdr:nvSpPr>
        <xdr:cNvPr id="146" name="円/楕円 145"/>
        <xdr:cNvSpPr/>
      </xdr:nvSpPr>
      <xdr:spPr>
        <a:xfrm>
          <a:off x="2857500" y="982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2832</xdr:rowOff>
    </xdr:from>
    <xdr:ext cx="534377" cy="259045"/>
    <xdr:sp macro="" textlink="">
      <xdr:nvSpPr>
        <xdr:cNvPr id="147" name="テキスト ボックス 146"/>
        <xdr:cNvSpPr txBox="1"/>
      </xdr:nvSpPr>
      <xdr:spPr>
        <a:xfrm>
          <a:off x="2641111" y="960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60,758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20440</xdr:rowOff>
    </xdr:from>
    <xdr:to>
      <xdr:col>3</xdr:col>
      <xdr:colOff>3175</xdr:colOff>
      <xdr:row>58</xdr:row>
      <xdr:rowOff>122040</xdr:rowOff>
    </xdr:to>
    <xdr:sp macro="" textlink="">
      <xdr:nvSpPr>
        <xdr:cNvPr id="148" name="円/楕円 147"/>
        <xdr:cNvSpPr/>
      </xdr:nvSpPr>
      <xdr:spPr>
        <a:xfrm>
          <a:off x="1968500" y="99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113167</xdr:rowOff>
    </xdr:from>
    <xdr:ext cx="534377" cy="259045"/>
    <xdr:sp macro="" textlink="">
      <xdr:nvSpPr>
        <xdr:cNvPr id="149" name="テキスト ボックス 148"/>
        <xdr:cNvSpPr txBox="1"/>
      </xdr:nvSpPr>
      <xdr:spPr>
        <a:xfrm>
          <a:off x="1752111" y="1005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141489</xdr:rowOff>
    </xdr:from>
    <xdr:to>
      <xdr:col>1</xdr:col>
      <xdr:colOff>485775</xdr:colOff>
      <xdr:row>58</xdr:row>
      <xdr:rowOff>71639</xdr:rowOff>
    </xdr:to>
    <xdr:sp macro="" textlink="">
      <xdr:nvSpPr>
        <xdr:cNvPr id="150" name="円/楕円 149"/>
        <xdr:cNvSpPr/>
      </xdr:nvSpPr>
      <xdr:spPr>
        <a:xfrm>
          <a:off x="1079500" y="991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62766</xdr:rowOff>
    </xdr:from>
    <xdr:ext cx="534377" cy="259045"/>
    <xdr:sp macro="" textlink="">
      <xdr:nvSpPr>
        <xdr:cNvPr id="151" name="テキスト ボックス 150"/>
        <xdr:cNvSpPr txBox="1"/>
      </xdr:nvSpPr>
      <xdr:spPr>
        <a:xfrm>
          <a:off x="863111" y="1000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20696</xdr:rowOff>
    </xdr:from>
    <xdr:to>
      <xdr:col>6</xdr:col>
      <xdr:colOff>511175</xdr:colOff>
      <xdr:row>78</xdr:row>
      <xdr:rowOff>26569</xdr:rowOff>
    </xdr:to>
    <xdr:cxnSp macro="">
      <xdr:nvCxnSpPr>
        <xdr:cNvPr id="180" name="直線コネクタ 179"/>
        <xdr:cNvCxnSpPr/>
      </xdr:nvCxnSpPr>
      <xdr:spPr>
        <a:xfrm flipV="1">
          <a:off x="3797300" y="13393796"/>
          <a:ext cx="838200" cy="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115147</xdr:rowOff>
    </xdr:from>
    <xdr:ext cx="599010" cy="259045"/>
    <xdr:sp macro="" textlink="">
      <xdr:nvSpPr>
        <xdr:cNvPr id="181" name="民生費平均値テキスト"/>
        <xdr:cNvSpPr txBox="1"/>
      </xdr:nvSpPr>
      <xdr:spPr>
        <a:xfrm>
          <a:off x="4686300" y="13145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7555</xdr:rowOff>
    </xdr:from>
    <xdr:to>
      <xdr:col>5</xdr:col>
      <xdr:colOff>358775</xdr:colOff>
      <xdr:row>78</xdr:row>
      <xdr:rowOff>26569</xdr:rowOff>
    </xdr:to>
    <xdr:cxnSp macro="">
      <xdr:nvCxnSpPr>
        <xdr:cNvPr id="183" name="直線コネクタ 182"/>
        <xdr:cNvCxnSpPr/>
      </xdr:nvCxnSpPr>
      <xdr:spPr>
        <a:xfrm>
          <a:off x="2908300" y="13380655"/>
          <a:ext cx="889000" cy="1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123675</xdr:rowOff>
    </xdr:from>
    <xdr:to>
      <xdr:col>5</xdr:col>
      <xdr:colOff>409575</xdr:colOff>
      <xdr:row>78</xdr:row>
      <xdr:rowOff>53825</xdr:rowOff>
    </xdr:to>
    <xdr:sp macro="" textlink="">
      <xdr:nvSpPr>
        <xdr:cNvPr id="184" name="フローチャート : 判断 183"/>
        <xdr:cNvSpPr/>
      </xdr:nvSpPr>
      <xdr:spPr>
        <a:xfrm>
          <a:off x="3746500" y="1332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70352</xdr:rowOff>
    </xdr:from>
    <xdr:ext cx="599010" cy="259045"/>
    <xdr:sp macro="" textlink="">
      <xdr:nvSpPr>
        <xdr:cNvPr id="185" name="テキスト ボックス 184"/>
        <xdr:cNvSpPr txBox="1"/>
      </xdr:nvSpPr>
      <xdr:spPr>
        <a:xfrm>
          <a:off x="3497794" y="1310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7555</xdr:rowOff>
    </xdr:from>
    <xdr:to>
      <xdr:col>4</xdr:col>
      <xdr:colOff>155575</xdr:colOff>
      <xdr:row>78</xdr:row>
      <xdr:rowOff>35606</xdr:rowOff>
    </xdr:to>
    <xdr:cxnSp macro="">
      <xdr:nvCxnSpPr>
        <xdr:cNvPr id="186" name="直線コネクタ 185"/>
        <xdr:cNvCxnSpPr/>
      </xdr:nvCxnSpPr>
      <xdr:spPr>
        <a:xfrm flipV="1">
          <a:off x="2019300" y="13380655"/>
          <a:ext cx="889000" cy="2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132443</xdr:rowOff>
    </xdr:from>
    <xdr:to>
      <xdr:col>4</xdr:col>
      <xdr:colOff>206375</xdr:colOff>
      <xdr:row>78</xdr:row>
      <xdr:rowOff>62593</xdr:rowOff>
    </xdr:to>
    <xdr:sp macro="" textlink="">
      <xdr:nvSpPr>
        <xdr:cNvPr id="187" name="フローチャート : 判断 186"/>
        <xdr:cNvSpPr/>
      </xdr:nvSpPr>
      <xdr:spPr>
        <a:xfrm>
          <a:off x="2857500" y="1333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53720</xdr:rowOff>
    </xdr:from>
    <xdr:ext cx="599010" cy="259045"/>
    <xdr:sp macro="" textlink="">
      <xdr:nvSpPr>
        <xdr:cNvPr id="188" name="テキスト ボックス 187"/>
        <xdr:cNvSpPr txBox="1"/>
      </xdr:nvSpPr>
      <xdr:spPr>
        <a:xfrm>
          <a:off x="2608794" y="1342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32624</xdr:rowOff>
    </xdr:from>
    <xdr:to>
      <xdr:col>2</xdr:col>
      <xdr:colOff>638175</xdr:colOff>
      <xdr:row>78</xdr:row>
      <xdr:rowOff>35606</xdr:rowOff>
    </xdr:to>
    <xdr:cxnSp macro="">
      <xdr:nvCxnSpPr>
        <xdr:cNvPr id="189" name="直線コネクタ 188"/>
        <xdr:cNvCxnSpPr/>
      </xdr:nvCxnSpPr>
      <xdr:spPr>
        <a:xfrm>
          <a:off x="1130300" y="13405724"/>
          <a:ext cx="889000" cy="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136210</xdr:rowOff>
    </xdr:from>
    <xdr:to>
      <xdr:col>3</xdr:col>
      <xdr:colOff>3175</xdr:colOff>
      <xdr:row>78</xdr:row>
      <xdr:rowOff>66360</xdr:rowOff>
    </xdr:to>
    <xdr:sp macro="" textlink="">
      <xdr:nvSpPr>
        <xdr:cNvPr id="190" name="フローチャート : 判断 189"/>
        <xdr:cNvSpPr/>
      </xdr:nvSpPr>
      <xdr:spPr>
        <a:xfrm>
          <a:off x="1968500" y="133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82887</xdr:rowOff>
    </xdr:from>
    <xdr:ext cx="599010" cy="259045"/>
    <xdr:sp macro="" textlink="">
      <xdr:nvSpPr>
        <xdr:cNvPr id="191" name="テキスト ボックス 190"/>
        <xdr:cNvSpPr txBox="1"/>
      </xdr:nvSpPr>
      <xdr:spPr>
        <a:xfrm>
          <a:off x="1719794" y="1311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134851</xdr:rowOff>
    </xdr:from>
    <xdr:to>
      <xdr:col>1</xdr:col>
      <xdr:colOff>485775</xdr:colOff>
      <xdr:row>78</xdr:row>
      <xdr:rowOff>65001</xdr:rowOff>
    </xdr:to>
    <xdr:sp macro="" textlink="">
      <xdr:nvSpPr>
        <xdr:cNvPr id="192" name="フローチャート : 判断 191"/>
        <xdr:cNvSpPr/>
      </xdr:nvSpPr>
      <xdr:spPr>
        <a:xfrm>
          <a:off x="1079500" y="1333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81528</xdr:rowOff>
    </xdr:from>
    <xdr:ext cx="599010" cy="259045"/>
    <xdr:sp macro="" textlink="">
      <xdr:nvSpPr>
        <xdr:cNvPr id="193" name="テキスト ボックス 192"/>
        <xdr:cNvSpPr txBox="1"/>
      </xdr:nvSpPr>
      <xdr:spPr>
        <a:xfrm>
          <a:off x="830794" y="1311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141346</xdr:rowOff>
    </xdr:from>
    <xdr:to>
      <xdr:col>6</xdr:col>
      <xdr:colOff>561975</xdr:colOff>
      <xdr:row>78</xdr:row>
      <xdr:rowOff>71496</xdr:rowOff>
    </xdr:to>
    <xdr:sp macro="" textlink="">
      <xdr:nvSpPr>
        <xdr:cNvPr id="199" name="円/楕円 198"/>
        <xdr:cNvSpPr/>
      </xdr:nvSpPr>
      <xdr:spPr>
        <a:xfrm>
          <a:off x="4584700" y="1334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70696</xdr:rowOff>
    </xdr:from>
    <xdr:ext cx="599010" cy="259045"/>
    <xdr:sp macro="" textlink="">
      <xdr:nvSpPr>
        <xdr:cNvPr id="200" name="民生費該当値テキスト"/>
        <xdr:cNvSpPr txBox="1"/>
      </xdr:nvSpPr>
      <xdr:spPr>
        <a:xfrm>
          <a:off x="4686300" y="1327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102,469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147219</xdr:rowOff>
    </xdr:from>
    <xdr:to>
      <xdr:col>5</xdr:col>
      <xdr:colOff>409575</xdr:colOff>
      <xdr:row>78</xdr:row>
      <xdr:rowOff>77369</xdr:rowOff>
    </xdr:to>
    <xdr:sp macro="" textlink="">
      <xdr:nvSpPr>
        <xdr:cNvPr id="201" name="円/楕円 200"/>
        <xdr:cNvSpPr/>
      </xdr:nvSpPr>
      <xdr:spPr>
        <a:xfrm>
          <a:off x="3746500" y="1334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68496</xdr:rowOff>
    </xdr:from>
    <xdr:ext cx="534377" cy="259045"/>
    <xdr:sp macro="" textlink="">
      <xdr:nvSpPr>
        <xdr:cNvPr id="202" name="テキスト ボックス 201"/>
        <xdr:cNvSpPr txBox="1"/>
      </xdr:nvSpPr>
      <xdr:spPr>
        <a:xfrm>
          <a:off x="3530111" y="1344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99,386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128205</xdr:rowOff>
    </xdr:from>
    <xdr:to>
      <xdr:col>4</xdr:col>
      <xdr:colOff>206375</xdr:colOff>
      <xdr:row>78</xdr:row>
      <xdr:rowOff>58355</xdr:rowOff>
    </xdr:to>
    <xdr:sp macro="" textlink="">
      <xdr:nvSpPr>
        <xdr:cNvPr id="203" name="円/楕円 202"/>
        <xdr:cNvSpPr/>
      </xdr:nvSpPr>
      <xdr:spPr>
        <a:xfrm>
          <a:off x="2857500" y="1332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74882</xdr:rowOff>
    </xdr:from>
    <xdr:ext cx="599010" cy="259045"/>
    <xdr:sp macro="" textlink="">
      <xdr:nvSpPr>
        <xdr:cNvPr id="204" name="テキスト ボックス 203"/>
        <xdr:cNvSpPr txBox="1"/>
      </xdr:nvSpPr>
      <xdr:spPr>
        <a:xfrm>
          <a:off x="2608794" y="1310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109,368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156256</xdr:rowOff>
    </xdr:from>
    <xdr:to>
      <xdr:col>3</xdr:col>
      <xdr:colOff>3175</xdr:colOff>
      <xdr:row>78</xdr:row>
      <xdr:rowOff>86406</xdr:rowOff>
    </xdr:to>
    <xdr:sp macro="" textlink="">
      <xdr:nvSpPr>
        <xdr:cNvPr id="205" name="円/楕円 204"/>
        <xdr:cNvSpPr/>
      </xdr:nvSpPr>
      <xdr:spPr>
        <a:xfrm>
          <a:off x="1968500" y="1335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77533</xdr:rowOff>
    </xdr:from>
    <xdr:ext cx="534377" cy="259045"/>
    <xdr:sp macro="" textlink="">
      <xdr:nvSpPr>
        <xdr:cNvPr id="206" name="テキスト ボックス 205"/>
        <xdr:cNvSpPr txBox="1"/>
      </xdr:nvSpPr>
      <xdr:spPr>
        <a:xfrm>
          <a:off x="1752111" y="1345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94,643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153274</xdr:rowOff>
    </xdr:from>
    <xdr:to>
      <xdr:col>1</xdr:col>
      <xdr:colOff>485775</xdr:colOff>
      <xdr:row>78</xdr:row>
      <xdr:rowOff>83424</xdr:rowOff>
    </xdr:to>
    <xdr:sp macro="" textlink="">
      <xdr:nvSpPr>
        <xdr:cNvPr id="207" name="円/楕円 206"/>
        <xdr:cNvSpPr/>
      </xdr:nvSpPr>
      <xdr:spPr>
        <a:xfrm>
          <a:off x="1079500" y="1335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74551</xdr:rowOff>
    </xdr:from>
    <xdr:ext cx="534377" cy="259045"/>
    <xdr:sp macro="" textlink="">
      <xdr:nvSpPr>
        <xdr:cNvPr id="208" name="テキスト ボックス 207"/>
        <xdr:cNvSpPr txBox="1"/>
      </xdr:nvSpPr>
      <xdr:spPr>
        <a:xfrm>
          <a:off x="863111" y="1344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134164</xdr:rowOff>
    </xdr:from>
    <xdr:to>
      <xdr:col>6</xdr:col>
      <xdr:colOff>511175</xdr:colOff>
      <xdr:row>99</xdr:row>
      <xdr:rowOff>450</xdr:rowOff>
    </xdr:to>
    <xdr:cxnSp macro="">
      <xdr:nvCxnSpPr>
        <xdr:cNvPr id="240" name="直線コネクタ 239"/>
        <xdr:cNvCxnSpPr/>
      </xdr:nvCxnSpPr>
      <xdr:spPr>
        <a:xfrm flipV="1">
          <a:off x="3797300" y="16936264"/>
          <a:ext cx="838200" cy="3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30444</xdr:rowOff>
    </xdr:from>
    <xdr:ext cx="534377" cy="259045"/>
    <xdr:sp macro="" textlink="">
      <xdr:nvSpPr>
        <xdr:cNvPr id="241" name="衛生費平均値テキスト"/>
        <xdr:cNvSpPr txBox="1"/>
      </xdr:nvSpPr>
      <xdr:spPr>
        <a:xfrm>
          <a:off x="4686300" y="16661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98357</xdr:rowOff>
    </xdr:from>
    <xdr:to>
      <xdr:col>5</xdr:col>
      <xdr:colOff>358775</xdr:colOff>
      <xdr:row>99</xdr:row>
      <xdr:rowOff>450</xdr:rowOff>
    </xdr:to>
    <xdr:cxnSp macro="">
      <xdr:nvCxnSpPr>
        <xdr:cNvPr id="243" name="直線コネクタ 242"/>
        <xdr:cNvCxnSpPr/>
      </xdr:nvCxnSpPr>
      <xdr:spPr>
        <a:xfrm>
          <a:off x="2908300" y="16900457"/>
          <a:ext cx="889000" cy="7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4" name="フローチャート : 判断 243"/>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5" name="テキスト ボックス 244"/>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98357</xdr:rowOff>
    </xdr:from>
    <xdr:to>
      <xdr:col>4</xdr:col>
      <xdr:colOff>155575</xdr:colOff>
      <xdr:row>99</xdr:row>
      <xdr:rowOff>24828</xdr:rowOff>
    </xdr:to>
    <xdr:cxnSp macro="">
      <xdr:nvCxnSpPr>
        <xdr:cNvPr id="246" name="直線コネクタ 245"/>
        <xdr:cNvCxnSpPr/>
      </xdr:nvCxnSpPr>
      <xdr:spPr>
        <a:xfrm flipV="1">
          <a:off x="2019300" y="16900457"/>
          <a:ext cx="889000" cy="9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7" name="フローチャート : 判断 246"/>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8" name="テキスト ボックス 247"/>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24828</xdr:rowOff>
    </xdr:from>
    <xdr:to>
      <xdr:col>2</xdr:col>
      <xdr:colOff>638175</xdr:colOff>
      <xdr:row>99</xdr:row>
      <xdr:rowOff>43655</xdr:rowOff>
    </xdr:to>
    <xdr:cxnSp macro="">
      <xdr:nvCxnSpPr>
        <xdr:cNvPr id="249" name="直線コネクタ 248"/>
        <xdr:cNvCxnSpPr/>
      </xdr:nvCxnSpPr>
      <xdr:spPr>
        <a:xfrm flipV="1">
          <a:off x="1130300" y="16998378"/>
          <a:ext cx="889000" cy="1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50" name="フローチャート : 判断 249"/>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51" name="テキスト ボックス 250"/>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2" name="フローチャート : 判断 251"/>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3" name="テキスト ボックス 252"/>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83364</xdr:rowOff>
    </xdr:from>
    <xdr:to>
      <xdr:col>6</xdr:col>
      <xdr:colOff>561975</xdr:colOff>
      <xdr:row>99</xdr:row>
      <xdr:rowOff>13514</xdr:rowOff>
    </xdr:to>
    <xdr:sp macro="" textlink="">
      <xdr:nvSpPr>
        <xdr:cNvPr id="259" name="円/楕円 258"/>
        <xdr:cNvSpPr/>
      </xdr:nvSpPr>
      <xdr:spPr>
        <a:xfrm>
          <a:off x="4584700" y="1688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61791</xdr:rowOff>
    </xdr:from>
    <xdr:ext cx="534377" cy="259045"/>
    <xdr:sp macro="" textlink="">
      <xdr:nvSpPr>
        <xdr:cNvPr id="260" name="衛生費該当値テキスト"/>
        <xdr:cNvSpPr txBox="1"/>
      </xdr:nvSpPr>
      <xdr:spPr>
        <a:xfrm>
          <a:off x="4686300" y="1686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28,339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121100</xdr:rowOff>
    </xdr:from>
    <xdr:to>
      <xdr:col>5</xdr:col>
      <xdr:colOff>409575</xdr:colOff>
      <xdr:row>99</xdr:row>
      <xdr:rowOff>51250</xdr:rowOff>
    </xdr:to>
    <xdr:sp macro="" textlink="">
      <xdr:nvSpPr>
        <xdr:cNvPr id="261" name="円/楕円 260"/>
        <xdr:cNvSpPr/>
      </xdr:nvSpPr>
      <xdr:spPr>
        <a:xfrm>
          <a:off x="3746500" y="1692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42377</xdr:rowOff>
    </xdr:from>
    <xdr:ext cx="534377" cy="259045"/>
    <xdr:sp macro="" textlink="">
      <xdr:nvSpPr>
        <xdr:cNvPr id="262" name="テキスト ボックス 261"/>
        <xdr:cNvSpPr txBox="1"/>
      </xdr:nvSpPr>
      <xdr:spPr>
        <a:xfrm>
          <a:off x="3530111" y="1701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47557</xdr:rowOff>
    </xdr:from>
    <xdr:to>
      <xdr:col>4</xdr:col>
      <xdr:colOff>206375</xdr:colOff>
      <xdr:row>98</xdr:row>
      <xdr:rowOff>149157</xdr:rowOff>
    </xdr:to>
    <xdr:sp macro="" textlink="">
      <xdr:nvSpPr>
        <xdr:cNvPr id="263" name="円/楕円 262"/>
        <xdr:cNvSpPr/>
      </xdr:nvSpPr>
      <xdr:spPr>
        <a:xfrm>
          <a:off x="2857500" y="1684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140284</xdr:rowOff>
    </xdr:from>
    <xdr:ext cx="534377" cy="259045"/>
    <xdr:sp macro="" textlink="">
      <xdr:nvSpPr>
        <xdr:cNvPr id="264" name="テキスト ボックス 263"/>
        <xdr:cNvSpPr txBox="1"/>
      </xdr:nvSpPr>
      <xdr:spPr>
        <a:xfrm>
          <a:off x="2641111" y="1694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145478</xdr:rowOff>
    </xdr:from>
    <xdr:to>
      <xdr:col>3</xdr:col>
      <xdr:colOff>3175</xdr:colOff>
      <xdr:row>99</xdr:row>
      <xdr:rowOff>75628</xdr:rowOff>
    </xdr:to>
    <xdr:sp macro="" textlink="">
      <xdr:nvSpPr>
        <xdr:cNvPr id="265" name="円/楕円 264"/>
        <xdr:cNvSpPr/>
      </xdr:nvSpPr>
      <xdr:spPr>
        <a:xfrm>
          <a:off x="1968500" y="1694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66755</xdr:rowOff>
    </xdr:from>
    <xdr:ext cx="534377" cy="259045"/>
    <xdr:sp macro="" textlink="">
      <xdr:nvSpPr>
        <xdr:cNvPr id="266" name="テキスト ボックス 265"/>
        <xdr:cNvSpPr txBox="1"/>
      </xdr:nvSpPr>
      <xdr:spPr>
        <a:xfrm>
          <a:off x="1752111" y="1704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164305</xdr:rowOff>
    </xdr:from>
    <xdr:to>
      <xdr:col>1</xdr:col>
      <xdr:colOff>485775</xdr:colOff>
      <xdr:row>99</xdr:row>
      <xdr:rowOff>94455</xdr:rowOff>
    </xdr:to>
    <xdr:sp macro="" textlink="">
      <xdr:nvSpPr>
        <xdr:cNvPr id="267" name="円/楕円 266"/>
        <xdr:cNvSpPr/>
      </xdr:nvSpPr>
      <xdr:spPr>
        <a:xfrm>
          <a:off x="1079500" y="1696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85582</xdr:rowOff>
    </xdr:from>
    <xdr:ext cx="534377" cy="259045"/>
    <xdr:sp macro="" textlink="">
      <xdr:nvSpPr>
        <xdr:cNvPr id="268" name="テキスト ボックス 267"/>
        <xdr:cNvSpPr txBox="1"/>
      </xdr:nvSpPr>
      <xdr:spPr>
        <a:xfrm>
          <a:off x="863111" y="1705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4" name="テキスト ボックス 28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6" name="テキスト ボックス 28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8" name="テキスト ボックス 28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60452</xdr:rowOff>
    </xdr:from>
    <xdr:to>
      <xdr:col>15</xdr:col>
      <xdr:colOff>180340</xdr:colOff>
      <xdr:row>39</xdr:row>
      <xdr:rowOff>44450</xdr:rowOff>
    </xdr:to>
    <xdr:cxnSp macro="">
      <xdr:nvCxnSpPr>
        <xdr:cNvPr id="292" name="直線コネクタ 291"/>
        <xdr:cNvCxnSpPr/>
      </xdr:nvCxnSpPr>
      <xdr:spPr>
        <a:xfrm flipV="1">
          <a:off x="10475595" y="5546852"/>
          <a:ext cx="127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4" name="直線コネクタ 29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7129</xdr:rowOff>
    </xdr:from>
    <xdr:ext cx="469744" cy="259045"/>
    <xdr:sp macro="" textlink="">
      <xdr:nvSpPr>
        <xdr:cNvPr id="295" name="労働費最大値テキスト"/>
        <xdr:cNvSpPr txBox="1"/>
      </xdr:nvSpPr>
      <xdr:spPr>
        <a:xfrm>
          <a:off x="10528300" y="532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32</xdr:row>
      <xdr:rowOff>60452</xdr:rowOff>
    </xdr:from>
    <xdr:to>
      <xdr:col>15</xdr:col>
      <xdr:colOff>269875</xdr:colOff>
      <xdr:row>32</xdr:row>
      <xdr:rowOff>60452</xdr:rowOff>
    </xdr:to>
    <xdr:cxnSp macro="">
      <xdr:nvCxnSpPr>
        <xdr:cNvPr id="296" name="直線コネクタ 295"/>
        <xdr:cNvCxnSpPr/>
      </xdr:nvCxnSpPr>
      <xdr:spPr>
        <a:xfrm>
          <a:off x="10388600" y="554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93599</xdr:rowOff>
    </xdr:from>
    <xdr:to>
      <xdr:col>15</xdr:col>
      <xdr:colOff>180975</xdr:colOff>
      <xdr:row>35</xdr:row>
      <xdr:rowOff>125984</xdr:rowOff>
    </xdr:to>
    <xdr:cxnSp macro="">
      <xdr:nvCxnSpPr>
        <xdr:cNvPr id="297" name="直線コネクタ 296"/>
        <xdr:cNvCxnSpPr/>
      </xdr:nvCxnSpPr>
      <xdr:spPr>
        <a:xfrm>
          <a:off x="9639300" y="6094349"/>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136097</xdr:rowOff>
    </xdr:from>
    <xdr:ext cx="378565" cy="259045"/>
    <xdr:sp macro="" textlink="">
      <xdr:nvSpPr>
        <xdr:cNvPr id="298" name="労働費平均値テキスト"/>
        <xdr:cNvSpPr txBox="1"/>
      </xdr:nvSpPr>
      <xdr:spPr>
        <a:xfrm>
          <a:off x="10528300" y="64797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157671</xdr:rowOff>
    </xdr:from>
    <xdr:to>
      <xdr:col>15</xdr:col>
      <xdr:colOff>231775</xdr:colOff>
      <xdr:row>38</xdr:row>
      <xdr:rowOff>87821</xdr:rowOff>
    </xdr:to>
    <xdr:sp macro="" textlink="">
      <xdr:nvSpPr>
        <xdr:cNvPr id="299" name="フローチャート : 判断 298"/>
        <xdr:cNvSpPr/>
      </xdr:nvSpPr>
      <xdr:spPr>
        <a:xfrm>
          <a:off x="104267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52832</xdr:rowOff>
    </xdr:from>
    <xdr:to>
      <xdr:col>14</xdr:col>
      <xdr:colOff>28575</xdr:colOff>
      <xdr:row>35</xdr:row>
      <xdr:rowOff>93599</xdr:rowOff>
    </xdr:to>
    <xdr:cxnSp macro="">
      <xdr:nvCxnSpPr>
        <xdr:cNvPr id="300" name="直線コネクタ 299"/>
        <xdr:cNvCxnSpPr/>
      </xdr:nvCxnSpPr>
      <xdr:spPr>
        <a:xfrm>
          <a:off x="8750300" y="6053582"/>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151765</xdr:rowOff>
    </xdr:from>
    <xdr:to>
      <xdr:col>14</xdr:col>
      <xdr:colOff>79375</xdr:colOff>
      <xdr:row>38</xdr:row>
      <xdr:rowOff>81915</xdr:rowOff>
    </xdr:to>
    <xdr:sp macro="" textlink="">
      <xdr:nvSpPr>
        <xdr:cNvPr id="301" name="フローチャート : 判断 300"/>
        <xdr:cNvSpPr/>
      </xdr:nvSpPr>
      <xdr:spPr>
        <a:xfrm>
          <a:off x="9588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73042</xdr:rowOff>
    </xdr:from>
    <xdr:ext cx="378565" cy="259045"/>
    <xdr:sp macro="" textlink="">
      <xdr:nvSpPr>
        <xdr:cNvPr id="302" name="テキスト ボックス 301"/>
        <xdr:cNvSpPr txBox="1"/>
      </xdr:nvSpPr>
      <xdr:spPr>
        <a:xfrm>
          <a:off x="9450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13208</xdr:rowOff>
    </xdr:from>
    <xdr:to>
      <xdr:col>12</xdr:col>
      <xdr:colOff>511175</xdr:colOff>
      <xdr:row>35</xdr:row>
      <xdr:rowOff>52832</xdr:rowOff>
    </xdr:to>
    <xdr:cxnSp macro="">
      <xdr:nvCxnSpPr>
        <xdr:cNvPr id="303" name="直線コネクタ 302"/>
        <xdr:cNvCxnSpPr/>
      </xdr:nvCxnSpPr>
      <xdr:spPr>
        <a:xfrm>
          <a:off x="7861300" y="5328158"/>
          <a:ext cx="889000" cy="72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102807</xdr:rowOff>
    </xdr:from>
    <xdr:to>
      <xdr:col>12</xdr:col>
      <xdr:colOff>561975</xdr:colOff>
      <xdr:row>38</xdr:row>
      <xdr:rowOff>32956</xdr:rowOff>
    </xdr:to>
    <xdr:sp macro="" textlink="">
      <xdr:nvSpPr>
        <xdr:cNvPr id="304" name="フローチャート : 判断 303"/>
        <xdr:cNvSpPr/>
      </xdr:nvSpPr>
      <xdr:spPr>
        <a:xfrm>
          <a:off x="8699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24083</xdr:rowOff>
    </xdr:from>
    <xdr:ext cx="469744" cy="259045"/>
    <xdr:sp macro="" textlink="">
      <xdr:nvSpPr>
        <xdr:cNvPr id="305" name="テキスト ボックス 304"/>
        <xdr:cNvSpPr txBox="1"/>
      </xdr:nvSpPr>
      <xdr:spPr>
        <a:xfrm>
          <a:off x="8515427" y="65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13208</xdr:rowOff>
    </xdr:from>
    <xdr:to>
      <xdr:col>11</xdr:col>
      <xdr:colOff>307975</xdr:colOff>
      <xdr:row>34</xdr:row>
      <xdr:rowOff>25972</xdr:rowOff>
    </xdr:to>
    <xdr:cxnSp macro="">
      <xdr:nvCxnSpPr>
        <xdr:cNvPr id="306" name="直線コネクタ 305"/>
        <xdr:cNvCxnSpPr/>
      </xdr:nvCxnSpPr>
      <xdr:spPr>
        <a:xfrm flipV="1">
          <a:off x="6972300" y="5328158"/>
          <a:ext cx="889000" cy="52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51372</xdr:rowOff>
    </xdr:from>
    <xdr:to>
      <xdr:col>11</xdr:col>
      <xdr:colOff>358775</xdr:colOff>
      <xdr:row>37</xdr:row>
      <xdr:rowOff>152972</xdr:rowOff>
    </xdr:to>
    <xdr:sp macro="" textlink="">
      <xdr:nvSpPr>
        <xdr:cNvPr id="307" name="フローチャート : 判断 306"/>
        <xdr:cNvSpPr/>
      </xdr:nvSpPr>
      <xdr:spPr>
        <a:xfrm>
          <a:off x="7810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144098</xdr:rowOff>
    </xdr:from>
    <xdr:ext cx="469744" cy="259045"/>
    <xdr:sp macro="" textlink="">
      <xdr:nvSpPr>
        <xdr:cNvPr id="308" name="テキスト ボックス 307"/>
        <xdr:cNvSpPr txBox="1"/>
      </xdr:nvSpPr>
      <xdr:spPr>
        <a:xfrm>
          <a:off x="7626427"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95567</xdr:rowOff>
    </xdr:from>
    <xdr:to>
      <xdr:col>10</xdr:col>
      <xdr:colOff>155575</xdr:colOff>
      <xdr:row>37</xdr:row>
      <xdr:rowOff>25717</xdr:rowOff>
    </xdr:to>
    <xdr:sp macro="" textlink="">
      <xdr:nvSpPr>
        <xdr:cNvPr id="309" name="フローチャート : 判断 308"/>
        <xdr:cNvSpPr/>
      </xdr:nvSpPr>
      <xdr:spPr>
        <a:xfrm>
          <a:off x="6921500" y="62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16844</xdr:rowOff>
    </xdr:from>
    <xdr:ext cx="469744" cy="259045"/>
    <xdr:sp macro="" textlink="">
      <xdr:nvSpPr>
        <xdr:cNvPr id="310" name="テキスト ボックス 309"/>
        <xdr:cNvSpPr txBox="1"/>
      </xdr:nvSpPr>
      <xdr:spPr>
        <a:xfrm>
          <a:off x="6737427" y="636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75184</xdr:rowOff>
    </xdr:from>
    <xdr:to>
      <xdr:col>15</xdr:col>
      <xdr:colOff>231775</xdr:colOff>
      <xdr:row>36</xdr:row>
      <xdr:rowOff>5334</xdr:rowOff>
    </xdr:to>
    <xdr:sp macro="" textlink="">
      <xdr:nvSpPr>
        <xdr:cNvPr id="316" name="円/楕円 315"/>
        <xdr:cNvSpPr/>
      </xdr:nvSpPr>
      <xdr:spPr>
        <a:xfrm>
          <a:off x="104267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98061</xdr:rowOff>
    </xdr:from>
    <xdr:ext cx="469744" cy="259045"/>
    <xdr:sp macro="" textlink="">
      <xdr:nvSpPr>
        <xdr:cNvPr id="317" name="労働費該当値テキスト"/>
        <xdr:cNvSpPr txBox="1"/>
      </xdr:nvSpPr>
      <xdr:spPr>
        <a:xfrm>
          <a:off x="10528300" y="592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42799</xdr:rowOff>
    </xdr:from>
    <xdr:to>
      <xdr:col>14</xdr:col>
      <xdr:colOff>79375</xdr:colOff>
      <xdr:row>35</xdr:row>
      <xdr:rowOff>144399</xdr:rowOff>
    </xdr:to>
    <xdr:sp macro="" textlink="">
      <xdr:nvSpPr>
        <xdr:cNvPr id="318" name="円/楕円 317"/>
        <xdr:cNvSpPr/>
      </xdr:nvSpPr>
      <xdr:spPr>
        <a:xfrm>
          <a:off x="9588500" y="60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160926</xdr:rowOff>
    </xdr:from>
    <xdr:ext cx="469744" cy="259045"/>
    <xdr:sp macro="" textlink="">
      <xdr:nvSpPr>
        <xdr:cNvPr id="319" name="テキスト ボックス 318"/>
        <xdr:cNvSpPr txBox="1"/>
      </xdr:nvSpPr>
      <xdr:spPr>
        <a:xfrm>
          <a:off x="9404427" y="581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2032</xdr:rowOff>
    </xdr:from>
    <xdr:to>
      <xdr:col>12</xdr:col>
      <xdr:colOff>561975</xdr:colOff>
      <xdr:row>35</xdr:row>
      <xdr:rowOff>103632</xdr:rowOff>
    </xdr:to>
    <xdr:sp macro="" textlink="">
      <xdr:nvSpPr>
        <xdr:cNvPr id="320" name="円/楕円 319"/>
        <xdr:cNvSpPr/>
      </xdr:nvSpPr>
      <xdr:spPr>
        <a:xfrm>
          <a:off x="86995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120159</xdr:rowOff>
    </xdr:from>
    <xdr:ext cx="469744" cy="259045"/>
    <xdr:sp macro="" textlink="">
      <xdr:nvSpPr>
        <xdr:cNvPr id="321" name="テキスト ボックス 320"/>
        <xdr:cNvSpPr txBox="1"/>
      </xdr:nvSpPr>
      <xdr:spPr>
        <a:xfrm>
          <a:off x="8515427" y="577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133858</xdr:rowOff>
    </xdr:from>
    <xdr:to>
      <xdr:col>11</xdr:col>
      <xdr:colOff>358775</xdr:colOff>
      <xdr:row>31</xdr:row>
      <xdr:rowOff>64008</xdr:rowOff>
    </xdr:to>
    <xdr:sp macro="" textlink="">
      <xdr:nvSpPr>
        <xdr:cNvPr id="322" name="円/楕円 321"/>
        <xdr:cNvSpPr/>
      </xdr:nvSpPr>
      <xdr:spPr>
        <a:xfrm>
          <a:off x="7810500" y="52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80535</xdr:rowOff>
    </xdr:from>
    <xdr:ext cx="469744" cy="259045"/>
    <xdr:sp macro="" textlink="">
      <xdr:nvSpPr>
        <xdr:cNvPr id="323" name="テキスト ボックス 322"/>
        <xdr:cNvSpPr txBox="1"/>
      </xdr:nvSpPr>
      <xdr:spPr>
        <a:xfrm>
          <a:off x="7626427" y="50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146622</xdr:rowOff>
    </xdr:from>
    <xdr:to>
      <xdr:col>10</xdr:col>
      <xdr:colOff>155575</xdr:colOff>
      <xdr:row>34</xdr:row>
      <xdr:rowOff>76772</xdr:rowOff>
    </xdr:to>
    <xdr:sp macro="" textlink="">
      <xdr:nvSpPr>
        <xdr:cNvPr id="324" name="円/楕円 323"/>
        <xdr:cNvSpPr/>
      </xdr:nvSpPr>
      <xdr:spPr>
        <a:xfrm>
          <a:off x="6921500" y="580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93299</xdr:rowOff>
    </xdr:from>
    <xdr:ext cx="469744" cy="259045"/>
    <xdr:sp macro="" textlink="">
      <xdr:nvSpPr>
        <xdr:cNvPr id="325" name="テキスト ボックス 324"/>
        <xdr:cNvSpPr txBox="1"/>
      </xdr:nvSpPr>
      <xdr:spPr>
        <a:xfrm>
          <a:off x="6737427" y="557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3" name="テキスト ボックス 34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7" name="直線コネクタ 346"/>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8"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9" name="直線コネクタ 348"/>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50"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51" name="直線コネクタ 350"/>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34475</xdr:rowOff>
    </xdr:from>
    <xdr:to>
      <xdr:col>15</xdr:col>
      <xdr:colOff>180975</xdr:colOff>
      <xdr:row>58</xdr:row>
      <xdr:rowOff>71257</xdr:rowOff>
    </xdr:to>
    <xdr:cxnSp macro="">
      <xdr:nvCxnSpPr>
        <xdr:cNvPr id="352" name="直線コネクタ 351"/>
        <xdr:cNvCxnSpPr/>
      </xdr:nvCxnSpPr>
      <xdr:spPr>
        <a:xfrm>
          <a:off x="9639300" y="9978575"/>
          <a:ext cx="838200" cy="3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168401</xdr:rowOff>
    </xdr:from>
    <xdr:ext cx="534377" cy="259045"/>
    <xdr:sp macro="" textlink="">
      <xdr:nvSpPr>
        <xdr:cNvPr id="353" name="農林水産業費平均値テキスト"/>
        <xdr:cNvSpPr txBox="1"/>
      </xdr:nvSpPr>
      <xdr:spPr>
        <a:xfrm>
          <a:off x="10528300" y="942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4" name="フローチャート : 判断 353"/>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34475</xdr:rowOff>
    </xdr:from>
    <xdr:to>
      <xdr:col>14</xdr:col>
      <xdr:colOff>28575</xdr:colOff>
      <xdr:row>58</xdr:row>
      <xdr:rowOff>45769</xdr:rowOff>
    </xdr:to>
    <xdr:cxnSp macro="">
      <xdr:nvCxnSpPr>
        <xdr:cNvPr id="355" name="直線コネクタ 354"/>
        <xdr:cNvCxnSpPr/>
      </xdr:nvCxnSpPr>
      <xdr:spPr>
        <a:xfrm flipV="1">
          <a:off x="8750300" y="9978575"/>
          <a:ext cx="889000" cy="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6" name="フローチャート : 判断 355"/>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7" name="テキスト ボックス 356"/>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45769</xdr:rowOff>
    </xdr:from>
    <xdr:to>
      <xdr:col>12</xdr:col>
      <xdr:colOff>511175</xdr:colOff>
      <xdr:row>58</xdr:row>
      <xdr:rowOff>58044</xdr:rowOff>
    </xdr:to>
    <xdr:cxnSp macro="">
      <xdr:nvCxnSpPr>
        <xdr:cNvPr id="358" name="直線コネクタ 357"/>
        <xdr:cNvCxnSpPr/>
      </xdr:nvCxnSpPr>
      <xdr:spPr>
        <a:xfrm flipV="1">
          <a:off x="7861300" y="9989869"/>
          <a:ext cx="889000" cy="1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9" name="フローチャート : 判断 358"/>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60" name="テキスト ボックス 359"/>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56878</xdr:rowOff>
    </xdr:from>
    <xdr:to>
      <xdr:col>11</xdr:col>
      <xdr:colOff>307975</xdr:colOff>
      <xdr:row>58</xdr:row>
      <xdr:rowOff>58044</xdr:rowOff>
    </xdr:to>
    <xdr:cxnSp macro="">
      <xdr:nvCxnSpPr>
        <xdr:cNvPr id="361" name="直線コネクタ 360"/>
        <xdr:cNvCxnSpPr/>
      </xdr:nvCxnSpPr>
      <xdr:spPr>
        <a:xfrm>
          <a:off x="6972300" y="10000978"/>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2" name="フローチャート : 判断 361"/>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3" name="テキスト ボックス 362"/>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4" name="フローチャート : 判断 363"/>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5" name="テキスト ボックス 364"/>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20457</xdr:rowOff>
    </xdr:from>
    <xdr:to>
      <xdr:col>15</xdr:col>
      <xdr:colOff>231775</xdr:colOff>
      <xdr:row>58</xdr:row>
      <xdr:rowOff>122057</xdr:rowOff>
    </xdr:to>
    <xdr:sp macro="" textlink="">
      <xdr:nvSpPr>
        <xdr:cNvPr id="371" name="円/楕円 370"/>
        <xdr:cNvSpPr/>
      </xdr:nvSpPr>
      <xdr:spPr>
        <a:xfrm>
          <a:off x="10426700" y="9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106834</xdr:rowOff>
    </xdr:from>
    <xdr:ext cx="469744" cy="259045"/>
    <xdr:sp macro="" textlink="">
      <xdr:nvSpPr>
        <xdr:cNvPr id="372" name="農林水産業費該当値テキスト"/>
        <xdr:cNvSpPr txBox="1"/>
      </xdr:nvSpPr>
      <xdr:spPr>
        <a:xfrm>
          <a:off x="10528300" y="987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155125</xdr:rowOff>
    </xdr:from>
    <xdr:to>
      <xdr:col>14</xdr:col>
      <xdr:colOff>79375</xdr:colOff>
      <xdr:row>58</xdr:row>
      <xdr:rowOff>85275</xdr:rowOff>
    </xdr:to>
    <xdr:sp macro="" textlink="">
      <xdr:nvSpPr>
        <xdr:cNvPr id="373" name="円/楕円 372"/>
        <xdr:cNvSpPr/>
      </xdr:nvSpPr>
      <xdr:spPr>
        <a:xfrm>
          <a:off x="9588500" y="99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76402</xdr:rowOff>
    </xdr:from>
    <xdr:ext cx="469744" cy="259045"/>
    <xdr:sp macro="" textlink="">
      <xdr:nvSpPr>
        <xdr:cNvPr id="374" name="テキスト ボックス 373"/>
        <xdr:cNvSpPr txBox="1"/>
      </xdr:nvSpPr>
      <xdr:spPr>
        <a:xfrm>
          <a:off x="9404427" y="1002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166419</xdr:rowOff>
    </xdr:from>
    <xdr:to>
      <xdr:col>12</xdr:col>
      <xdr:colOff>561975</xdr:colOff>
      <xdr:row>58</xdr:row>
      <xdr:rowOff>96569</xdr:rowOff>
    </xdr:to>
    <xdr:sp macro="" textlink="">
      <xdr:nvSpPr>
        <xdr:cNvPr id="375" name="円/楕円 374"/>
        <xdr:cNvSpPr/>
      </xdr:nvSpPr>
      <xdr:spPr>
        <a:xfrm>
          <a:off x="8699500" y="993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87696</xdr:rowOff>
    </xdr:from>
    <xdr:ext cx="469744" cy="259045"/>
    <xdr:sp macro="" textlink="">
      <xdr:nvSpPr>
        <xdr:cNvPr id="376" name="テキスト ボックス 375"/>
        <xdr:cNvSpPr txBox="1"/>
      </xdr:nvSpPr>
      <xdr:spPr>
        <a:xfrm>
          <a:off x="8515427" y="1003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7244</xdr:rowOff>
    </xdr:from>
    <xdr:to>
      <xdr:col>11</xdr:col>
      <xdr:colOff>358775</xdr:colOff>
      <xdr:row>58</xdr:row>
      <xdr:rowOff>108844</xdr:rowOff>
    </xdr:to>
    <xdr:sp macro="" textlink="">
      <xdr:nvSpPr>
        <xdr:cNvPr id="377" name="円/楕円 376"/>
        <xdr:cNvSpPr/>
      </xdr:nvSpPr>
      <xdr:spPr>
        <a:xfrm>
          <a:off x="7810500" y="995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99971</xdr:rowOff>
    </xdr:from>
    <xdr:ext cx="469744" cy="259045"/>
    <xdr:sp macro="" textlink="">
      <xdr:nvSpPr>
        <xdr:cNvPr id="378" name="テキスト ボックス 377"/>
        <xdr:cNvSpPr txBox="1"/>
      </xdr:nvSpPr>
      <xdr:spPr>
        <a:xfrm>
          <a:off x="7626427" y="1004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6078</xdr:rowOff>
    </xdr:from>
    <xdr:to>
      <xdr:col>10</xdr:col>
      <xdr:colOff>155575</xdr:colOff>
      <xdr:row>58</xdr:row>
      <xdr:rowOff>107678</xdr:rowOff>
    </xdr:to>
    <xdr:sp macro="" textlink="">
      <xdr:nvSpPr>
        <xdr:cNvPr id="379" name="円/楕円 378"/>
        <xdr:cNvSpPr/>
      </xdr:nvSpPr>
      <xdr:spPr>
        <a:xfrm>
          <a:off x="6921500" y="99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98805</xdr:rowOff>
    </xdr:from>
    <xdr:ext cx="469744" cy="259045"/>
    <xdr:sp macro="" textlink="">
      <xdr:nvSpPr>
        <xdr:cNvPr id="380" name="テキスト ボックス 379"/>
        <xdr:cNvSpPr txBox="1"/>
      </xdr:nvSpPr>
      <xdr:spPr>
        <a:xfrm>
          <a:off x="6737427" y="1004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6" name="直線コネクタ 405"/>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7"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8" name="直線コネクタ 407"/>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9"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10" name="直線コネクタ 409"/>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88004</xdr:rowOff>
    </xdr:from>
    <xdr:to>
      <xdr:col>15</xdr:col>
      <xdr:colOff>180975</xdr:colOff>
      <xdr:row>73</xdr:row>
      <xdr:rowOff>31344</xdr:rowOff>
    </xdr:to>
    <xdr:cxnSp macro="">
      <xdr:nvCxnSpPr>
        <xdr:cNvPr id="411" name="直線コネクタ 410"/>
        <xdr:cNvCxnSpPr/>
      </xdr:nvCxnSpPr>
      <xdr:spPr>
        <a:xfrm flipV="1">
          <a:off x="9639300" y="12089504"/>
          <a:ext cx="838200" cy="45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31698</xdr:rowOff>
    </xdr:from>
    <xdr:ext cx="534377" cy="259045"/>
    <xdr:sp macro="" textlink="">
      <xdr:nvSpPr>
        <xdr:cNvPr id="412" name="商工費平均値テキスト"/>
        <xdr:cNvSpPr txBox="1"/>
      </xdr:nvSpPr>
      <xdr:spPr>
        <a:xfrm>
          <a:off x="10528300" y="1323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3" name="フローチャート : 判断 412"/>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31344</xdr:rowOff>
    </xdr:from>
    <xdr:to>
      <xdr:col>14</xdr:col>
      <xdr:colOff>28575</xdr:colOff>
      <xdr:row>73</xdr:row>
      <xdr:rowOff>52375</xdr:rowOff>
    </xdr:to>
    <xdr:cxnSp macro="">
      <xdr:nvCxnSpPr>
        <xdr:cNvPr id="414" name="直線コネクタ 413"/>
        <xdr:cNvCxnSpPr/>
      </xdr:nvCxnSpPr>
      <xdr:spPr>
        <a:xfrm flipV="1">
          <a:off x="8750300" y="12547194"/>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39326</xdr:rowOff>
    </xdr:from>
    <xdr:to>
      <xdr:col>14</xdr:col>
      <xdr:colOff>79375</xdr:colOff>
      <xdr:row>78</xdr:row>
      <xdr:rowOff>140926</xdr:rowOff>
    </xdr:to>
    <xdr:sp macro="" textlink="">
      <xdr:nvSpPr>
        <xdr:cNvPr id="415" name="フローチャート : 判断 414"/>
        <xdr:cNvSpPr/>
      </xdr:nvSpPr>
      <xdr:spPr>
        <a:xfrm>
          <a:off x="9588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132053</xdr:rowOff>
    </xdr:from>
    <xdr:ext cx="469744" cy="259045"/>
    <xdr:sp macro="" textlink="">
      <xdr:nvSpPr>
        <xdr:cNvPr id="416" name="テキスト ボックス 415"/>
        <xdr:cNvSpPr txBox="1"/>
      </xdr:nvSpPr>
      <xdr:spPr>
        <a:xfrm>
          <a:off x="9404427" y="135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52375</xdr:rowOff>
    </xdr:from>
    <xdr:to>
      <xdr:col>12</xdr:col>
      <xdr:colOff>511175</xdr:colOff>
      <xdr:row>73</xdr:row>
      <xdr:rowOff>62630</xdr:rowOff>
    </xdr:to>
    <xdr:cxnSp macro="">
      <xdr:nvCxnSpPr>
        <xdr:cNvPr id="417" name="直線コネクタ 416"/>
        <xdr:cNvCxnSpPr/>
      </xdr:nvCxnSpPr>
      <xdr:spPr>
        <a:xfrm flipV="1">
          <a:off x="7861300" y="12568225"/>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31032</xdr:rowOff>
    </xdr:from>
    <xdr:to>
      <xdr:col>12</xdr:col>
      <xdr:colOff>561975</xdr:colOff>
      <xdr:row>78</xdr:row>
      <xdr:rowOff>132632</xdr:rowOff>
    </xdr:to>
    <xdr:sp macro="" textlink="">
      <xdr:nvSpPr>
        <xdr:cNvPr id="418" name="フローチャート : 判断 417"/>
        <xdr:cNvSpPr/>
      </xdr:nvSpPr>
      <xdr:spPr>
        <a:xfrm>
          <a:off x="8699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123759</xdr:rowOff>
    </xdr:from>
    <xdr:ext cx="469744" cy="259045"/>
    <xdr:sp macro="" textlink="">
      <xdr:nvSpPr>
        <xdr:cNvPr id="419" name="テキスト ボックス 418"/>
        <xdr:cNvSpPr txBox="1"/>
      </xdr:nvSpPr>
      <xdr:spPr>
        <a:xfrm>
          <a:off x="8515427" y="1349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62630</xdr:rowOff>
    </xdr:from>
    <xdr:to>
      <xdr:col>11</xdr:col>
      <xdr:colOff>307975</xdr:colOff>
      <xdr:row>73</xdr:row>
      <xdr:rowOff>170397</xdr:rowOff>
    </xdr:to>
    <xdr:cxnSp macro="">
      <xdr:nvCxnSpPr>
        <xdr:cNvPr id="420" name="直線コネクタ 419"/>
        <xdr:cNvCxnSpPr/>
      </xdr:nvCxnSpPr>
      <xdr:spPr>
        <a:xfrm flipV="1">
          <a:off x="6972300" y="12578480"/>
          <a:ext cx="889000" cy="10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53173</xdr:rowOff>
    </xdr:from>
    <xdr:to>
      <xdr:col>11</xdr:col>
      <xdr:colOff>358775</xdr:colOff>
      <xdr:row>78</xdr:row>
      <xdr:rowOff>154773</xdr:rowOff>
    </xdr:to>
    <xdr:sp macro="" textlink="">
      <xdr:nvSpPr>
        <xdr:cNvPr id="421" name="フローチャート : 判断 420"/>
        <xdr:cNvSpPr/>
      </xdr:nvSpPr>
      <xdr:spPr>
        <a:xfrm>
          <a:off x="78105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145900</xdr:rowOff>
    </xdr:from>
    <xdr:ext cx="469744" cy="259045"/>
    <xdr:sp macro="" textlink="">
      <xdr:nvSpPr>
        <xdr:cNvPr id="422" name="テキスト ボックス 421"/>
        <xdr:cNvSpPr txBox="1"/>
      </xdr:nvSpPr>
      <xdr:spPr>
        <a:xfrm>
          <a:off x="7626427" y="1351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53076</xdr:rowOff>
    </xdr:from>
    <xdr:to>
      <xdr:col>10</xdr:col>
      <xdr:colOff>155575</xdr:colOff>
      <xdr:row>78</xdr:row>
      <xdr:rowOff>154676</xdr:rowOff>
    </xdr:to>
    <xdr:sp macro="" textlink="">
      <xdr:nvSpPr>
        <xdr:cNvPr id="423" name="フローチャート : 判断 422"/>
        <xdr:cNvSpPr/>
      </xdr:nvSpPr>
      <xdr:spPr>
        <a:xfrm>
          <a:off x="6921500" y="1342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145803</xdr:rowOff>
    </xdr:from>
    <xdr:ext cx="469744" cy="259045"/>
    <xdr:sp macro="" textlink="">
      <xdr:nvSpPr>
        <xdr:cNvPr id="424" name="テキスト ボックス 423"/>
        <xdr:cNvSpPr txBox="1"/>
      </xdr:nvSpPr>
      <xdr:spPr>
        <a:xfrm>
          <a:off x="6737427" y="135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37204</xdr:rowOff>
    </xdr:from>
    <xdr:to>
      <xdr:col>15</xdr:col>
      <xdr:colOff>231775</xdr:colOff>
      <xdr:row>70</xdr:row>
      <xdr:rowOff>138804</xdr:rowOff>
    </xdr:to>
    <xdr:sp macro="" textlink="">
      <xdr:nvSpPr>
        <xdr:cNvPr id="430" name="円/楕円 429"/>
        <xdr:cNvSpPr/>
      </xdr:nvSpPr>
      <xdr:spPr>
        <a:xfrm>
          <a:off x="10426700" y="1203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161681</xdr:rowOff>
    </xdr:from>
    <xdr:ext cx="534377" cy="259045"/>
    <xdr:sp macro="" textlink="">
      <xdr:nvSpPr>
        <xdr:cNvPr id="431" name="商工費該当値テキスト"/>
        <xdr:cNvSpPr txBox="1"/>
      </xdr:nvSpPr>
      <xdr:spPr>
        <a:xfrm>
          <a:off x="10528300" y="1199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47,583</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151994</xdr:rowOff>
    </xdr:from>
    <xdr:to>
      <xdr:col>14</xdr:col>
      <xdr:colOff>79375</xdr:colOff>
      <xdr:row>73</xdr:row>
      <xdr:rowOff>82144</xdr:rowOff>
    </xdr:to>
    <xdr:sp macro="" textlink="">
      <xdr:nvSpPr>
        <xdr:cNvPr id="432" name="円/楕円 431"/>
        <xdr:cNvSpPr/>
      </xdr:nvSpPr>
      <xdr:spPr>
        <a:xfrm>
          <a:off x="9588500" y="1249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98671</xdr:rowOff>
    </xdr:from>
    <xdr:ext cx="534377" cy="259045"/>
    <xdr:sp macro="" textlink="">
      <xdr:nvSpPr>
        <xdr:cNvPr id="433" name="テキスト ボックス 432"/>
        <xdr:cNvSpPr txBox="1"/>
      </xdr:nvSpPr>
      <xdr:spPr>
        <a:xfrm>
          <a:off x="9372111" y="1227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33,568</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1575</xdr:rowOff>
    </xdr:from>
    <xdr:to>
      <xdr:col>12</xdr:col>
      <xdr:colOff>561975</xdr:colOff>
      <xdr:row>73</xdr:row>
      <xdr:rowOff>103175</xdr:rowOff>
    </xdr:to>
    <xdr:sp macro="" textlink="">
      <xdr:nvSpPr>
        <xdr:cNvPr id="434" name="円/楕円 433"/>
        <xdr:cNvSpPr/>
      </xdr:nvSpPr>
      <xdr:spPr>
        <a:xfrm>
          <a:off x="8699500" y="1251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119702</xdr:rowOff>
    </xdr:from>
    <xdr:ext cx="534377" cy="259045"/>
    <xdr:sp macro="" textlink="">
      <xdr:nvSpPr>
        <xdr:cNvPr id="435" name="テキスト ボックス 434"/>
        <xdr:cNvSpPr txBox="1"/>
      </xdr:nvSpPr>
      <xdr:spPr>
        <a:xfrm>
          <a:off x="8483111" y="122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32,924</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11830</xdr:rowOff>
    </xdr:from>
    <xdr:to>
      <xdr:col>11</xdr:col>
      <xdr:colOff>358775</xdr:colOff>
      <xdr:row>73</xdr:row>
      <xdr:rowOff>113430</xdr:rowOff>
    </xdr:to>
    <xdr:sp macro="" textlink="">
      <xdr:nvSpPr>
        <xdr:cNvPr id="436" name="円/楕円 435"/>
        <xdr:cNvSpPr/>
      </xdr:nvSpPr>
      <xdr:spPr>
        <a:xfrm>
          <a:off x="7810500" y="125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129957</xdr:rowOff>
    </xdr:from>
    <xdr:ext cx="534377" cy="259045"/>
    <xdr:sp macro="" textlink="">
      <xdr:nvSpPr>
        <xdr:cNvPr id="437" name="テキスト ボックス 436"/>
        <xdr:cNvSpPr txBox="1"/>
      </xdr:nvSpPr>
      <xdr:spPr>
        <a:xfrm>
          <a:off x="7594111" y="1230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32,610</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119597</xdr:rowOff>
    </xdr:from>
    <xdr:to>
      <xdr:col>10</xdr:col>
      <xdr:colOff>155575</xdr:colOff>
      <xdr:row>74</xdr:row>
      <xdr:rowOff>49747</xdr:rowOff>
    </xdr:to>
    <xdr:sp macro="" textlink="">
      <xdr:nvSpPr>
        <xdr:cNvPr id="438" name="円/楕円 437"/>
        <xdr:cNvSpPr/>
      </xdr:nvSpPr>
      <xdr:spPr>
        <a:xfrm>
          <a:off x="6921500" y="1263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66274</xdr:rowOff>
    </xdr:from>
    <xdr:ext cx="534377" cy="259045"/>
    <xdr:sp macro="" textlink="">
      <xdr:nvSpPr>
        <xdr:cNvPr id="439" name="テキスト ボックス 438"/>
        <xdr:cNvSpPr txBox="1"/>
      </xdr:nvSpPr>
      <xdr:spPr>
        <a:xfrm>
          <a:off x="6705111" y="1241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3" name="直線コネクタ 462"/>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4"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5" name="直線コネクタ 464"/>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6"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7" name="直線コネクタ 466"/>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113130</xdr:rowOff>
    </xdr:from>
    <xdr:to>
      <xdr:col>15</xdr:col>
      <xdr:colOff>180975</xdr:colOff>
      <xdr:row>97</xdr:row>
      <xdr:rowOff>122929</xdr:rowOff>
    </xdr:to>
    <xdr:cxnSp macro="">
      <xdr:nvCxnSpPr>
        <xdr:cNvPr id="468" name="直線コネクタ 467"/>
        <xdr:cNvCxnSpPr/>
      </xdr:nvCxnSpPr>
      <xdr:spPr>
        <a:xfrm>
          <a:off x="9639300" y="16743780"/>
          <a:ext cx="838200" cy="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71452</xdr:rowOff>
    </xdr:from>
    <xdr:ext cx="534377" cy="259045"/>
    <xdr:sp macro="" textlink="">
      <xdr:nvSpPr>
        <xdr:cNvPr id="469" name="土木費平均値テキスト"/>
        <xdr:cNvSpPr txBox="1"/>
      </xdr:nvSpPr>
      <xdr:spPr>
        <a:xfrm>
          <a:off x="10528300" y="16530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70" name="フローチャート : 判断 469"/>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42698</xdr:rowOff>
    </xdr:from>
    <xdr:to>
      <xdr:col>14</xdr:col>
      <xdr:colOff>28575</xdr:colOff>
      <xdr:row>97</xdr:row>
      <xdr:rowOff>113130</xdr:rowOff>
    </xdr:to>
    <xdr:cxnSp macro="">
      <xdr:nvCxnSpPr>
        <xdr:cNvPr id="471" name="直線コネクタ 470"/>
        <xdr:cNvCxnSpPr/>
      </xdr:nvCxnSpPr>
      <xdr:spPr>
        <a:xfrm>
          <a:off x="8750300" y="16673348"/>
          <a:ext cx="889000" cy="7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36740</xdr:rowOff>
    </xdr:from>
    <xdr:to>
      <xdr:col>14</xdr:col>
      <xdr:colOff>79375</xdr:colOff>
      <xdr:row>97</xdr:row>
      <xdr:rowOff>138340</xdr:rowOff>
    </xdr:to>
    <xdr:sp macro="" textlink="">
      <xdr:nvSpPr>
        <xdr:cNvPr id="472" name="フローチャート : 判断 471"/>
        <xdr:cNvSpPr/>
      </xdr:nvSpPr>
      <xdr:spPr>
        <a:xfrm>
          <a:off x="9588500" y="166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154867</xdr:rowOff>
    </xdr:from>
    <xdr:ext cx="534377" cy="259045"/>
    <xdr:sp macro="" textlink="">
      <xdr:nvSpPr>
        <xdr:cNvPr id="473" name="テキスト ボックス 472"/>
        <xdr:cNvSpPr txBox="1"/>
      </xdr:nvSpPr>
      <xdr:spPr>
        <a:xfrm>
          <a:off x="9372111" y="1644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70283</xdr:rowOff>
    </xdr:from>
    <xdr:to>
      <xdr:col>12</xdr:col>
      <xdr:colOff>511175</xdr:colOff>
      <xdr:row>97</xdr:row>
      <xdr:rowOff>42698</xdr:rowOff>
    </xdr:to>
    <xdr:cxnSp macro="">
      <xdr:nvCxnSpPr>
        <xdr:cNvPr id="474" name="直線コネクタ 473"/>
        <xdr:cNvCxnSpPr/>
      </xdr:nvCxnSpPr>
      <xdr:spPr>
        <a:xfrm>
          <a:off x="7861300" y="16529483"/>
          <a:ext cx="889000" cy="14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17889</xdr:rowOff>
    </xdr:from>
    <xdr:to>
      <xdr:col>12</xdr:col>
      <xdr:colOff>561975</xdr:colOff>
      <xdr:row>97</xdr:row>
      <xdr:rowOff>119489</xdr:rowOff>
    </xdr:to>
    <xdr:sp macro="" textlink="">
      <xdr:nvSpPr>
        <xdr:cNvPr id="475" name="フローチャート : 判断 474"/>
        <xdr:cNvSpPr/>
      </xdr:nvSpPr>
      <xdr:spPr>
        <a:xfrm>
          <a:off x="8699500" y="166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110616</xdr:rowOff>
    </xdr:from>
    <xdr:ext cx="534377" cy="259045"/>
    <xdr:sp macro="" textlink="">
      <xdr:nvSpPr>
        <xdr:cNvPr id="476" name="テキスト ボックス 475"/>
        <xdr:cNvSpPr txBox="1"/>
      </xdr:nvSpPr>
      <xdr:spPr>
        <a:xfrm>
          <a:off x="8483111" y="167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150887</xdr:rowOff>
    </xdr:from>
    <xdr:to>
      <xdr:col>11</xdr:col>
      <xdr:colOff>307975</xdr:colOff>
      <xdr:row>96</xdr:row>
      <xdr:rowOff>70283</xdr:rowOff>
    </xdr:to>
    <xdr:cxnSp macro="">
      <xdr:nvCxnSpPr>
        <xdr:cNvPr id="477" name="直線コネクタ 476"/>
        <xdr:cNvCxnSpPr/>
      </xdr:nvCxnSpPr>
      <xdr:spPr>
        <a:xfrm>
          <a:off x="6972300" y="16267187"/>
          <a:ext cx="889000" cy="26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54237</xdr:rowOff>
    </xdr:from>
    <xdr:to>
      <xdr:col>11</xdr:col>
      <xdr:colOff>358775</xdr:colOff>
      <xdr:row>97</xdr:row>
      <xdr:rowOff>155837</xdr:rowOff>
    </xdr:to>
    <xdr:sp macro="" textlink="">
      <xdr:nvSpPr>
        <xdr:cNvPr id="478" name="フローチャート : 判断 477"/>
        <xdr:cNvSpPr/>
      </xdr:nvSpPr>
      <xdr:spPr>
        <a:xfrm>
          <a:off x="7810500" y="1668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146964</xdr:rowOff>
    </xdr:from>
    <xdr:ext cx="534377" cy="259045"/>
    <xdr:sp macro="" textlink="">
      <xdr:nvSpPr>
        <xdr:cNvPr id="479" name="テキスト ボックス 478"/>
        <xdr:cNvSpPr txBox="1"/>
      </xdr:nvSpPr>
      <xdr:spPr>
        <a:xfrm>
          <a:off x="7594111" y="167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56248</xdr:rowOff>
    </xdr:from>
    <xdr:to>
      <xdr:col>10</xdr:col>
      <xdr:colOff>155575</xdr:colOff>
      <xdr:row>97</xdr:row>
      <xdr:rowOff>157848</xdr:rowOff>
    </xdr:to>
    <xdr:sp macro="" textlink="">
      <xdr:nvSpPr>
        <xdr:cNvPr id="480" name="フローチャート : 判断 479"/>
        <xdr:cNvSpPr/>
      </xdr:nvSpPr>
      <xdr:spPr>
        <a:xfrm>
          <a:off x="6921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148975</xdr:rowOff>
    </xdr:from>
    <xdr:ext cx="534377" cy="259045"/>
    <xdr:sp macro="" textlink="">
      <xdr:nvSpPr>
        <xdr:cNvPr id="481" name="テキスト ボックス 480"/>
        <xdr:cNvSpPr txBox="1"/>
      </xdr:nvSpPr>
      <xdr:spPr>
        <a:xfrm>
          <a:off x="6705111" y="1677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72129</xdr:rowOff>
    </xdr:from>
    <xdr:to>
      <xdr:col>15</xdr:col>
      <xdr:colOff>231775</xdr:colOff>
      <xdr:row>98</xdr:row>
      <xdr:rowOff>2279</xdr:rowOff>
    </xdr:to>
    <xdr:sp macro="" textlink="">
      <xdr:nvSpPr>
        <xdr:cNvPr id="487" name="円/楕円 486"/>
        <xdr:cNvSpPr/>
      </xdr:nvSpPr>
      <xdr:spPr>
        <a:xfrm>
          <a:off x="10426700" y="1670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27003</xdr:rowOff>
    </xdr:from>
    <xdr:ext cx="534377" cy="259045"/>
    <xdr:sp macro="" textlink="">
      <xdr:nvSpPr>
        <xdr:cNvPr id="488" name="土木費該当値テキスト"/>
        <xdr:cNvSpPr txBox="1"/>
      </xdr:nvSpPr>
      <xdr:spPr>
        <a:xfrm>
          <a:off x="10528300" y="1665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34,701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62330</xdr:rowOff>
    </xdr:from>
    <xdr:to>
      <xdr:col>14</xdr:col>
      <xdr:colOff>79375</xdr:colOff>
      <xdr:row>97</xdr:row>
      <xdr:rowOff>163930</xdr:rowOff>
    </xdr:to>
    <xdr:sp macro="" textlink="">
      <xdr:nvSpPr>
        <xdr:cNvPr id="489" name="円/楕円 488"/>
        <xdr:cNvSpPr/>
      </xdr:nvSpPr>
      <xdr:spPr>
        <a:xfrm>
          <a:off x="9588500" y="1669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155057</xdr:rowOff>
    </xdr:from>
    <xdr:ext cx="534377" cy="259045"/>
    <xdr:sp macro="" textlink="">
      <xdr:nvSpPr>
        <xdr:cNvPr id="490" name="テキスト ボックス 489"/>
        <xdr:cNvSpPr txBox="1"/>
      </xdr:nvSpPr>
      <xdr:spPr>
        <a:xfrm>
          <a:off x="9372111" y="1678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35,987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163348</xdr:rowOff>
    </xdr:from>
    <xdr:to>
      <xdr:col>12</xdr:col>
      <xdr:colOff>561975</xdr:colOff>
      <xdr:row>97</xdr:row>
      <xdr:rowOff>93498</xdr:rowOff>
    </xdr:to>
    <xdr:sp macro="" textlink="">
      <xdr:nvSpPr>
        <xdr:cNvPr id="491" name="円/楕円 490"/>
        <xdr:cNvSpPr/>
      </xdr:nvSpPr>
      <xdr:spPr>
        <a:xfrm>
          <a:off x="8699500" y="166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110025</xdr:rowOff>
    </xdr:from>
    <xdr:ext cx="534377" cy="259045"/>
    <xdr:sp macro="" textlink="">
      <xdr:nvSpPr>
        <xdr:cNvPr id="492" name="テキスト ボックス 491"/>
        <xdr:cNvSpPr txBox="1"/>
      </xdr:nvSpPr>
      <xdr:spPr>
        <a:xfrm>
          <a:off x="8483111" y="1639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19483</xdr:rowOff>
    </xdr:from>
    <xdr:to>
      <xdr:col>11</xdr:col>
      <xdr:colOff>358775</xdr:colOff>
      <xdr:row>96</xdr:row>
      <xdr:rowOff>121083</xdr:rowOff>
    </xdr:to>
    <xdr:sp macro="" textlink="">
      <xdr:nvSpPr>
        <xdr:cNvPr id="493" name="円/楕円 492"/>
        <xdr:cNvSpPr/>
      </xdr:nvSpPr>
      <xdr:spPr>
        <a:xfrm>
          <a:off x="7810500" y="1647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137610</xdr:rowOff>
    </xdr:from>
    <xdr:ext cx="534377" cy="259045"/>
    <xdr:sp macro="" textlink="">
      <xdr:nvSpPr>
        <xdr:cNvPr id="494" name="テキスト ボックス 493"/>
        <xdr:cNvSpPr txBox="1"/>
      </xdr:nvSpPr>
      <xdr:spPr>
        <a:xfrm>
          <a:off x="7594111" y="1625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64,110</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100087</xdr:rowOff>
    </xdr:from>
    <xdr:to>
      <xdr:col>10</xdr:col>
      <xdr:colOff>155575</xdr:colOff>
      <xdr:row>95</xdr:row>
      <xdr:rowOff>30237</xdr:rowOff>
    </xdr:to>
    <xdr:sp macro="" textlink="">
      <xdr:nvSpPr>
        <xdr:cNvPr id="495" name="円/楕円 494"/>
        <xdr:cNvSpPr/>
      </xdr:nvSpPr>
      <xdr:spPr>
        <a:xfrm>
          <a:off x="6921500" y="162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46764</xdr:rowOff>
    </xdr:from>
    <xdr:ext cx="534377" cy="259045"/>
    <xdr:sp macro="" textlink="">
      <xdr:nvSpPr>
        <xdr:cNvPr id="496" name="テキスト ボックス 495"/>
        <xdr:cNvSpPr txBox="1"/>
      </xdr:nvSpPr>
      <xdr:spPr>
        <a:xfrm>
          <a:off x="6705111" y="1599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9" name="テキスト ボックス 50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21" name="直線コネクタ 520"/>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2"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3" name="直線コネクタ 522"/>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4"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5" name="直線コネクタ 524"/>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1092</xdr:rowOff>
    </xdr:from>
    <xdr:to>
      <xdr:col>23</xdr:col>
      <xdr:colOff>517525</xdr:colOff>
      <xdr:row>38</xdr:row>
      <xdr:rowOff>99199</xdr:rowOff>
    </xdr:to>
    <xdr:cxnSp macro="">
      <xdr:nvCxnSpPr>
        <xdr:cNvPr id="526" name="直線コネクタ 525"/>
        <xdr:cNvCxnSpPr/>
      </xdr:nvCxnSpPr>
      <xdr:spPr>
        <a:xfrm flipV="1">
          <a:off x="15481300" y="6516192"/>
          <a:ext cx="838200" cy="9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1135</xdr:rowOff>
    </xdr:from>
    <xdr:ext cx="534377" cy="259045"/>
    <xdr:sp macro="" textlink="">
      <xdr:nvSpPr>
        <xdr:cNvPr id="527" name="消防費平均値テキスト"/>
        <xdr:cNvSpPr txBox="1"/>
      </xdr:nvSpPr>
      <xdr:spPr>
        <a:xfrm>
          <a:off x="16370300" y="6173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8" name="フローチャート : 判断 527"/>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99199</xdr:rowOff>
    </xdr:from>
    <xdr:to>
      <xdr:col>22</xdr:col>
      <xdr:colOff>365125</xdr:colOff>
      <xdr:row>38</xdr:row>
      <xdr:rowOff>107620</xdr:rowOff>
    </xdr:to>
    <xdr:cxnSp macro="">
      <xdr:nvCxnSpPr>
        <xdr:cNvPr id="529" name="直線コネクタ 528"/>
        <xdr:cNvCxnSpPr/>
      </xdr:nvCxnSpPr>
      <xdr:spPr>
        <a:xfrm flipV="1">
          <a:off x="14592300" y="6614299"/>
          <a:ext cx="8890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50495</xdr:rowOff>
    </xdr:from>
    <xdr:to>
      <xdr:col>22</xdr:col>
      <xdr:colOff>415925</xdr:colOff>
      <xdr:row>37</xdr:row>
      <xdr:rowOff>152095</xdr:rowOff>
    </xdr:to>
    <xdr:sp macro="" textlink="">
      <xdr:nvSpPr>
        <xdr:cNvPr id="530" name="フローチャート : 判断 529"/>
        <xdr:cNvSpPr/>
      </xdr:nvSpPr>
      <xdr:spPr>
        <a:xfrm>
          <a:off x="15430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168622</xdr:rowOff>
    </xdr:from>
    <xdr:ext cx="534377" cy="259045"/>
    <xdr:sp macro="" textlink="">
      <xdr:nvSpPr>
        <xdr:cNvPr id="531" name="テキスト ボックス 530"/>
        <xdr:cNvSpPr txBox="1"/>
      </xdr:nvSpPr>
      <xdr:spPr>
        <a:xfrm>
          <a:off x="15214111" y="61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74206</xdr:rowOff>
    </xdr:from>
    <xdr:to>
      <xdr:col>21</xdr:col>
      <xdr:colOff>161925</xdr:colOff>
      <xdr:row>38</xdr:row>
      <xdr:rowOff>107620</xdr:rowOff>
    </xdr:to>
    <xdr:cxnSp macro="">
      <xdr:nvCxnSpPr>
        <xdr:cNvPr id="532" name="直線コネクタ 531"/>
        <xdr:cNvCxnSpPr/>
      </xdr:nvCxnSpPr>
      <xdr:spPr>
        <a:xfrm>
          <a:off x="13703300" y="6589306"/>
          <a:ext cx="8890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98730</xdr:rowOff>
    </xdr:from>
    <xdr:to>
      <xdr:col>21</xdr:col>
      <xdr:colOff>212725</xdr:colOff>
      <xdr:row>38</xdr:row>
      <xdr:rowOff>28880</xdr:rowOff>
    </xdr:to>
    <xdr:sp macro="" textlink="">
      <xdr:nvSpPr>
        <xdr:cNvPr id="533" name="フローチャート : 判断 532"/>
        <xdr:cNvSpPr/>
      </xdr:nvSpPr>
      <xdr:spPr>
        <a:xfrm>
          <a:off x="1454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45407</xdr:rowOff>
    </xdr:from>
    <xdr:ext cx="534377" cy="259045"/>
    <xdr:sp macro="" textlink="">
      <xdr:nvSpPr>
        <xdr:cNvPr id="534" name="テキスト ボックス 533"/>
        <xdr:cNvSpPr txBox="1"/>
      </xdr:nvSpPr>
      <xdr:spPr>
        <a:xfrm>
          <a:off x="14325111" y="621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74206</xdr:rowOff>
    </xdr:from>
    <xdr:to>
      <xdr:col>19</xdr:col>
      <xdr:colOff>644525</xdr:colOff>
      <xdr:row>38</xdr:row>
      <xdr:rowOff>87541</xdr:rowOff>
    </xdr:to>
    <xdr:cxnSp macro="">
      <xdr:nvCxnSpPr>
        <xdr:cNvPr id="535" name="直線コネクタ 534"/>
        <xdr:cNvCxnSpPr/>
      </xdr:nvCxnSpPr>
      <xdr:spPr>
        <a:xfrm flipV="1">
          <a:off x="12814300" y="6589306"/>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105016</xdr:rowOff>
    </xdr:from>
    <xdr:to>
      <xdr:col>20</xdr:col>
      <xdr:colOff>9525</xdr:colOff>
      <xdr:row>38</xdr:row>
      <xdr:rowOff>35167</xdr:rowOff>
    </xdr:to>
    <xdr:sp macro="" textlink="">
      <xdr:nvSpPr>
        <xdr:cNvPr id="536" name="フローチャート : 判断 535"/>
        <xdr:cNvSpPr/>
      </xdr:nvSpPr>
      <xdr:spPr>
        <a:xfrm>
          <a:off x="13652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51693</xdr:rowOff>
    </xdr:from>
    <xdr:ext cx="534377" cy="259045"/>
    <xdr:sp macro="" textlink="">
      <xdr:nvSpPr>
        <xdr:cNvPr id="537" name="テキスト ボックス 536"/>
        <xdr:cNvSpPr txBox="1"/>
      </xdr:nvSpPr>
      <xdr:spPr>
        <a:xfrm>
          <a:off x="13436111" y="62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136411</xdr:rowOff>
    </xdr:from>
    <xdr:to>
      <xdr:col>18</xdr:col>
      <xdr:colOff>492125</xdr:colOff>
      <xdr:row>38</xdr:row>
      <xdr:rowOff>66560</xdr:rowOff>
    </xdr:to>
    <xdr:sp macro="" textlink="">
      <xdr:nvSpPr>
        <xdr:cNvPr id="538" name="フローチャート : 判断 537"/>
        <xdr:cNvSpPr/>
      </xdr:nvSpPr>
      <xdr:spPr>
        <a:xfrm>
          <a:off x="12763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83088</xdr:rowOff>
    </xdr:from>
    <xdr:ext cx="534377" cy="259045"/>
    <xdr:sp macro="" textlink="">
      <xdr:nvSpPr>
        <xdr:cNvPr id="539" name="テキスト ボックス 538"/>
        <xdr:cNvSpPr txBox="1"/>
      </xdr:nvSpPr>
      <xdr:spPr>
        <a:xfrm>
          <a:off x="12547111" y="625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121742</xdr:rowOff>
    </xdr:from>
    <xdr:to>
      <xdr:col>23</xdr:col>
      <xdr:colOff>568325</xdr:colOff>
      <xdr:row>38</xdr:row>
      <xdr:rowOff>51892</xdr:rowOff>
    </xdr:to>
    <xdr:sp macro="" textlink="">
      <xdr:nvSpPr>
        <xdr:cNvPr id="545" name="円/楕円 544"/>
        <xdr:cNvSpPr/>
      </xdr:nvSpPr>
      <xdr:spPr>
        <a:xfrm>
          <a:off x="16268700" y="64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100169</xdr:rowOff>
    </xdr:from>
    <xdr:ext cx="534377" cy="259045"/>
    <xdr:sp macro="" textlink="">
      <xdr:nvSpPr>
        <xdr:cNvPr id="546" name="消防費該当値テキスト"/>
        <xdr:cNvSpPr txBox="1"/>
      </xdr:nvSpPr>
      <xdr:spPr>
        <a:xfrm>
          <a:off x="16370300" y="64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15,638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48399</xdr:rowOff>
    </xdr:from>
    <xdr:to>
      <xdr:col>22</xdr:col>
      <xdr:colOff>415925</xdr:colOff>
      <xdr:row>38</xdr:row>
      <xdr:rowOff>149999</xdr:rowOff>
    </xdr:to>
    <xdr:sp macro="" textlink="">
      <xdr:nvSpPr>
        <xdr:cNvPr id="547" name="円/楕円 546"/>
        <xdr:cNvSpPr/>
      </xdr:nvSpPr>
      <xdr:spPr>
        <a:xfrm>
          <a:off x="15430500" y="656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141126</xdr:rowOff>
    </xdr:from>
    <xdr:ext cx="534377" cy="259045"/>
    <xdr:sp macro="" textlink="">
      <xdr:nvSpPr>
        <xdr:cNvPr id="548" name="テキスト ボックス 547"/>
        <xdr:cNvSpPr txBox="1"/>
      </xdr:nvSpPr>
      <xdr:spPr>
        <a:xfrm>
          <a:off x="15214111" y="665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56820</xdr:rowOff>
    </xdr:from>
    <xdr:to>
      <xdr:col>21</xdr:col>
      <xdr:colOff>212725</xdr:colOff>
      <xdr:row>38</xdr:row>
      <xdr:rowOff>158420</xdr:rowOff>
    </xdr:to>
    <xdr:sp macro="" textlink="">
      <xdr:nvSpPr>
        <xdr:cNvPr id="549" name="円/楕円 548"/>
        <xdr:cNvSpPr/>
      </xdr:nvSpPr>
      <xdr:spPr>
        <a:xfrm>
          <a:off x="14541500" y="65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149547</xdr:rowOff>
    </xdr:from>
    <xdr:ext cx="534377" cy="259045"/>
    <xdr:sp macro="" textlink="">
      <xdr:nvSpPr>
        <xdr:cNvPr id="550" name="テキスト ボックス 549"/>
        <xdr:cNvSpPr txBox="1"/>
      </xdr:nvSpPr>
      <xdr:spPr>
        <a:xfrm>
          <a:off x="14325111" y="666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23406</xdr:rowOff>
    </xdr:from>
    <xdr:to>
      <xdr:col>20</xdr:col>
      <xdr:colOff>9525</xdr:colOff>
      <xdr:row>38</xdr:row>
      <xdr:rowOff>125006</xdr:rowOff>
    </xdr:to>
    <xdr:sp macro="" textlink="">
      <xdr:nvSpPr>
        <xdr:cNvPr id="551" name="円/楕円 550"/>
        <xdr:cNvSpPr/>
      </xdr:nvSpPr>
      <xdr:spPr>
        <a:xfrm>
          <a:off x="13652500" y="653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116133</xdr:rowOff>
    </xdr:from>
    <xdr:ext cx="534377" cy="259045"/>
    <xdr:sp macro="" textlink="">
      <xdr:nvSpPr>
        <xdr:cNvPr id="552" name="テキスト ボックス 551"/>
        <xdr:cNvSpPr txBox="1"/>
      </xdr:nvSpPr>
      <xdr:spPr>
        <a:xfrm>
          <a:off x="13436111" y="66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36741</xdr:rowOff>
    </xdr:from>
    <xdr:to>
      <xdr:col>18</xdr:col>
      <xdr:colOff>492125</xdr:colOff>
      <xdr:row>38</xdr:row>
      <xdr:rowOff>138341</xdr:rowOff>
    </xdr:to>
    <xdr:sp macro="" textlink="">
      <xdr:nvSpPr>
        <xdr:cNvPr id="553" name="円/楕円 552"/>
        <xdr:cNvSpPr/>
      </xdr:nvSpPr>
      <xdr:spPr>
        <a:xfrm>
          <a:off x="12763500" y="655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129468</xdr:rowOff>
    </xdr:from>
    <xdr:ext cx="534377" cy="259045"/>
    <xdr:sp macro="" textlink="">
      <xdr:nvSpPr>
        <xdr:cNvPr id="554" name="テキスト ボックス 553"/>
        <xdr:cNvSpPr txBox="1"/>
      </xdr:nvSpPr>
      <xdr:spPr>
        <a:xfrm>
          <a:off x="12547111" y="664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9" name="直線コネクタ 578"/>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80"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81" name="直線コネクタ 580"/>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2"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3" name="直線コネクタ 582"/>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153683</xdr:rowOff>
    </xdr:from>
    <xdr:to>
      <xdr:col>23</xdr:col>
      <xdr:colOff>517525</xdr:colOff>
      <xdr:row>58</xdr:row>
      <xdr:rowOff>146291</xdr:rowOff>
    </xdr:to>
    <xdr:cxnSp macro="">
      <xdr:nvCxnSpPr>
        <xdr:cNvPr id="584" name="直線コネクタ 583"/>
        <xdr:cNvCxnSpPr/>
      </xdr:nvCxnSpPr>
      <xdr:spPr>
        <a:xfrm>
          <a:off x="15481300" y="9411983"/>
          <a:ext cx="838200" cy="67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101274</xdr:rowOff>
    </xdr:from>
    <xdr:ext cx="534377" cy="259045"/>
    <xdr:sp macro="" textlink="">
      <xdr:nvSpPr>
        <xdr:cNvPr id="585" name="教育費平均値テキスト"/>
        <xdr:cNvSpPr txBox="1"/>
      </xdr:nvSpPr>
      <xdr:spPr>
        <a:xfrm>
          <a:off x="16370300" y="9702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6" name="フローチャート : 判断 585"/>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153683</xdr:rowOff>
    </xdr:from>
    <xdr:to>
      <xdr:col>22</xdr:col>
      <xdr:colOff>365125</xdr:colOff>
      <xdr:row>57</xdr:row>
      <xdr:rowOff>55956</xdr:rowOff>
    </xdr:to>
    <xdr:cxnSp macro="">
      <xdr:nvCxnSpPr>
        <xdr:cNvPr id="587" name="直線コネクタ 586"/>
        <xdr:cNvCxnSpPr/>
      </xdr:nvCxnSpPr>
      <xdr:spPr>
        <a:xfrm flipV="1">
          <a:off x="14592300" y="9411983"/>
          <a:ext cx="889000" cy="4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8" name="フローチャート : 判断 587"/>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9" name="テキスト ボックス 588"/>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127178</xdr:rowOff>
    </xdr:from>
    <xdr:to>
      <xdr:col>21</xdr:col>
      <xdr:colOff>161925</xdr:colOff>
      <xdr:row>57</xdr:row>
      <xdr:rowOff>55956</xdr:rowOff>
    </xdr:to>
    <xdr:cxnSp macro="">
      <xdr:nvCxnSpPr>
        <xdr:cNvPr id="590" name="直線コネクタ 589"/>
        <xdr:cNvCxnSpPr/>
      </xdr:nvCxnSpPr>
      <xdr:spPr>
        <a:xfrm>
          <a:off x="13703300" y="9728378"/>
          <a:ext cx="889000" cy="10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91" name="フローチャート : 判断 590"/>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92" name="テキスト ボックス 591"/>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127178</xdr:rowOff>
    </xdr:from>
    <xdr:to>
      <xdr:col>19</xdr:col>
      <xdr:colOff>644525</xdr:colOff>
      <xdr:row>59</xdr:row>
      <xdr:rowOff>41719</xdr:rowOff>
    </xdr:to>
    <xdr:cxnSp macro="">
      <xdr:nvCxnSpPr>
        <xdr:cNvPr id="593" name="直線コネクタ 592"/>
        <xdr:cNvCxnSpPr/>
      </xdr:nvCxnSpPr>
      <xdr:spPr>
        <a:xfrm flipV="1">
          <a:off x="12814300" y="9728378"/>
          <a:ext cx="889000" cy="42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4" name="フローチャート : 判断 593"/>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5" name="テキスト ボックス 594"/>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6" name="フローチャート : 判断 595"/>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7" name="テキスト ボックス 596"/>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95491</xdr:rowOff>
    </xdr:from>
    <xdr:to>
      <xdr:col>23</xdr:col>
      <xdr:colOff>568325</xdr:colOff>
      <xdr:row>59</xdr:row>
      <xdr:rowOff>25641</xdr:rowOff>
    </xdr:to>
    <xdr:sp macro="" textlink="">
      <xdr:nvSpPr>
        <xdr:cNvPr id="603" name="円/楕円 602"/>
        <xdr:cNvSpPr/>
      </xdr:nvSpPr>
      <xdr:spPr>
        <a:xfrm>
          <a:off x="16268700" y="1003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73918</xdr:rowOff>
    </xdr:from>
    <xdr:ext cx="534377" cy="259045"/>
    <xdr:sp macro="" textlink="">
      <xdr:nvSpPr>
        <xdr:cNvPr id="604" name="教育費該当値テキスト"/>
        <xdr:cNvSpPr txBox="1"/>
      </xdr:nvSpPr>
      <xdr:spPr>
        <a:xfrm>
          <a:off x="16370300" y="1001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35,481</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102883</xdr:rowOff>
    </xdr:from>
    <xdr:to>
      <xdr:col>22</xdr:col>
      <xdr:colOff>415925</xdr:colOff>
      <xdr:row>55</xdr:row>
      <xdr:rowOff>33033</xdr:rowOff>
    </xdr:to>
    <xdr:sp macro="" textlink="">
      <xdr:nvSpPr>
        <xdr:cNvPr id="605" name="円/楕円 604"/>
        <xdr:cNvSpPr/>
      </xdr:nvSpPr>
      <xdr:spPr>
        <a:xfrm>
          <a:off x="15430500" y="93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49560</xdr:rowOff>
    </xdr:from>
    <xdr:ext cx="534377" cy="259045"/>
    <xdr:sp macro="" textlink="">
      <xdr:nvSpPr>
        <xdr:cNvPr id="606" name="テキスト ボックス 605"/>
        <xdr:cNvSpPr txBox="1"/>
      </xdr:nvSpPr>
      <xdr:spPr>
        <a:xfrm>
          <a:off x="15214111" y="913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88,899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5156</xdr:rowOff>
    </xdr:from>
    <xdr:to>
      <xdr:col>21</xdr:col>
      <xdr:colOff>212725</xdr:colOff>
      <xdr:row>57</xdr:row>
      <xdr:rowOff>106756</xdr:rowOff>
    </xdr:to>
    <xdr:sp macro="" textlink="">
      <xdr:nvSpPr>
        <xdr:cNvPr id="607" name="円/楕円 606"/>
        <xdr:cNvSpPr/>
      </xdr:nvSpPr>
      <xdr:spPr>
        <a:xfrm>
          <a:off x="14541500" y="97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123283</xdr:rowOff>
    </xdr:from>
    <xdr:ext cx="534377" cy="259045"/>
    <xdr:sp macro="" textlink="">
      <xdr:nvSpPr>
        <xdr:cNvPr id="608" name="テキスト ボックス 607"/>
        <xdr:cNvSpPr txBox="1"/>
      </xdr:nvSpPr>
      <xdr:spPr>
        <a:xfrm>
          <a:off x="14325111" y="955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56,094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76378</xdr:rowOff>
    </xdr:from>
    <xdr:to>
      <xdr:col>20</xdr:col>
      <xdr:colOff>9525</xdr:colOff>
      <xdr:row>57</xdr:row>
      <xdr:rowOff>6528</xdr:rowOff>
    </xdr:to>
    <xdr:sp macro="" textlink="">
      <xdr:nvSpPr>
        <xdr:cNvPr id="609" name="円/楕円 608"/>
        <xdr:cNvSpPr/>
      </xdr:nvSpPr>
      <xdr:spPr>
        <a:xfrm>
          <a:off x="13652500" y="967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23055</xdr:rowOff>
    </xdr:from>
    <xdr:ext cx="534377" cy="259045"/>
    <xdr:sp macro="" textlink="">
      <xdr:nvSpPr>
        <xdr:cNvPr id="610" name="テキスト ボックス 609"/>
        <xdr:cNvSpPr txBox="1"/>
      </xdr:nvSpPr>
      <xdr:spPr>
        <a:xfrm>
          <a:off x="13436111" y="94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63,986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162369</xdr:rowOff>
    </xdr:from>
    <xdr:to>
      <xdr:col>18</xdr:col>
      <xdr:colOff>492125</xdr:colOff>
      <xdr:row>59</xdr:row>
      <xdr:rowOff>92519</xdr:rowOff>
    </xdr:to>
    <xdr:sp macro="" textlink="">
      <xdr:nvSpPr>
        <xdr:cNvPr id="611" name="円/楕円 610"/>
        <xdr:cNvSpPr/>
      </xdr:nvSpPr>
      <xdr:spPr>
        <a:xfrm>
          <a:off x="12763500" y="1010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83646</xdr:rowOff>
    </xdr:from>
    <xdr:ext cx="534377" cy="259045"/>
    <xdr:sp macro="" textlink="">
      <xdr:nvSpPr>
        <xdr:cNvPr id="612" name="テキスト ボックス 611"/>
        <xdr:cNvSpPr txBox="1"/>
      </xdr:nvSpPr>
      <xdr:spPr>
        <a:xfrm>
          <a:off x="12547111" y="1019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6" name="テキスト ボックス 62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8" name="テキスト ボックス 62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30" name="テキスト ボックス 62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2" name="テキスト ボックス 631"/>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39116</xdr:rowOff>
    </xdr:from>
    <xdr:to>
      <xdr:col>23</xdr:col>
      <xdr:colOff>516889</xdr:colOff>
      <xdr:row>79</xdr:row>
      <xdr:rowOff>44450</xdr:rowOff>
    </xdr:to>
    <xdr:cxnSp macro="">
      <xdr:nvCxnSpPr>
        <xdr:cNvPr id="636" name="直線コネクタ 635"/>
        <xdr:cNvCxnSpPr/>
      </xdr:nvCxnSpPr>
      <xdr:spPr>
        <a:xfrm flipV="1">
          <a:off x="16317595" y="12040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157243</xdr:rowOff>
    </xdr:from>
    <xdr:ext cx="469744" cy="259045"/>
    <xdr:sp macro="" textlink="">
      <xdr:nvSpPr>
        <xdr:cNvPr id="639" name="災害復旧費最大値テキスト"/>
        <xdr:cNvSpPr txBox="1"/>
      </xdr:nvSpPr>
      <xdr:spPr>
        <a:xfrm>
          <a:off x="16370300" y="11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39116</xdr:rowOff>
    </xdr:from>
    <xdr:to>
      <xdr:col>23</xdr:col>
      <xdr:colOff>606425</xdr:colOff>
      <xdr:row>70</xdr:row>
      <xdr:rowOff>39116</xdr:rowOff>
    </xdr:to>
    <xdr:cxnSp macro="">
      <xdr:nvCxnSpPr>
        <xdr:cNvPr id="640" name="直線コネクタ 639"/>
        <xdr:cNvCxnSpPr/>
      </xdr:nvCxnSpPr>
      <xdr:spPr>
        <a:xfrm>
          <a:off x="16230600" y="1204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29211</xdr:rowOff>
    </xdr:from>
    <xdr:to>
      <xdr:col>23</xdr:col>
      <xdr:colOff>517525</xdr:colOff>
      <xdr:row>79</xdr:row>
      <xdr:rowOff>44450</xdr:rowOff>
    </xdr:to>
    <xdr:cxnSp macro="">
      <xdr:nvCxnSpPr>
        <xdr:cNvPr id="641" name="直線コネクタ 640"/>
        <xdr:cNvCxnSpPr/>
      </xdr:nvCxnSpPr>
      <xdr:spPr>
        <a:xfrm>
          <a:off x="15481300" y="135737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77106</xdr:rowOff>
    </xdr:from>
    <xdr:ext cx="378565" cy="259045"/>
    <xdr:sp macro="" textlink="">
      <xdr:nvSpPr>
        <xdr:cNvPr id="642" name="災害復旧費平均値テキスト"/>
        <xdr:cNvSpPr txBox="1"/>
      </xdr:nvSpPr>
      <xdr:spPr>
        <a:xfrm>
          <a:off x="16370300" y="13278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54229</xdr:rowOff>
    </xdr:from>
    <xdr:to>
      <xdr:col>23</xdr:col>
      <xdr:colOff>568325</xdr:colOff>
      <xdr:row>78</xdr:row>
      <xdr:rowOff>155829</xdr:rowOff>
    </xdr:to>
    <xdr:sp macro="" textlink="">
      <xdr:nvSpPr>
        <xdr:cNvPr id="643" name="フローチャート : 判断 642"/>
        <xdr:cNvSpPr/>
      </xdr:nvSpPr>
      <xdr:spPr>
        <a:xfrm>
          <a:off x="16268700" y="134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29211</xdr:rowOff>
    </xdr:from>
    <xdr:to>
      <xdr:col>22</xdr:col>
      <xdr:colOff>365125</xdr:colOff>
      <xdr:row>79</xdr:row>
      <xdr:rowOff>44450</xdr:rowOff>
    </xdr:to>
    <xdr:cxnSp macro="">
      <xdr:nvCxnSpPr>
        <xdr:cNvPr id="644" name="直線コネクタ 643"/>
        <xdr:cNvCxnSpPr/>
      </xdr:nvCxnSpPr>
      <xdr:spPr>
        <a:xfrm flipV="1">
          <a:off x="14592300" y="13573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81280</xdr:rowOff>
    </xdr:from>
    <xdr:to>
      <xdr:col>22</xdr:col>
      <xdr:colOff>415925</xdr:colOff>
      <xdr:row>78</xdr:row>
      <xdr:rowOff>11430</xdr:rowOff>
    </xdr:to>
    <xdr:sp macro="" textlink="">
      <xdr:nvSpPr>
        <xdr:cNvPr id="645" name="フローチャート : 判断 644"/>
        <xdr:cNvSpPr/>
      </xdr:nvSpPr>
      <xdr:spPr>
        <a:xfrm>
          <a:off x="1543050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27957</xdr:rowOff>
    </xdr:from>
    <xdr:ext cx="469744" cy="259045"/>
    <xdr:sp macro="" textlink="">
      <xdr:nvSpPr>
        <xdr:cNvPr id="646" name="テキスト ボックス 645"/>
        <xdr:cNvSpPr txBox="1"/>
      </xdr:nvSpPr>
      <xdr:spPr>
        <a:xfrm>
          <a:off x="15246427" y="1305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7" name="直線コネクタ 64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120904</xdr:rowOff>
    </xdr:from>
    <xdr:to>
      <xdr:col>21</xdr:col>
      <xdr:colOff>212725</xdr:colOff>
      <xdr:row>77</xdr:row>
      <xdr:rowOff>51054</xdr:rowOff>
    </xdr:to>
    <xdr:sp macro="" textlink="">
      <xdr:nvSpPr>
        <xdr:cNvPr id="648" name="フローチャート : 判断 647"/>
        <xdr:cNvSpPr/>
      </xdr:nvSpPr>
      <xdr:spPr>
        <a:xfrm>
          <a:off x="14541500" y="1315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67581</xdr:rowOff>
    </xdr:from>
    <xdr:ext cx="469744" cy="259045"/>
    <xdr:sp macro="" textlink="">
      <xdr:nvSpPr>
        <xdr:cNvPr id="649" name="テキスト ボックス 648"/>
        <xdr:cNvSpPr txBox="1"/>
      </xdr:nvSpPr>
      <xdr:spPr>
        <a:xfrm>
          <a:off x="14357427" y="1292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50" name="直線コネクタ 64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75756</xdr:rowOff>
    </xdr:from>
    <xdr:to>
      <xdr:col>20</xdr:col>
      <xdr:colOff>9525</xdr:colOff>
      <xdr:row>76</xdr:row>
      <xdr:rowOff>5907</xdr:rowOff>
    </xdr:to>
    <xdr:sp macro="" textlink="">
      <xdr:nvSpPr>
        <xdr:cNvPr id="651" name="フローチャート : 判断 650"/>
        <xdr:cNvSpPr/>
      </xdr:nvSpPr>
      <xdr:spPr>
        <a:xfrm>
          <a:off x="13652500" y="129345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22433</xdr:rowOff>
    </xdr:from>
    <xdr:ext cx="469744" cy="259045"/>
    <xdr:sp macro="" textlink="">
      <xdr:nvSpPr>
        <xdr:cNvPr id="652" name="テキスト ボックス 651"/>
        <xdr:cNvSpPr txBox="1"/>
      </xdr:nvSpPr>
      <xdr:spPr>
        <a:xfrm>
          <a:off x="13468427" y="1270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5652</xdr:rowOff>
    </xdr:from>
    <xdr:to>
      <xdr:col>18</xdr:col>
      <xdr:colOff>492125</xdr:colOff>
      <xdr:row>75</xdr:row>
      <xdr:rowOff>107252</xdr:rowOff>
    </xdr:to>
    <xdr:sp macro="" textlink="">
      <xdr:nvSpPr>
        <xdr:cNvPr id="653" name="フローチャート : 判断 652"/>
        <xdr:cNvSpPr/>
      </xdr:nvSpPr>
      <xdr:spPr>
        <a:xfrm>
          <a:off x="12763500" y="1286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123779</xdr:rowOff>
    </xdr:from>
    <xdr:ext cx="469744" cy="259045"/>
    <xdr:sp macro="" textlink="">
      <xdr:nvSpPr>
        <xdr:cNvPr id="654" name="テキスト ボックス 653"/>
        <xdr:cNvSpPr txBox="1"/>
      </xdr:nvSpPr>
      <xdr:spPr>
        <a:xfrm>
          <a:off x="12579427" y="126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60" name="円/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6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149861</xdr:rowOff>
    </xdr:from>
    <xdr:to>
      <xdr:col>22</xdr:col>
      <xdr:colOff>415925</xdr:colOff>
      <xdr:row>79</xdr:row>
      <xdr:rowOff>80011</xdr:rowOff>
    </xdr:to>
    <xdr:sp macro="" textlink="">
      <xdr:nvSpPr>
        <xdr:cNvPr id="662" name="円/楕円 661"/>
        <xdr:cNvSpPr/>
      </xdr:nvSpPr>
      <xdr:spPr>
        <a:xfrm>
          <a:off x="15430500" y="135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71138</xdr:rowOff>
    </xdr:from>
    <xdr:ext cx="313932" cy="259045"/>
    <xdr:sp macro="" textlink="">
      <xdr:nvSpPr>
        <xdr:cNvPr id="663" name="テキスト ボックス 662"/>
        <xdr:cNvSpPr txBox="1"/>
      </xdr:nvSpPr>
      <xdr:spPr>
        <a:xfrm>
          <a:off x="15324333" y="1361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4" name="円/楕円 66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5" name="テキスト ボックス 66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6" name="円/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7" name="テキスト ボックス 66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8" name="円/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9" name="テキスト ボックス 66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5" name="直線コネクタ 694"/>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6"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7" name="直線コネクタ 696"/>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8"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9" name="直線コネクタ 698"/>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151701</xdr:rowOff>
    </xdr:from>
    <xdr:to>
      <xdr:col>23</xdr:col>
      <xdr:colOff>517525</xdr:colOff>
      <xdr:row>96</xdr:row>
      <xdr:rowOff>108235</xdr:rowOff>
    </xdr:to>
    <xdr:cxnSp macro="">
      <xdr:nvCxnSpPr>
        <xdr:cNvPr id="700" name="直線コネクタ 699"/>
        <xdr:cNvCxnSpPr/>
      </xdr:nvCxnSpPr>
      <xdr:spPr>
        <a:xfrm flipV="1">
          <a:off x="15481300" y="16268001"/>
          <a:ext cx="838200" cy="29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126796</xdr:rowOff>
    </xdr:from>
    <xdr:ext cx="534377" cy="259045"/>
    <xdr:sp macro="" textlink="">
      <xdr:nvSpPr>
        <xdr:cNvPr id="701" name="公債費平均値テキスト"/>
        <xdr:cNvSpPr txBox="1"/>
      </xdr:nvSpPr>
      <xdr:spPr>
        <a:xfrm>
          <a:off x="16370300" y="16414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2" name="フローチャート : 判断 701"/>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108235</xdr:rowOff>
    </xdr:from>
    <xdr:to>
      <xdr:col>22</xdr:col>
      <xdr:colOff>365125</xdr:colOff>
      <xdr:row>96</xdr:row>
      <xdr:rowOff>133381</xdr:rowOff>
    </xdr:to>
    <xdr:cxnSp macro="">
      <xdr:nvCxnSpPr>
        <xdr:cNvPr id="703" name="直線コネクタ 702"/>
        <xdr:cNvCxnSpPr/>
      </xdr:nvCxnSpPr>
      <xdr:spPr>
        <a:xfrm flipV="1">
          <a:off x="14592300" y="16567435"/>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4" name="フローチャート : 判断 703"/>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5" name="テキスト ボックス 704"/>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62711</xdr:rowOff>
    </xdr:from>
    <xdr:to>
      <xdr:col>21</xdr:col>
      <xdr:colOff>161925</xdr:colOff>
      <xdr:row>96</xdr:row>
      <xdr:rowOff>133381</xdr:rowOff>
    </xdr:to>
    <xdr:cxnSp macro="">
      <xdr:nvCxnSpPr>
        <xdr:cNvPr id="706" name="直線コネクタ 705"/>
        <xdr:cNvCxnSpPr/>
      </xdr:nvCxnSpPr>
      <xdr:spPr>
        <a:xfrm>
          <a:off x="13703300" y="16521911"/>
          <a:ext cx="889000" cy="7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7" name="フローチャート : 判断 706"/>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8" name="テキスト ボックス 707"/>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128302</xdr:rowOff>
    </xdr:from>
    <xdr:to>
      <xdr:col>19</xdr:col>
      <xdr:colOff>644525</xdr:colOff>
      <xdr:row>96</xdr:row>
      <xdr:rowOff>62711</xdr:rowOff>
    </xdr:to>
    <xdr:cxnSp macro="">
      <xdr:nvCxnSpPr>
        <xdr:cNvPr id="709" name="直線コネクタ 708"/>
        <xdr:cNvCxnSpPr/>
      </xdr:nvCxnSpPr>
      <xdr:spPr>
        <a:xfrm>
          <a:off x="12814300" y="16416052"/>
          <a:ext cx="889000" cy="10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10" name="フローチャート : 判断 709"/>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11" name="テキスト ボックス 710"/>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12" name="フローチャート : 判断 711"/>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13" name="テキスト ボックス 712"/>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100901</xdr:rowOff>
    </xdr:from>
    <xdr:to>
      <xdr:col>23</xdr:col>
      <xdr:colOff>568325</xdr:colOff>
      <xdr:row>95</xdr:row>
      <xdr:rowOff>31051</xdr:rowOff>
    </xdr:to>
    <xdr:sp macro="" textlink="">
      <xdr:nvSpPr>
        <xdr:cNvPr id="719" name="円/楕円 718"/>
        <xdr:cNvSpPr/>
      </xdr:nvSpPr>
      <xdr:spPr>
        <a:xfrm>
          <a:off x="16268700" y="1621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123778</xdr:rowOff>
    </xdr:from>
    <xdr:ext cx="534377" cy="259045"/>
    <xdr:sp macro="" textlink="">
      <xdr:nvSpPr>
        <xdr:cNvPr id="720" name="公債費該当値テキスト"/>
        <xdr:cNvSpPr txBox="1"/>
      </xdr:nvSpPr>
      <xdr:spPr>
        <a:xfrm>
          <a:off x="16370300" y="1606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49,265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57435</xdr:rowOff>
    </xdr:from>
    <xdr:to>
      <xdr:col>22</xdr:col>
      <xdr:colOff>415925</xdr:colOff>
      <xdr:row>96</xdr:row>
      <xdr:rowOff>159035</xdr:rowOff>
    </xdr:to>
    <xdr:sp macro="" textlink="">
      <xdr:nvSpPr>
        <xdr:cNvPr id="721" name="円/楕円 720"/>
        <xdr:cNvSpPr/>
      </xdr:nvSpPr>
      <xdr:spPr>
        <a:xfrm>
          <a:off x="15430500" y="1651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150162</xdr:rowOff>
    </xdr:from>
    <xdr:ext cx="534377" cy="259045"/>
    <xdr:sp macro="" textlink="">
      <xdr:nvSpPr>
        <xdr:cNvPr id="722" name="テキスト ボックス 721"/>
        <xdr:cNvSpPr txBox="1"/>
      </xdr:nvSpPr>
      <xdr:spPr>
        <a:xfrm>
          <a:off x="15214111" y="166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30,927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82581</xdr:rowOff>
    </xdr:from>
    <xdr:to>
      <xdr:col>21</xdr:col>
      <xdr:colOff>212725</xdr:colOff>
      <xdr:row>97</xdr:row>
      <xdr:rowOff>12731</xdr:rowOff>
    </xdr:to>
    <xdr:sp macro="" textlink="">
      <xdr:nvSpPr>
        <xdr:cNvPr id="723" name="円/楕円 722"/>
        <xdr:cNvSpPr/>
      </xdr:nvSpPr>
      <xdr:spPr>
        <a:xfrm>
          <a:off x="14541500" y="1654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3858</xdr:rowOff>
    </xdr:from>
    <xdr:ext cx="534377" cy="259045"/>
    <xdr:sp macro="" textlink="">
      <xdr:nvSpPr>
        <xdr:cNvPr id="724" name="テキスト ボックス 723"/>
        <xdr:cNvSpPr txBox="1"/>
      </xdr:nvSpPr>
      <xdr:spPr>
        <a:xfrm>
          <a:off x="14325111" y="1663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11911</xdr:rowOff>
    </xdr:from>
    <xdr:to>
      <xdr:col>20</xdr:col>
      <xdr:colOff>9525</xdr:colOff>
      <xdr:row>96</xdr:row>
      <xdr:rowOff>113511</xdr:rowOff>
    </xdr:to>
    <xdr:sp macro="" textlink="">
      <xdr:nvSpPr>
        <xdr:cNvPr id="725" name="円/楕円 724"/>
        <xdr:cNvSpPr/>
      </xdr:nvSpPr>
      <xdr:spPr>
        <a:xfrm>
          <a:off x="13652500" y="164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104638</xdr:rowOff>
    </xdr:from>
    <xdr:ext cx="534377" cy="259045"/>
    <xdr:sp macro="" textlink="">
      <xdr:nvSpPr>
        <xdr:cNvPr id="726" name="テキスト ボックス 725"/>
        <xdr:cNvSpPr txBox="1"/>
      </xdr:nvSpPr>
      <xdr:spPr>
        <a:xfrm>
          <a:off x="13436111" y="165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77502</xdr:rowOff>
    </xdr:from>
    <xdr:to>
      <xdr:col>18</xdr:col>
      <xdr:colOff>492125</xdr:colOff>
      <xdr:row>96</xdr:row>
      <xdr:rowOff>7652</xdr:rowOff>
    </xdr:to>
    <xdr:sp macro="" textlink="">
      <xdr:nvSpPr>
        <xdr:cNvPr id="727" name="円/楕円 726"/>
        <xdr:cNvSpPr/>
      </xdr:nvSpPr>
      <xdr:spPr>
        <a:xfrm>
          <a:off x="12763500" y="163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24179</xdr:rowOff>
    </xdr:from>
    <xdr:ext cx="534377" cy="259045"/>
    <xdr:sp macro="" textlink="">
      <xdr:nvSpPr>
        <xdr:cNvPr id="728" name="テキスト ボックス 727"/>
        <xdr:cNvSpPr txBox="1"/>
      </xdr:nvSpPr>
      <xdr:spPr>
        <a:xfrm>
          <a:off x="12547111" y="1614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9" name="直線コネクタ 73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40" name="テキスト ボックス 73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3" name="直線コネクタ 74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4" name="テキスト ボックス 743"/>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8" name="直線コネクタ 747"/>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9"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50" name="直線コネクタ 74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51"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2" name="直線コネクタ 751"/>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3" name="直線コネクタ 75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4"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5" name="フローチャート : 判断 754"/>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6" name="直線コネクタ 75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54610</xdr:rowOff>
    </xdr:from>
    <xdr:to>
      <xdr:col>31</xdr:col>
      <xdr:colOff>85725</xdr:colOff>
      <xdr:row>37</xdr:row>
      <xdr:rowOff>156210</xdr:rowOff>
    </xdr:to>
    <xdr:sp macro="" textlink="">
      <xdr:nvSpPr>
        <xdr:cNvPr id="757" name="フローチャート : 判断 756"/>
        <xdr:cNvSpPr/>
      </xdr:nvSpPr>
      <xdr:spPr>
        <a:xfrm>
          <a:off x="21272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1287</xdr:rowOff>
    </xdr:from>
    <xdr:ext cx="378565" cy="259045"/>
    <xdr:sp macro="" textlink="">
      <xdr:nvSpPr>
        <xdr:cNvPr id="758" name="テキスト ボックス 757"/>
        <xdr:cNvSpPr txBox="1"/>
      </xdr:nvSpPr>
      <xdr:spPr>
        <a:xfrm>
          <a:off x="21134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9" name="直線コネクタ 75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12891</xdr:rowOff>
    </xdr:from>
    <xdr:to>
      <xdr:col>29</xdr:col>
      <xdr:colOff>568325</xdr:colOff>
      <xdr:row>37</xdr:row>
      <xdr:rowOff>114491</xdr:rowOff>
    </xdr:to>
    <xdr:sp macro="" textlink="">
      <xdr:nvSpPr>
        <xdr:cNvPr id="760" name="フローチャート : 判断 759"/>
        <xdr:cNvSpPr/>
      </xdr:nvSpPr>
      <xdr:spPr>
        <a:xfrm>
          <a:off x="20383500" y="635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131018</xdr:rowOff>
    </xdr:from>
    <xdr:ext cx="378565" cy="259045"/>
    <xdr:sp macro="" textlink="">
      <xdr:nvSpPr>
        <xdr:cNvPr id="761" name="テキスト ボックス 760"/>
        <xdr:cNvSpPr txBox="1"/>
      </xdr:nvSpPr>
      <xdr:spPr>
        <a:xfrm>
          <a:off x="20245017" y="6131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2" name="直線コネクタ 76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32893</xdr:rowOff>
    </xdr:from>
    <xdr:to>
      <xdr:col>28</xdr:col>
      <xdr:colOff>365125</xdr:colOff>
      <xdr:row>37</xdr:row>
      <xdr:rowOff>134493</xdr:rowOff>
    </xdr:to>
    <xdr:sp macro="" textlink="">
      <xdr:nvSpPr>
        <xdr:cNvPr id="763" name="フローチャート : 判断 762"/>
        <xdr:cNvSpPr/>
      </xdr:nvSpPr>
      <xdr:spPr>
        <a:xfrm>
          <a:off x="19494500" y="637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151020</xdr:rowOff>
    </xdr:from>
    <xdr:ext cx="378565" cy="259045"/>
    <xdr:sp macro="" textlink="">
      <xdr:nvSpPr>
        <xdr:cNvPr id="764" name="テキスト ボックス 763"/>
        <xdr:cNvSpPr txBox="1"/>
      </xdr:nvSpPr>
      <xdr:spPr>
        <a:xfrm>
          <a:off x="19356017" y="615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159766</xdr:rowOff>
    </xdr:from>
    <xdr:to>
      <xdr:col>27</xdr:col>
      <xdr:colOff>161925</xdr:colOff>
      <xdr:row>37</xdr:row>
      <xdr:rowOff>89916</xdr:rowOff>
    </xdr:to>
    <xdr:sp macro="" textlink="">
      <xdr:nvSpPr>
        <xdr:cNvPr id="765" name="フローチャート : 判断 764"/>
        <xdr:cNvSpPr/>
      </xdr:nvSpPr>
      <xdr:spPr>
        <a:xfrm>
          <a:off x="18605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106443</xdr:rowOff>
    </xdr:from>
    <xdr:ext cx="378565" cy="259045"/>
    <xdr:sp macro="" textlink="">
      <xdr:nvSpPr>
        <xdr:cNvPr id="766" name="テキスト ボックス 765"/>
        <xdr:cNvSpPr txBox="1"/>
      </xdr:nvSpPr>
      <xdr:spPr>
        <a:xfrm>
          <a:off x="18467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2" name="円/楕円 77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3"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4" name="円/楕円 77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5" name="テキスト ボックス 774"/>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6" name="円/楕円 77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7" name="テキスト ボックス 776"/>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8" name="円/楕円 77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9" name="テキスト ボックス 778"/>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80" name="円/楕円 77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1" name="テキスト ボックス 780"/>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en-US" altLang="ja-JP" sz="1200">
              <a:solidFill>
                <a:schemeClr val="dk1"/>
              </a:solidFill>
              <a:effectLst/>
              <a:latin typeface="+mj-ea"/>
              <a:ea typeface="+mj-ea"/>
              <a:cs typeface="+mn-cs"/>
            </a:rPr>
            <a:t>14</a:t>
          </a:r>
          <a:r>
            <a:rPr kumimoji="1" lang="ja-JP" altLang="ja-JP" sz="1200">
              <a:solidFill>
                <a:schemeClr val="dk1"/>
              </a:solidFill>
              <a:effectLst/>
              <a:latin typeface="+mj-ea"/>
              <a:ea typeface="+mj-ea"/>
              <a:cs typeface="+mn-cs"/>
            </a:rPr>
            <a:t>項目のうち</a:t>
          </a:r>
          <a:r>
            <a:rPr kumimoji="1" lang="en-US" altLang="ja-JP" sz="1200">
              <a:solidFill>
                <a:schemeClr val="dk1"/>
              </a:solidFill>
              <a:effectLst/>
              <a:latin typeface="+mj-ea"/>
              <a:ea typeface="+mj-ea"/>
              <a:cs typeface="+mn-cs"/>
            </a:rPr>
            <a:t>9</a:t>
          </a:r>
          <a:r>
            <a:rPr kumimoji="1" lang="ja-JP" altLang="ja-JP" sz="1200">
              <a:solidFill>
                <a:schemeClr val="dk1"/>
              </a:solidFill>
              <a:effectLst/>
              <a:latin typeface="+mj-ea"/>
              <a:ea typeface="+mj-ea"/>
              <a:cs typeface="+mn-cs"/>
            </a:rPr>
            <a:t>項目については、類似団体と比較して同程度の推移となっている。他団体との差が見られる総務費、農林水産業費、</a:t>
          </a:r>
          <a:r>
            <a:rPr kumimoji="1" lang="ja-JP" altLang="en-US" sz="1200">
              <a:solidFill>
                <a:schemeClr val="dk1"/>
              </a:solidFill>
              <a:effectLst/>
              <a:latin typeface="+mj-ea"/>
              <a:ea typeface="+mj-ea"/>
              <a:cs typeface="+mn-cs"/>
            </a:rPr>
            <a:t>労働費、</a:t>
          </a:r>
          <a:r>
            <a:rPr kumimoji="1" lang="ja-JP" altLang="ja-JP" sz="1200">
              <a:solidFill>
                <a:schemeClr val="dk1"/>
              </a:solidFill>
              <a:effectLst/>
              <a:latin typeface="+mj-ea"/>
              <a:ea typeface="+mj-ea"/>
              <a:cs typeface="+mn-cs"/>
            </a:rPr>
            <a:t>商工費</a:t>
          </a:r>
          <a:r>
            <a:rPr kumimoji="1" lang="ja-JP" altLang="en-US" sz="1200">
              <a:solidFill>
                <a:schemeClr val="dk1"/>
              </a:solidFill>
              <a:effectLst/>
              <a:latin typeface="+mj-ea"/>
              <a:ea typeface="+mj-ea"/>
              <a:cs typeface="+mn-cs"/>
            </a:rPr>
            <a:t>については、以下の要因によるものと考える。まず、総務費についてはＨ</a:t>
          </a:r>
          <a:r>
            <a:rPr kumimoji="1" lang="en-US" altLang="ja-JP" sz="1200">
              <a:solidFill>
                <a:schemeClr val="dk1"/>
              </a:solidFill>
              <a:effectLst/>
              <a:latin typeface="+mj-ea"/>
              <a:ea typeface="+mj-ea"/>
              <a:cs typeface="+mn-cs"/>
            </a:rPr>
            <a:t>25</a:t>
          </a:r>
          <a:r>
            <a:rPr kumimoji="1" lang="ja-JP" altLang="en-US" sz="1200">
              <a:solidFill>
                <a:schemeClr val="dk1"/>
              </a:solidFill>
              <a:effectLst/>
              <a:latin typeface="+mj-ea"/>
              <a:ea typeface="+mj-ea"/>
              <a:cs typeface="+mn-cs"/>
            </a:rPr>
            <a:t>年度増加してきているが、これは</a:t>
          </a:r>
          <a:r>
            <a:rPr kumimoji="1" lang="en-US" altLang="ja-JP" sz="1200">
              <a:solidFill>
                <a:schemeClr val="dk1"/>
              </a:solidFill>
              <a:effectLst/>
              <a:latin typeface="+mj-ea"/>
              <a:ea typeface="+mj-ea"/>
              <a:cs typeface="+mn-cs"/>
            </a:rPr>
            <a:t>H25</a:t>
          </a:r>
          <a:r>
            <a:rPr kumimoji="1" lang="ja-JP" altLang="en-US" sz="1200">
              <a:solidFill>
                <a:schemeClr val="dk1"/>
              </a:solidFill>
              <a:effectLst/>
              <a:latin typeface="+mj-ea"/>
              <a:ea typeface="+mj-ea"/>
              <a:cs typeface="+mn-cs"/>
            </a:rPr>
            <a:t>年度からＨ</a:t>
          </a:r>
          <a:r>
            <a:rPr kumimoji="1" lang="en-US" altLang="ja-JP" sz="1200">
              <a:solidFill>
                <a:schemeClr val="dk1"/>
              </a:solidFill>
              <a:effectLst/>
              <a:latin typeface="+mj-ea"/>
              <a:ea typeface="+mj-ea"/>
              <a:cs typeface="+mn-cs"/>
            </a:rPr>
            <a:t>27</a:t>
          </a:r>
          <a:r>
            <a:rPr kumimoji="1" lang="ja-JP" altLang="en-US" sz="1200">
              <a:solidFill>
                <a:schemeClr val="dk1"/>
              </a:solidFill>
              <a:effectLst/>
              <a:latin typeface="+mj-ea"/>
              <a:ea typeface="+mj-ea"/>
              <a:cs typeface="+mn-cs"/>
            </a:rPr>
            <a:t>年度において実施した</a:t>
          </a:r>
          <a:r>
            <a:rPr lang="ja-JP" altLang="ja-JP" sz="1200" b="0">
              <a:solidFill>
                <a:schemeClr val="dk1"/>
              </a:solidFill>
              <a:effectLst/>
              <a:latin typeface="+mn-lt"/>
              <a:ea typeface="+mn-ea"/>
              <a:cs typeface="+mn-cs"/>
            </a:rPr>
            <a:t>災害発生時の復旧・復興の中枢となる</a:t>
          </a:r>
          <a:r>
            <a:rPr kumimoji="1" lang="ja-JP" altLang="en-US" sz="1200">
              <a:solidFill>
                <a:schemeClr val="dk1"/>
              </a:solidFill>
              <a:effectLst/>
              <a:latin typeface="+mj-ea"/>
              <a:ea typeface="+mj-ea"/>
              <a:cs typeface="+mn-cs"/>
            </a:rPr>
            <a:t>庁舎の耐震改修事業が大きく影響しており、同事業分の事業費（</a:t>
          </a:r>
          <a:r>
            <a:rPr kumimoji="1" lang="en-US" altLang="ja-JP" sz="1200">
              <a:solidFill>
                <a:schemeClr val="dk1"/>
              </a:solidFill>
              <a:effectLst/>
              <a:latin typeface="+mj-ea"/>
              <a:ea typeface="+mj-ea"/>
              <a:cs typeface="+mn-cs"/>
            </a:rPr>
            <a:t>H27</a:t>
          </a:r>
          <a:r>
            <a:rPr kumimoji="1" lang="ja-JP" altLang="en-US" sz="1200">
              <a:solidFill>
                <a:schemeClr val="dk1"/>
              </a:solidFill>
              <a:effectLst/>
              <a:latin typeface="+mj-ea"/>
              <a:ea typeface="+mj-ea"/>
              <a:cs typeface="+mn-cs"/>
            </a:rPr>
            <a:t>年度</a:t>
          </a:r>
          <a:r>
            <a:rPr kumimoji="1" lang="en-US" altLang="ja-JP" sz="1200">
              <a:solidFill>
                <a:schemeClr val="dk1"/>
              </a:solidFill>
              <a:effectLst/>
              <a:latin typeface="+mj-ea"/>
              <a:ea typeface="+mj-ea"/>
              <a:cs typeface="+mn-cs"/>
            </a:rPr>
            <a:t>5</a:t>
          </a:r>
          <a:r>
            <a:rPr kumimoji="1" lang="ja-JP" altLang="en-US" sz="1200">
              <a:solidFill>
                <a:schemeClr val="dk1"/>
              </a:solidFill>
              <a:effectLst/>
              <a:latin typeface="+mj-ea"/>
              <a:ea typeface="+mj-ea"/>
              <a:cs typeface="+mn-cs"/>
            </a:rPr>
            <a:t>億</a:t>
          </a:r>
          <a:r>
            <a:rPr kumimoji="1" lang="en-US" altLang="ja-JP" sz="1200">
              <a:solidFill>
                <a:schemeClr val="dk1"/>
              </a:solidFill>
              <a:effectLst/>
              <a:latin typeface="+mj-ea"/>
              <a:ea typeface="+mj-ea"/>
              <a:cs typeface="+mn-cs"/>
            </a:rPr>
            <a:t>5</a:t>
          </a:r>
          <a:r>
            <a:rPr kumimoji="1" lang="ja-JP" altLang="en-US" sz="1200">
              <a:solidFill>
                <a:schemeClr val="dk1"/>
              </a:solidFill>
              <a:effectLst/>
              <a:latin typeface="+mj-ea"/>
              <a:ea typeface="+mj-ea"/>
              <a:cs typeface="+mn-cs"/>
            </a:rPr>
            <a:t>千万円）を除くと</a:t>
          </a:r>
          <a:r>
            <a:rPr kumimoji="1" lang="en-US" altLang="ja-JP" sz="1200">
              <a:solidFill>
                <a:schemeClr val="dk1"/>
              </a:solidFill>
              <a:effectLst/>
              <a:latin typeface="+mj-ea"/>
              <a:ea typeface="+mj-ea"/>
              <a:cs typeface="+mn-cs"/>
            </a:rPr>
            <a:t>1</a:t>
          </a:r>
          <a:r>
            <a:rPr kumimoji="1" lang="ja-JP" altLang="en-US" sz="1200">
              <a:solidFill>
                <a:schemeClr val="dk1"/>
              </a:solidFill>
              <a:effectLst/>
              <a:latin typeface="+mj-ea"/>
              <a:ea typeface="+mj-ea"/>
              <a:cs typeface="+mn-cs"/>
            </a:rPr>
            <a:t>人あたり</a:t>
          </a:r>
          <a:r>
            <a:rPr kumimoji="1" lang="en-US" altLang="ja-JP" sz="1200">
              <a:solidFill>
                <a:schemeClr val="dk1"/>
              </a:solidFill>
              <a:effectLst/>
              <a:latin typeface="+mj-ea"/>
              <a:ea typeface="+mj-ea"/>
              <a:cs typeface="+mn-cs"/>
            </a:rPr>
            <a:t>56,488</a:t>
          </a:r>
          <a:r>
            <a:rPr kumimoji="1" lang="ja-JP" altLang="en-US" sz="1200">
              <a:solidFill>
                <a:schemeClr val="dk1"/>
              </a:solidFill>
              <a:effectLst/>
              <a:latin typeface="+mj-ea"/>
              <a:ea typeface="+mj-ea"/>
              <a:cs typeface="+mn-cs"/>
            </a:rPr>
            <a:t>円と類似団体並みとなる。</a:t>
          </a:r>
          <a:endParaRPr kumimoji="1" lang="en-US" altLang="ja-JP" sz="1200">
            <a:solidFill>
              <a:schemeClr val="dk1"/>
            </a:solidFill>
            <a:effectLst/>
            <a:latin typeface="+mj-ea"/>
            <a:ea typeface="+mj-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j-ea"/>
              <a:ea typeface="+mj-ea"/>
              <a:cs typeface="+mn-cs"/>
            </a:rPr>
            <a:t>　当町は戦後、国内有数の精密工業の集積地を形成して高い技術力により「ものづくりのまち」として発展してきたことにより、産業構造を見ても第</a:t>
          </a:r>
          <a:r>
            <a:rPr kumimoji="1" lang="en-US" altLang="ja-JP" sz="1200">
              <a:solidFill>
                <a:schemeClr val="dk1"/>
              </a:solidFill>
              <a:effectLst/>
              <a:latin typeface="+mj-ea"/>
              <a:ea typeface="+mj-ea"/>
              <a:cs typeface="+mn-cs"/>
            </a:rPr>
            <a:t>1</a:t>
          </a:r>
          <a:r>
            <a:rPr kumimoji="1" lang="ja-JP" altLang="en-US" sz="1200">
              <a:solidFill>
                <a:schemeClr val="dk1"/>
              </a:solidFill>
              <a:effectLst/>
              <a:latin typeface="+mj-ea"/>
              <a:ea typeface="+mj-ea"/>
              <a:cs typeface="+mn-cs"/>
            </a:rPr>
            <a:t>次産業</a:t>
          </a:r>
          <a:r>
            <a:rPr kumimoji="1" lang="en-US" altLang="ja-JP" sz="1200">
              <a:solidFill>
                <a:schemeClr val="dk1"/>
              </a:solidFill>
              <a:effectLst/>
              <a:latin typeface="+mj-ea"/>
              <a:ea typeface="+mj-ea"/>
              <a:cs typeface="+mn-cs"/>
            </a:rPr>
            <a:t>1.6%</a:t>
          </a:r>
          <a:r>
            <a:rPr kumimoji="1" lang="ja-JP" altLang="en-US" sz="1200">
              <a:solidFill>
                <a:schemeClr val="dk1"/>
              </a:solidFill>
              <a:effectLst/>
              <a:latin typeface="+mj-ea"/>
              <a:ea typeface="+mj-ea"/>
              <a:cs typeface="+mn-cs"/>
            </a:rPr>
            <a:t>、第</a:t>
          </a:r>
          <a:r>
            <a:rPr kumimoji="1" lang="en-US" altLang="ja-JP" sz="1200">
              <a:solidFill>
                <a:schemeClr val="dk1"/>
              </a:solidFill>
              <a:effectLst/>
              <a:latin typeface="+mj-ea"/>
              <a:ea typeface="+mj-ea"/>
              <a:cs typeface="+mn-cs"/>
            </a:rPr>
            <a:t>2</a:t>
          </a:r>
          <a:r>
            <a:rPr kumimoji="1" lang="ja-JP" altLang="en-US" sz="1200">
              <a:solidFill>
                <a:schemeClr val="dk1"/>
              </a:solidFill>
              <a:effectLst/>
              <a:latin typeface="+mj-ea"/>
              <a:ea typeface="+mj-ea"/>
              <a:cs typeface="+mn-cs"/>
            </a:rPr>
            <a:t>産業</a:t>
          </a:r>
          <a:r>
            <a:rPr kumimoji="1" lang="en-US" altLang="ja-JP" sz="1200">
              <a:solidFill>
                <a:schemeClr val="dk1"/>
              </a:solidFill>
              <a:effectLst/>
              <a:latin typeface="+mj-ea"/>
              <a:ea typeface="+mj-ea"/>
              <a:cs typeface="+mn-cs"/>
            </a:rPr>
            <a:t>39.0%</a:t>
          </a:r>
          <a:r>
            <a:rPr kumimoji="1" lang="ja-JP" altLang="en-US" sz="1200">
              <a:solidFill>
                <a:schemeClr val="dk1"/>
              </a:solidFill>
              <a:effectLst/>
              <a:latin typeface="+mj-ea"/>
              <a:ea typeface="+mj-ea"/>
              <a:cs typeface="+mn-cs"/>
            </a:rPr>
            <a:t>、第</a:t>
          </a:r>
          <a:r>
            <a:rPr kumimoji="1" lang="en-US" altLang="ja-JP" sz="1200">
              <a:solidFill>
                <a:schemeClr val="dk1"/>
              </a:solidFill>
              <a:effectLst/>
              <a:latin typeface="+mj-ea"/>
              <a:ea typeface="+mj-ea"/>
              <a:cs typeface="+mn-cs"/>
            </a:rPr>
            <a:t>3</a:t>
          </a:r>
          <a:r>
            <a:rPr kumimoji="1" lang="ja-JP" altLang="en-US" sz="1200">
              <a:solidFill>
                <a:schemeClr val="dk1"/>
              </a:solidFill>
              <a:effectLst/>
              <a:latin typeface="+mj-ea"/>
              <a:ea typeface="+mj-ea"/>
              <a:cs typeface="+mn-cs"/>
            </a:rPr>
            <a:t>次産業</a:t>
          </a:r>
          <a:r>
            <a:rPr kumimoji="1" lang="en-US" altLang="ja-JP" sz="1200">
              <a:solidFill>
                <a:schemeClr val="dk1"/>
              </a:solidFill>
              <a:effectLst/>
              <a:latin typeface="+mj-ea"/>
              <a:ea typeface="+mj-ea"/>
              <a:cs typeface="+mn-cs"/>
            </a:rPr>
            <a:t>59.4%</a:t>
          </a:r>
          <a:r>
            <a:rPr kumimoji="1" lang="ja-JP" altLang="en-US" sz="1200">
              <a:solidFill>
                <a:schemeClr val="dk1"/>
              </a:solidFill>
              <a:effectLst/>
              <a:latin typeface="+mj-ea"/>
              <a:ea typeface="+mj-ea"/>
              <a:cs typeface="+mn-cs"/>
            </a:rPr>
            <a:t>と第</a:t>
          </a:r>
          <a:r>
            <a:rPr kumimoji="1" lang="en-US" altLang="ja-JP" sz="1200">
              <a:solidFill>
                <a:schemeClr val="dk1"/>
              </a:solidFill>
              <a:effectLst/>
              <a:latin typeface="+mj-ea"/>
              <a:ea typeface="+mj-ea"/>
              <a:cs typeface="+mn-cs"/>
            </a:rPr>
            <a:t>1</a:t>
          </a:r>
          <a:r>
            <a:rPr kumimoji="1" lang="ja-JP" altLang="en-US" sz="1200">
              <a:solidFill>
                <a:schemeClr val="dk1"/>
              </a:solidFill>
              <a:effectLst/>
              <a:latin typeface="+mj-ea"/>
              <a:ea typeface="+mj-ea"/>
              <a:cs typeface="+mn-cs"/>
            </a:rPr>
            <a:t>次産業の比率が非常に低いことが分かる。これに比例して農林水産業費も低い水準で推移している。</a:t>
          </a:r>
          <a:endParaRPr kumimoji="1" lang="en-US" altLang="ja-JP" sz="1200">
            <a:solidFill>
              <a:schemeClr val="dk1"/>
            </a:solidFill>
            <a:effectLst/>
            <a:latin typeface="+mj-ea"/>
            <a:ea typeface="+mj-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j-ea"/>
              <a:ea typeface="+mj-ea"/>
              <a:cs typeface="+mn-cs"/>
            </a:rPr>
            <a:t>　労働費、商工費については、</a:t>
          </a:r>
          <a:r>
            <a:rPr lang="ja-JP" altLang="ja-JP" sz="1200" b="0" i="0" baseline="0">
              <a:solidFill>
                <a:schemeClr val="dk1"/>
              </a:solidFill>
              <a:effectLst/>
              <a:latin typeface="+mn-lt"/>
              <a:ea typeface="+mn-ea"/>
              <a:cs typeface="+mn-cs"/>
            </a:rPr>
            <a:t>勤労者の生活安定や中小企業等の円滑な資金調達のための各種融資制度</a:t>
          </a:r>
          <a:r>
            <a:rPr lang="ja-JP" altLang="en-US" sz="1200" b="0" i="0" baseline="0">
              <a:solidFill>
                <a:schemeClr val="dk1"/>
              </a:solidFill>
              <a:effectLst/>
              <a:latin typeface="+mn-lt"/>
              <a:ea typeface="+mn-ea"/>
              <a:cs typeface="+mn-cs"/>
            </a:rPr>
            <a:t>の</a:t>
          </a:r>
          <a:r>
            <a:rPr lang="ja-JP" altLang="ja-JP" sz="1200" b="0" i="0" baseline="0">
              <a:solidFill>
                <a:schemeClr val="dk1"/>
              </a:solidFill>
              <a:effectLst/>
              <a:latin typeface="+mn-lt"/>
              <a:ea typeface="+mn-ea"/>
              <a:cs typeface="+mn-cs"/>
            </a:rPr>
            <a:t>充実</a:t>
          </a:r>
          <a:r>
            <a:rPr lang="ja-JP" altLang="en-US" sz="1200" b="0" i="0" baseline="0">
              <a:solidFill>
                <a:schemeClr val="dk1"/>
              </a:solidFill>
              <a:effectLst/>
              <a:latin typeface="+mn-lt"/>
              <a:ea typeface="+mn-ea"/>
              <a:cs typeface="+mn-cs"/>
            </a:rPr>
            <a:t>、更に</a:t>
          </a:r>
          <a:r>
            <a:rPr lang="ja-JP" altLang="en-US" sz="1200" b="0">
              <a:solidFill>
                <a:schemeClr val="dk1"/>
              </a:solidFill>
              <a:effectLst/>
              <a:latin typeface="+mj-ea"/>
              <a:ea typeface="+mj-ea"/>
              <a:cs typeface="+mn-cs"/>
            </a:rPr>
            <a:t>は</a:t>
          </a:r>
          <a:r>
            <a:rPr kumimoji="1" lang="ja-JP"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当町の自然や歴史、温泉といった</a:t>
          </a:r>
          <a:r>
            <a:rPr kumimoji="1" lang="ja-JP" altLang="ja-JP" sz="1200">
              <a:solidFill>
                <a:schemeClr val="dk1"/>
              </a:solidFill>
              <a:effectLst/>
              <a:latin typeface="+mj-ea"/>
              <a:ea typeface="+mj-ea"/>
              <a:cs typeface="+mn-cs"/>
            </a:rPr>
            <a:t>豊かな観光資源</a:t>
          </a:r>
          <a:r>
            <a:rPr kumimoji="1" lang="ja-JP" altLang="en-US" sz="1200">
              <a:solidFill>
                <a:schemeClr val="dk1"/>
              </a:solidFill>
              <a:effectLst/>
              <a:latin typeface="+mj-ea"/>
              <a:ea typeface="+mj-ea"/>
              <a:cs typeface="+mn-cs"/>
            </a:rPr>
            <a:t>を活用した各種施策の実施も影響して、高い水準を維持しているものと思われる。</a:t>
          </a:r>
          <a:endParaRPr kumimoji="0" lang="en-US" altLang="ja-JP" sz="1200">
            <a:solidFill>
              <a:schemeClr val="dk1"/>
            </a:solidFill>
            <a:effectLst/>
            <a:latin typeface="+mj-ea"/>
            <a:ea typeface="+mj-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j-ea"/>
              <a:ea typeface="+mj-ea"/>
              <a:cs typeface="+mn-cs"/>
            </a:rPr>
            <a:t>　年度の推移で特徴的なところとしては、教育費が</a:t>
          </a:r>
          <a:r>
            <a:rPr lang="en-US" altLang="ja-JP" sz="1200">
              <a:solidFill>
                <a:schemeClr val="dk1"/>
              </a:solidFill>
              <a:effectLst/>
              <a:latin typeface="+mj-ea"/>
              <a:ea typeface="+mj-ea"/>
              <a:cs typeface="+mn-cs"/>
            </a:rPr>
            <a:t>H26</a:t>
          </a:r>
          <a:r>
            <a:rPr lang="ja-JP" altLang="en-US" sz="1200">
              <a:solidFill>
                <a:schemeClr val="dk1"/>
              </a:solidFill>
              <a:effectLst/>
              <a:latin typeface="+mj-ea"/>
              <a:ea typeface="+mj-ea"/>
              <a:cs typeface="+mn-cs"/>
            </a:rPr>
            <a:t>年度から</a:t>
          </a:r>
          <a:r>
            <a:rPr lang="en-US" altLang="ja-JP" sz="1200">
              <a:solidFill>
                <a:schemeClr val="dk1"/>
              </a:solidFill>
              <a:effectLst/>
              <a:latin typeface="+mj-ea"/>
              <a:ea typeface="+mj-ea"/>
              <a:cs typeface="+mn-cs"/>
            </a:rPr>
            <a:t>H27</a:t>
          </a:r>
          <a:r>
            <a:rPr lang="ja-JP" altLang="en-US" sz="1200">
              <a:solidFill>
                <a:schemeClr val="dk1"/>
              </a:solidFill>
              <a:effectLst/>
              <a:latin typeface="+mj-ea"/>
              <a:ea typeface="+mj-ea"/>
              <a:cs typeface="+mn-cs"/>
            </a:rPr>
            <a:t>年度において</a:t>
          </a:r>
          <a:r>
            <a:rPr lang="en-US" altLang="ja-JP" sz="1200">
              <a:solidFill>
                <a:schemeClr val="dk1"/>
              </a:solidFill>
              <a:effectLst/>
              <a:latin typeface="+mj-ea"/>
              <a:ea typeface="+mj-ea"/>
              <a:cs typeface="+mn-cs"/>
            </a:rPr>
            <a:t>53,418</a:t>
          </a:r>
          <a:r>
            <a:rPr lang="ja-JP" altLang="en-US" sz="1200">
              <a:solidFill>
                <a:schemeClr val="dk1"/>
              </a:solidFill>
              <a:effectLst/>
              <a:latin typeface="+mj-ea"/>
              <a:ea typeface="+mj-ea"/>
              <a:cs typeface="+mn-cs"/>
            </a:rPr>
            <a:t>円減少している理由としては、</a:t>
          </a:r>
          <a:r>
            <a:rPr kumimoji="0" lang="ja-JP" altLang="en-US" sz="1200" b="0" i="0" u="none" strike="noStrike" kern="0" cap="none" spc="0" normalizeH="0" baseline="0" noProof="0">
              <a:ln>
                <a:noFill/>
              </a:ln>
              <a:solidFill>
                <a:prstClr val="black"/>
              </a:solidFill>
              <a:effectLst/>
              <a:uLnTx/>
              <a:uFillTx/>
              <a:latin typeface="ＭＳ Ｐゴシック"/>
              <a:ea typeface="+mn-ea"/>
              <a:cs typeface="+mn-cs"/>
            </a:rPr>
            <a:t>児童生徒の安心安全な教育環境を確保するため、</a:t>
          </a:r>
          <a:r>
            <a:rPr kumimoji="0" lang="ja-JP" altLang="ja-JP" sz="1200" b="0" i="0" u="none" strike="noStrike" kern="0" cap="none" spc="0" normalizeH="0" baseline="0" noProof="0">
              <a:ln>
                <a:noFill/>
              </a:ln>
              <a:solidFill>
                <a:prstClr val="black"/>
              </a:solidFill>
              <a:effectLst/>
              <a:uLnTx/>
              <a:uFillTx/>
              <a:latin typeface="+mn-lt"/>
              <a:ea typeface="+mn-ea"/>
              <a:cs typeface="+mn-cs"/>
            </a:rPr>
            <a:t>現行の建築基準法の耐震基準に満たない老朽化</a:t>
          </a:r>
          <a:r>
            <a:rPr kumimoji="0" lang="ja-JP" altLang="en-US" sz="1200" b="0" i="0" u="none" strike="noStrike" kern="0" cap="none" spc="0" normalizeH="0" baseline="0" noProof="0">
              <a:ln>
                <a:noFill/>
              </a:ln>
              <a:solidFill>
                <a:prstClr val="black"/>
              </a:solidFill>
              <a:effectLst/>
              <a:uLnTx/>
              <a:uFillTx/>
              <a:latin typeface="+mn-lt"/>
              <a:ea typeface="+mn-ea"/>
              <a:cs typeface="+mn-cs"/>
            </a:rPr>
            <a:t>した</a:t>
          </a:r>
          <a:r>
            <a:rPr kumimoji="0" lang="ja-JP" altLang="en-US" sz="1200" b="0" i="0" u="none" strike="noStrike" kern="0" cap="none" spc="0" normalizeH="0" baseline="0" noProof="0">
              <a:ln>
                <a:noFill/>
              </a:ln>
              <a:solidFill>
                <a:prstClr val="black"/>
              </a:solidFill>
              <a:effectLst/>
              <a:uLnTx/>
              <a:uFillTx/>
              <a:latin typeface="ＭＳ Ｐゴシック"/>
              <a:ea typeface="+mn-ea"/>
              <a:cs typeface="+mn-cs"/>
            </a:rPr>
            <a:t>小学校の改築事業</a:t>
          </a:r>
          <a:r>
            <a:rPr lang="ja-JP" altLang="en-US" sz="1200">
              <a:solidFill>
                <a:schemeClr val="dk1"/>
              </a:solidFill>
              <a:effectLst/>
              <a:latin typeface="+mj-ea"/>
              <a:ea typeface="+mj-ea"/>
              <a:cs typeface="+mn-cs"/>
            </a:rPr>
            <a:t>の終了に伴う減、商工費が</a:t>
          </a:r>
          <a:r>
            <a:rPr kumimoji="1" lang="en-US" altLang="ja-JP" sz="1200">
              <a:solidFill>
                <a:schemeClr val="dk1"/>
              </a:solidFill>
              <a:effectLst/>
              <a:latin typeface="+mn-lt"/>
              <a:ea typeface="+mn-ea"/>
              <a:cs typeface="+mn-cs"/>
            </a:rPr>
            <a:t>H27</a:t>
          </a:r>
          <a:r>
            <a:rPr kumimoji="1" lang="ja-JP" altLang="ja-JP" sz="1200">
              <a:solidFill>
                <a:schemeClr val="dk1"/>
              </a:solidFill>
              <a:effectLst/>
              <a:latin typeface="+mn-lt"/>
              <a:ea typeface="+mn-ea"/>
              <a:cs typeface="+mn-cs"/>
            </a:rPr>
            <a:t>年度において、</a:t>
          </a:r>
          <a:r>
            <a:rPr kumimoji="1" lang="ja-JP" altLang="en-US" sz="1200">
              <a:solidFill>
                <a:schemeClr val="dk1"/>
              </a:solidFill>
              <a:effectLst/>
              <a:latin typeface="+mn-lt"/>
              <a:ea typeface="+mn-ea"/>
              <a:cs typeface="+mn-cs"/>
            </a:rPr>
            <a:t>前年度比</a:t>
          </a:r>
          <a:r>
            <a:rPr kumimoji="1" lang="en-US" altLang="ja-JP" sz="1200">
              <a:solidFill>
                <a:schemeClr val="dk1"/>
              </a:solidFill>
              <a:effectLst/>
              <a:latin typeface="+mn-lt"/>
              <a:ea typeface="+mn-ea"/>
              <a:cs typeface="+mn-cs"/>
            </a:rPr>
            <a:t>14,015</a:t>
          </a:r>
          <a:r>
            <a:rPr kumimoji="1" lang="ja-JP" altLang="ja-JP" sz="1200">
              <a:solidFill>
                <a:schemeClr val="dk1"/>
              </a:solidFill>
              <a:effectLst/>
              <a:latin typeface="+mn-lt"/>
              <a:ea typeface="+mn-ea"/>
              <a:cs typeface="+mn-cs"/>
            </a:rPr>
            <a:t>円の</a:t>
          </a:r>
          <a:r>
            <a:rPr kumimoji="1" lang="ja-JP" altLang="en-US" sz="1200">
              <a:solidFill>
                <a:schemeClr val="dk1"/>
              </a:solidFill>
              <a:effectLst/>
              <a:latin typeface="+mn-lt"/>
              <a:ea typeface="+mn-ea"/>
              <a:cs typeface="+mn-cs"/>
            </a:rPr>
            <a:t>増となっているのは</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Ｈ</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年度において</a:t>
          </a:r>
          <a:r>
            <a:rPr lang="ja-JP" altLang="ja-JP" sz="1200">
              <a:solidFill>
                <a:schemeClr val="dk1"/>
              </a:solidFill>
              <a:effectLst/>
              <a:latin typeface="+mn-lt"/>
              <a:ea typeface="+mn-ea"/>
              <a:cs typeface="+mn-cs"/>
            </a:rPr>
            <a:t>御柱の歴史等を体験・体感できる施設の整備を行ったためである。</a:t>
          </a:r>
          <a:r>
            <a:rPr lang="ja-JP" altLang="en-US" sz="1200">
              <a:solidFill>
                <a:schemeClr val="dk1"/>
              </a:solidFill>
              <a:effectLst/>
              <a:latin typeface="+mj-ea"/>
              <a:ea typeface="+mj-ea"/>
              <a:cs typeface="+mn-cs"/>
            </a:rPr>
            <a:t>公債費については、近年実施してきたそれらの</a:t>
          </a:r>
          <a:r>
            <a:rPr lang="ja-JP" altLang="ja-JP" sz="1200" b="0" i="0" baseline="0">
              <a:solidFill>
                <a:schemeClr val="dk1"/>
              </a:solidFill>
              <a:effectLst/>
              <a:latin typeface="+mj-ea"/>
              <a:ea typeface="+mj-ea"/>
              <a:cs typeface="+mn-cs"/>
            </a:rPr>
            <a:t>大型投資的事業の借入金の償還が</a:t>
          </a:r>
          <a:r>
            <a:rPr lang="ja-JP" altLang="en-US" sz="1200" b="0" i="0" baseline="0">
              <a:solidFill>
                <a:schemeClr val="dk1"/>
              </a:solidFill>
              <a:effectLst/>
              <a:latin typeface="+mj-ea"/>
              <a:ea typeface="+mj-ea"/>
              <a:cs typeface="+mn-cs"/>
            </a:rPr>
            <a:t>Ｈ</a:t>
          </a:r>
          <a:r>
            <a:rPr lang="en-US" altLang="ja-JP" sz="1200" b="0" i="0" baseline="0">
              <a:solidFill>
                <a:schemeClr val="dk1"/>
              </a:solidFill>
              <a:effectLst/>
              <a:latin typeface="+mj-ea"/>
              <a:ea typeface="+mj-ea"/>
              <a:cs typeface="+mn-cs"/>
            </a:rPr>
            <a:t>27</a:t>
          </a:r>
          <a:r>
            <a:rPr lang="ja-JP" altLang="en-US" sz="1200" b="0" i="0" baseline="0">
              <a:solidFill>
                <a:schemeClr val="dk1"/>
              </a:solidFill>
              <a:effectLst/>
              <a:latin typeface="+mj-ea"/>
              <a:ea typeface="+mj-ea"/>
              <a:cs typeface="+mn-cs"/>
            </a:rPr>
            <a:t>年度以降</a:t>
          </a:r>
          <a:r>
            <a:rPr lang="ja-JP" altLang="ja-JP" sz="1200" b="0" i="0" baseline="0">
              <a:solidFill>
                <a:schemeClr val="dk1"/>
              </a:solidFill>
              <a:effectLst/>
              <a:latin typeface="+mj-ea"/>
              <a:ea typeface="+mj-ea"/>
              <a:cs typeface="+mn-cs"/>
            </a:rPr>
            <a:t>本格的に始まる</a:t>
          </a:r>
          <a:r>
            <a:rPr lang="ja-JP" altLang="en-US" sz="1200" b="0" i="0" baseline="0">
              <a:solidFill>
                <a:schemeClr val="dk1"/>
              </a:solidFill>
              <a:effectLst/>
              <a:latin typeface="+mj-ea"/>
              <a:ea typeface="+mj-ea"/>
              <a:cs typeface="+mn-cs"/>
            </a:rPr>
            <a:t>ことから、</a:t>
          </a:r>
          <a:r>
            <a:rPr lang="ja-JP" altLang="ja-JP" sz="1200" b="0" i="0" baseline="0">
              <a:solidFill>
                <a:schemeClr val="dk1"/>
              </a:solidFill>
              <a:effectLst/>
              <a:latin typeface="+mn-lt"/>
              <a:ea typeface="+mn-ea"/>
              <a:cs typeface="+mn-cs"/>
            </a:rPr>
            <a:t>除々に増えていく見込みである。</a:t>
          </a:r>
          <a:endParaRPr lang="ja-JP" altLang="ja-JP" sz="12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200">
            <a:effectLst/>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財政調整基金においては、</a:t>
          </a:r>
          <a:r>
            <a:rPr kumimoji="1" lang="en-US" altLang="ja-JP" sz="1100" baseline="0">
              <a:solidFill>
                <a:schemeClr val="dk1"/>
              </a:solidFill>
              <a:effectLst/>
              <a:latin typeface="+mn-lt"/>
              <a:ea typeface="+mn-ea"/>
              <a:cs typeface="+mn-cs"/>
            </a:rPr>
            <a:t>21</a:t>
          </a:r>
          <a:r>
            <a:rPr kumimoji="1" lang="ja-JP" altLang="ja-JP" sz="1100" baseline="0">
              <a:solidFill>
                <a:schemeClr val="dk1"/>
              </a:solidFill>
              <a:effectLst/>
              <a:latin typeface="+mn-lt"/>
              <a:ea typeface="+mn-ea"/>
              <a:cs typeface="+mn-cs"/>
            </a:rPr>
            <a:t>年度までは取崩しにより減少傾向にあったが、普通交付税の増などのより、</a:t>
          </a:r>
          <a:r>
            <a:rPr kumimoji="1" lang="en-US" altLang="ja-JP" sz="1100" baseline="0">
              <a:solidFill>
                <a:schemeClr val="dk1"/>
              </a:solidFill>
              <a:effectLst/>
              <a:latin typeface="+mn-lt"/>
              <a:ea typeface="+mn-ea"/>
              <a:cs typeface="+mn-cs"/>
            </a:rPr>
            <a:t>24</a:t>
          </a:r>
          <a:r>
            <a:rPr kumimoji="1" lang="ja-JP" altLang="ja-JP" sz="1100" baseline="0">
              <a:solidFill>
                <a:schemeClr val="dk1"/>
              </a:solidFill>
              <a:effectLst/>
              <a:latin typeface="+mn-lt"/>
              <a:ea typeface="+mn-ea"/>
              <a:cs typeface="+mn-cs"/>
            </a:rPr>
            <a:t>年度まで積立てができたことで水準が上昇してきた。</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年度は</a:t>
          </a:r>
          <a:r>
            <a:rPr kumimoji="1" lang="en-US" altLang="ja-JP" sz="1100" baseline="0">
              <a:solidFill>
                <a:schemeClr val="dk1"/>
              </a:solidFill>
              <a:effectLst/>
              <a:latin typeface="+mn-lt"/>
              <a:ea typeface="+mn-ea"/>
              <a:cs typeface="+mn-cs"/>
            </a:rPr>
            <a:t>0.54</a:t>
          </a:r>
          <a:r>
            <a:rPr kumimoji="1" lang="ja-JP" altLang="ja-JP" sz="1100" baseline="0">
              <a:solidFill>
                <a:schemeClr val="dk1"/>
              </a:solidFill>
              <a:effectLst/>
              <a:latin typeface="+mn-lt"/>
              <a:ea typeface="+mn-ea"/>
              <a:cs typeface="+mn-cs"/>
            </a:rPr>
            <a:t>ポイントの</a:t>
          </a:r>
          <a:r>
            <a:rPr kumimoji="1" lang="ja-JP" altLang="en-US" sz="1100" baseline="0">
              <a:solidFill>
                <a:schemeClr val="dk1"/>
              </a:solidFill>
              <a:effectLst/>
              <a:latin typeface="+mn-lt"/>
              <a:ea typeface="+mn-ea"/>
              <a:cs typeface="+mn-cs"/>
            </a:rPr>
            <a:t>減</a:t>
          </a:r>
          <a:r>
            <a:rPr kumimoji="1" lang="ja-JP" altLang="ja-JP" sz="1100" baseline="0">
              <a:solidFill>
                <a:schemeClr val="dk1"/>
              </a:solidFill>
              <a:effectLst/>
              <a:latin typeface="+mn-lt"/>
              <a:ea typeface="+mn-ea"/>
              <a:cs typeface="+mn-cs"/>
            </a:rPr>
            <a:t>となり、これは寄附金や利子等の積立てによる微増</a:t>
          </a:r>
          <a:r>
            <a:rPr kumimoji="1" lang="ja-JP" altLang="en-US" sz="1100" baseline="0">
              <a:solidFill>
                <a:schemeClr val="dk1"/>
              </a:solidFill>
              <a:effectLst/>
              <a:latin typeface="+mn-lt"/>
              <a:ea typeface="+mn-ea"/>
              <a:cs typeface="+mn-cs"/>
            </a:rPr>
            <a:t>よりも</a:t>
          </a:r>
          <a:r>
            <a:rPr kumimoji="1" lang="ja-JP" altLang="ja-JP" sz="1100" baseline="0">
              <a:solidFill>
                <a:schemeClr val="dk1"/>
              </a:solidFill>
              <a:effectLst/>
              <a:latin typeface="+mn-lt"/>
              <a:ea typeface="+mn-ea"/>
              <a:cs typeface="+mn-cs"/>
            </a:rPr>
            <a:t>標準財政規模の</a:t>
          </a:r>
          <a:r>
            <a:rPr kumimoji="1" lang="ja-JP" altLang="en-US" sz="1100" baseline="0">
              <a:solidFill>
                <a:schemeClr val="dk1"/>
              </a:solidFill>
              <a:effectLst/>
              <a:latin typeface="+mn-lt"/>
              <a:ea typeface="+mn-ea"/>
              <a:cs typeface="+mn-cs"/>
            </a:rPr>
            <a:t>増が上回ったこと</a:t>
          </a:r>
          <a:r>
            <a:rPr kumimoji="1" lang="ja-JP" altLang="ja-JP" sz="1100" baseline="0">
              <a:solidFill>
                <a:schemeClr val="dk1"/>
              </a:solidFill>
              <a:effectLst/>
              <a:latin typeface="+mn-lt"/>
              <a:ea typeface="+mn-ea"/>
              <a:cs typeface="+mn-cs"/>
            </a:rPr>
            <a:t>によるものである。</a:t>
          </a:r>
          <a:endParaRPr lang="ja-JP" altLang="ja-JP" sz="1400">
            <a:effectLst/>
          </a:endParaRPr>
        </a:p>
        <a:p>
          <a:r>
            <a:rPr kumimoji="1" lang="ja-JP" altLang="ja-JP" sz="1100" baseline="0">
              <a:solidFill>
                <a:schemeClr val="dk1"/>
              </a:solidFill>
              <a:effectLst/>
              <a:latin typeface="+mn-lt"/>
              <a:ea typeface="+mn-ea"/>
              <a:cs typeface="+mn-cs"/>
            </a:rPr>
            <a:t>　実質単年度収支では、</a:t>
          </a:r>
          <a:r>
            <a:rPr kumimoji="1" lang="en-US" altLang="ja-JP" sz="1100" baseline="0">
              <a:solidFill>
                <a:schemeClr val="dk1"/>
              </a:solidFill>
              <a:effectLst/>
              <a:latin typeface="+mn-lt"/>
              <a:ea typeface="+mn-ea"/>
              <a:cs typeface="+mn-cs"/>
            </a:rPr>
            <a:t>27</a:t>
          </a:r>
          <a:r>
            <a:rPr kumimoji="1" lang="ja-JP" altLang="en-US" sz="1100" baseline="0">
              <a:solidFill>
                <a:schemeClr val="dk1"/>
              </a:solidFill>
              <a:effectLst/>
              <a:latin typeface="+mn-lt"/>
              <a:ea typeface="+mn-ea"/>
              <a:cs typeface="+mn-cs"/>
            </a:rPr>
            <a:t>年度においては、</a:t>
          </a:r>
          <a:r>
            <a:rPr kumimoji="1" lang="en-US" altLang="ja-JP" sz="1100" baseline="0">
              <a:solidFill>
                <a:schemeClr val="dk1"/>
              </a:solidFill>
              <a:effectLst/>
              <a:latin typeface="+mn-lt"/>
              <a:ea typeface="+mn-ea"/>
              <a:cs typeface="+mn-cs"/>
            </a:rPr>
            <a:t>3</a:t>
          </a:r>
          <a:r>
            <a:rPr kumimoji="1" lang="ja-JP" altLang="en-US" sz="1100" baseline="0">
              <a:solidFill>
                <a:schemeClr val="dk1"/>
              </a:solidFill>
              <a:effectLst/>
              <a:latin typeface="+mn-lt"/>
              <a:ea typeface="+mn-ea"/>
              <a:cs typeface="+mn-cs"/>
            </a:rPr>
            <a:t>億</a:t>
          </a:r>
          <a:r>
            <a:rPr kumimoji="1" lang="en-US" altLang="ja-JP" sz="1100" baseline="0">
              <a:solidFill>
                <a:schemeClr val="dk1"/>
              </a:solidFill>
              <a:effectLst/>
              <a:latin typeface="+mn-lt"/>
              <a:ea typeface="+mn-ea"/>
              <a:cs typeface="+mn-cs"/>
            </a:rPr>
            <a:t>8,600</a:t>
          </a:r>
          <a:r>
            <a:rPr kumimoji="1" lang="ja-JP" altLang="en-US" sz="1100" baseline="0">
              <a:solidFill>
                <a:schemeClr val="dk1"/>
              </a:solidFill>
              <a:effectLst/>
              <a:latin typeface="+mn-lt"/>
              <a:ea typeface="+mn-ea"/>
              <a:cs typeface="+mn-cs"/>
            </a:rPr>
            <a:t>万円の繰上償還を実施したことにより全年度比</a:t>
          </a:r>
          <a:r>
            <a:rPr kumimoji="1" lang="en-US" altLang="ja-JP" sz="1100" baseline="0">
              <a:solidFill>
                <a:schemeClr val="dk1"/>
              </a:solidFill>
              <a:effectLst/>
              <a:latin typeface="+mn-lt"/>
              <a:ea typeface="+mn-ea"/>
              <a:cs typeface="+mn-cs"/>
            </a:rPr>
            <a:t>7.94</a:t>
          </a:r>
          <a:r>
            <a:rPr kumimoji="1" lang="ja-JP" altLang="en-US" sz="1100" baseline="0">
              <a:solidFill>
                <a:schemeClr val="dk1"/>
              </a:solidFill>
              <a:effectLst/>
              <a:latin typeface="+mn-lt"/>
              <a:ea typeface="+mn-ea"/>
              <a:cs typeface="+mn-cs"/>
            </a:rPr>
            <a:t>ポイントの増となっているが、今後は普通交付税を含めた一般財源の確保が</a:t>
          </a:r>
          <a:r>
            <a:rPr kumimoji="1" lang="ja-JP" altLang="ja-JP" sz="1100" baseline="0">
              <a:solidFill>
                <a:schemeClr val="dk1"/>
              </a:solidFill>
              <a:effectLst/>
              <a:latin typeface="+mn-lt"/>
              <a:ea typeface="+mn-ea"/>
              <a:cs typeface="+mn-cs"/>
            </a:rPr>
            <a:t>厳しくなる見込みであり、これまで実施してきた大型事業に伴う公債費などによる支出の増の影響</a:t>
          </a:r>
          <a:r>
            <a:rPr kumimoji="1" lang="ja-JP" altLang="en-US" sz="1100" baseline="0">
              <a:solidFill>
                <a:schemeClr val="dk1"/>
              </a:solidFill>
              <a:effectLst/>
              <a:latin typeface="+mn-lt"/>
              <a:ea typeface="+mn-ea"/>
              <a:cs typeface="+mn-cs"/>
            </a:rPr>
            <a:t>も相まって</a:t>
          </a:r>
          <a:r>
            <a:rPr kumimoji="1" lang="ja-JP" altLang="ja-JP" sz="1100" baseline="0">
              <a:solidFill>
                <a:schemeClr val="dk1"/>
              </a:solidFill>
              <a:effectLst/>
              <a:latin typeface="+mn-lt"/>
              <a:ea typeface="+mn-ea"/>
              <a:cs typeface="+mn-cs"/>
            </a:rPr>
            <a:t>実質単年度収支が落ち込むことが予想されるため、状況を注視していく必要がある。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全ての会計において黒字であり、実質赤字比率はない。</a:t>
          </a:r>
          <a:endParaRPr lang="ja-JP" altLang="ja-JP" sz="1300">
            <a:effectLst/>
          </a:endParaRPr>
        </a:p>
        <a:p>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水道事業会計</a:t>
          </a:r>
          <a:r>
            <a:rPr kumimoji="1" lang="en-US" altLang="ja-JP" sz="1300">
              <a:solidFill>
                <a:schemeClr val="dk1"/>
              </a:solidFill>
              <a:effectLst/>
              <a:latin typeface="+mn-lt"/>
              <a:ea typeface="+mn-ea"/>
              <a:cs typeface="+mn-cs"/>
            </a:rPr>
            <a:t>】</a:t>
          </a:r>
          <a:r>
            <a:rPr lang="ja-JP" altLang="ja-JP" sz="1300">
              <a:solidFill>
                <a:schemeClr val="dk1"/>
              </a:solidFill>
              <a:effectLst/>
              <a:latin typeface="+mn-lt"/>
              <a:ea typeface="+mn-ea"/>
              <a:cs typeface="+mn-cs"/>
            </a:rPr>
            <a:t>　連結実質赤字比率においては黒字となっているが、水道事業の平成</a:t>
          </a:r>
          <a:r>
            <a:rPr lang="en-US" altLang="ja-JP" sz="1300">
              <a:solidFill>
                <a:schemeClr val="dk1"/>
              </a:solidFill>
              <a:effectLst/>
              <a:latin typeface="+mn-lt"/>
              <a:ea typeface="+mn-ea"/>
              <a:cs typeface="+mn-cs"/>
            </a:rPr>
            <a:t>27</a:t>
          </a:r>
          <a:r>
            <a:rPr lang="ja-JP" altLang="ja-JP" sz="1300">
              <a:solidFill>
                <a:schemeClr val="dk1"/>
              </a:solidFill>
              <a:effectLst/>
              <a:latin typeface="+mn-lt"/>
              <a:ea typeface="+mn-ea"/>
              <a:cs typeface="+mn-cs"/>
            </a:rPr>
            <a:t>年度の経常収支は赤字であり、今後も人口減少などの要因で給水収益が減少していくことが予想され、施設更新に係る費用も必要となってくることから厳しい財政状況である。現在の料金水準や企業債水準の妥当性を確認しながら、更新に必要な財源確保方策を検討していく必要がある。</a:t>
          </a:r>
        </a:p>
        <a:p>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下水道事業会計</a:t>
          </a:r>
          <a:r>
            <a:rPr kumimoji="1" lang="en-US" altLang="ja-JP" sz="1300">
              <a:solidFill>
                <a:schemeClr val="dk1"/>
              </a:solidFill>
              <a:effectLst/>
              <a:latin typeface="+mn-lt"/>
              <a:ea typeface="+mn-ea"/>
              <a:cs typeface="+mn-cs"/>
            </a:rPr>
            <a:t>】</a:t>
          </a:r>
          <a:r>
            <a:rPr lang="ja-JP" altLang="ja-JP" sz="1300">
              <a:solidFill>
                <a:schemeClr val="dk1"/>
              </a:solidFill>
              <a:effectLst/>
              <a:latin typeface="+mn-lt"/>
              <a:ea typeface="+mn-ea"/>
              <a:cs typeface="+mn-cs"/>
            </a:rPr>
            <a:t>　前年度に比べ</a:t>
          </a:r>
          <a:r>
            <a:rPr lang="en-US" altLang="ja-JP" sz="1300">
              <a:solidFill>
                <a:schemeClr val="dk1"/>
              </a:solidFill>
              <a:effectLst/>
              <a:latin typeface="+mn-lt"/>
              <a:ea typeface="+mn-ea"/>
              <a:cs typeface="+mn-cs"/>
            </a:rPr>
            <a:t>0.38%</a:t>
          </a:r>
          <a:r>
            <a:rPr lang="ja-JP" altLang="ja-JP" sz="1300">
              <a:solidFill>
                <a:schemeClr val="dk1"/>
              </a:solidFill>
              <a:effectLst/>
              <a:latin typeface="+mn-lt"/>
              <a:ea typeface="+mn-ea"/>
              <a:cs typeface="+mn-cs"/>
            </a:rPr>
            <a:t>の黒字の減となっている。人口減少などにより使用料収入の減少が見込まれる中、老朽化の進んだ施設の更新等に多額の資金投資が必要となってくることから、財源確保のための経営改善を行い、計画的な更新を進めていく必要がある。</a:t>
          </a:r>
        </a:p>
        <a:p>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温泉会計</a:t>
          </a:r>
          <a:r>
            <a:rPr kumimoji="1" lang="en-US" altLang="ja-JP" sz="1300">
              <a:solidFill>
                <a:schemeClr val="dk1"/>
              </a:solidFill>
              <a:effectLst/>
              <a:latin typeface="+mn-lt"/>
              <a:ea typeface="+mn-ea"/>
              <a:cs typeface="+mn-cs"/>
            </a:rPr>
            <a:t>】</a:t>
          </a:r>
          <a:r>
            <a:rPr lang="ja-JP" altLang="ja-JP" sz="1300">
              <a:solidFill>
                <a:schemeClr val="dk1"/>
              </a:solidFill>
              <a:effectLst/>
              <a:latin typeface="+mn-lt"/>
              <a:ea typeface="+mn-ea"/>
              <a:cs typeface="+mn-cs"/>
            </a:rPr>
            <a:t>　前年度と比べ</a:t>
          </a:r>
          <a:r>
            <a:rPr lang="en-US" altLang="ja-JP" sz="1300">
              <a:solidFill>
                <a:schemeClr val="dk1"/>
              </a:solidFill>
              <a:effectLst/>
              <a:latin typeface="+mn-lt"/>
              <a:ea typeface="+mn-ea"/>
              <a:cs typeface="+mn-cs"/>
            </a:rPr>
            <a:t>0.66%</a:t>
          </a:r>
          <a:r>
            <a:rPr lang="ja-JP" altLang="ja-JP" sz="1300">
              <a:solidFill>
                <a:schemeClr val="dk1"/>
              </a:solidFill>
              <a:effectLst/>
              <a:latin typeface="+mn-lt"/>
              <a:ea typeface="+mn-ea"/>
              <a:cs typeface="+mn-cs"/>
            </a:rPr>
            <a:t>の増となっているが、温泉利用者の減少に加え、温泉管の漏湯事故に伴う修繕費や、施設の老朽化に伴う更新費に多額の費用を必要とし、厳しい財政状況が見込まれることから、効率化・経営健全化のための取り組みが必要となる。</a:t>
          </a:r>
        </a:p>
        <a:p>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一般会計</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普通交付税の増に伴い標準財規摸が増となったことから比率が低下</a:t>
          </a:r>
          <a:r>
            <a:rPr kumimoji="1" lang="ja-JP" altLang="ja-JP" sz="1300">
              <a:solidFill>
                <a:schemeClr val="dk1"/>
              </a:solidFill>
              <a:effectLst/>
              <a:latin typeface="+mn-lt"/>
              <a:ea typeface="+mn-ea"/>
              <a:cs typeface="+mn-cs"/>
            </a:rPr>
            <a:t>した。今後、大型事業実施に伴う公債費の増が見込まれるため、状況を注視していく必要がある。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8862287</v>
      </c>
      <c r="BO4" s="379"/>
      <c r="BP4" s="379"/>
      <c r="BQ4" s="379"/>
      <c r="BR4" s="379"/>
      <c r="BS4" s="379"/>
      <c r="BT4" s="379"/>
      <c r="BU4" s="380"/>
      <c r="BV4" s="378">
        <v>9030092</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6.9</v>
      </c>
      <c r="CU4" s="556"/>
      <c r="CV4" s="556"/>
      <c r="CW4" s="556"/>
      <c r="CX4" s="556"/>
      <c r="CY4" s="556"/>
      <c r="CZ4" s="556"/>
      <c r="DA4" s="557"/>
      <c r="DB4" s="555">
        <v>7</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8512925</v>
      </c>
      <c r="BO5" s="384"/>
      <c r="BP5" s="384"/>
      <c r="BQ5" s="384"/>
      <c r="BR5" s="384"/>
      <c r="BS5" s="384"/>
      <c r="BT5" s="384"/>
      <c r="BU5" s="385"/>
      <c r="BV5" s="383">
        <v>8688642</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73.8</v>
      </c>
      <c r="CU5" s="354"/>
      <c r="CV5" s="354"/>
      <c r="CW5" s="354"/>
      <c r="CX5" s="354"/>
      <c r="CY5" s="354"/>
      <c r="CZ5" s="354"/>
      <c r="DA5" s="355"/>
      <c r="DB5" s="353">
        <v>76</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349362</v>
      </c>
      <c r="BO6" s="384"/>
      <c r="BP6" s="384"/>
      <c r="BQ6" s="384"/>
      <c r="BR6" s="384"/>
      <c r="BS6" s="384"/>
      <c r="BT6" s="384"/>
      <c r="BU6" s="385"/>
      <c r="BV6" s="383">
        <v>341450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80.099999999999994</v>
      </c>
      <c r="CU6" s="530"/>
      <c r="CV6" s="530"/>
      <c r="CW6" s="530"/>
      <c r="CX6" s="530"/>
      <c r="CY6" s="530"/>
      <c r="CZ6" s="530"/>
      <c r="DA6" s="531"/>
      <c r="DB6" s="529">
        <v>83.1</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8862</v>
      </c>
      <c r="BO7" s="384"/>
      <c r="BP7" s="384"/>
      <c r="BQ7" s="384"/>
      <c r="BR7" s="384"/>
      <c r="BS7" s="384"/>
      <c r="BT7" s="384"/>
      <c r="BU7" s="385"/>
      <c r="BV7" s="383">
        <v>6480</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4906226</v>
      </c>
      <c r="CU7" s="384"/>
      <c r="CV7" s="384"/>
      <c r="CW7" s="384"/>
      <c r="CX7" s="384"/>
      <c r="CY7" s="384"/>
      <c r="CZ7" s="384"/>
      <c r="DA7" s="385"/>
      <c r="DB7" s="383">
        <v>4764528</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340500</v>
      </c>
      <c r="BO8" s="384"/>
      <c r="BP8" s="384"/>
      <c r="BQ8" s="384"/>
      <c r="BR8" s="384"/>
      <c r="BS8" s="384"/>
      <c r="BT8" s="384"/>
      <c r="BU8" s="385"/>
      <c r="BV8" s="383">
        <v>334970</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0.59</v>
      </c>
      <c r="CU8" s="493"/>
      <c r="CV8" s="493"/>
      <c r="CW8" s="493"/>
      <c r="CX8" s="493"/>
      <c r="CY8" s="493"/>
      <c r="CZ8" s="493"/>
      <c r="DA8" s="494"/>
      <c r="DB8" s="492">
        <v>0.6</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20236</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5530</v>
      </c>
      <c r="BO9" s="384"/>
      <c r="BP9" s="384"/>
      <c r="BQ9" s="384"/>
      <c r="BR9" s="384"/>
      <c r="BS9" s="384"/>
      <c r="BT9" s="384"/>
      <c r="BU9" s="385"/>
      <c r="BV9" s="383">
        <v>2965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17.100000000000001</v>
      </c>
      <c r="CU9" s="354"/>
      <c r="CV9" s="354"/>
      <c r="CW9" s="354"/>
      <c r="CX9" s="354"/>
      <c r="CY9" s="354"/>
      <c r="CZ9" s="354"/>
      <c r="DA9" s="355"/>
      <c r="DB9" s="353">
        <v>11.7</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21532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3785</v>
      </c>
      <c r="BO10" s="384"/>
      <c r="BP10" s="384"/>
      <c r="BQ10" s="384"/>
      <c r="BR10" s="384"/>
      <c r="BS10" s="384"/>
      <c r="BT10" s="384"/>
      <c r="BU10" s="385"/>
      <c r="BV10" s="383">
        <v>2915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v>386000</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20902</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20634</v>
      </c>
      <c r="S13" s="485"/>
      <c r="T13" s="485"/>
      <c r="U13" s="485"/>
      <c r="V13" s="486"/>
      <c r="W13" s="472" t="s">
        <v>124</v>
      </c>
      <c r="X13" s="396"/>
      <c r="Y13" s="396"/>
      <c r="Z13" s="396"/>
      <c r="AA13" s="396"/>
      <c r="AB13" s="397"/>
      <c r="AC13" s="359">
        <v>160</v>
      </c>
      <c r="AD13" s="360"/>
      <c r="AE13" s="360"/>
      <c r="AF13" s="360"/>
      <c r="AG13" s="361"/>
      <c r="AH13" s="359">
        <v>257</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395315</v>
      </c>
      <c r="BO13" s="384"/>
      <c r="BP13" s="384"/>
      <c r="BQ13" s="384"/>
      <c r="BR13" s="384"/>
      <c r="BS13" s="384"/>
      <c r="BT13" s="384"/>
      <c r="BU13" s="385"/>
      <c r="BV13" s="383">
        <v>5880</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0</v>
      </c>
      <c r="CU13" s="354"/>
      <c r="CV13" s="354"/>
      <c r="CW13" s="354"/>
      <c r="CX13" s="354"/>
      <c r="CY13" s="354"/>
      <c r="CZ13" s="354"/>
      <c r="DA13" s="355"/>
      <c r="DB13" s="353">
        <v>0.4</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21178</v>
      </c>
      <c r="S14" s="485"/>
      <c r="T14" s="485"/>
      <c r="U14" s="485"/>
      <c r="V14" s="486"/>
      <c r="W14" s="487"/>
      <c r="X14" s="399"/>
      <c r="Y14" s="399"/>
      <c r="Z14" s="399"/>
      <c r="AA14" s="399"/>
      <c r="AB14" s="400"/>
      <c r="AC14" s="477">
        <v>1.6</v>
      </c>
      <c r="AD14" s="478"/>
      <c r="AE14" s="478"/>
      <c r="AF14" s="478"/>
      <c r="AG14" s="479"/>
      <c r="AH14" s="477">
        <v>2.2000000000000002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108</v>
      </c>
      <c r="CU14" s="456"/>
      <c r="CV14" s="456"/>
      <c r="CW14" s="456"/>
      <c r="CX14" s="456"/>
      <c r="CY14" s="456"/>
      <c r="CZ14" s="456"/>
      <c r="DA14" s="457"/>
      <c r="DB14" s="488">
        <v>115.6</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20919</v>
      </c>
      <c r="S15" s="485"/>
      <c r="T15" s="485"/>
      <c r="U15" s="485"/>
      <c r="V15" s="486"/>
      <c r="W15" s="472" t="s">
        <v>131</v>
      </c>
      <c r="X15" s="396"/>
      <c r="Y15" s="396"/>
      <c r="Z15" s="396"/>
      <c r="AA15" s="396"/>
      <c r="AB15" s="397"/>
      <c r="AC15" s="359">
        <v>3994</v>
      </c>
      <c r="AD15" s="360"/>
      <c r="AE15" s="360"/>
      <c r="AF15" s="360"/>
      <c r="AG15" s="361"/>
      <c r="AH15" s="359">
        <v>4960</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2257556</v>
      </c>
      <c r="BO15" s="379"/>
      <c r="BP15" s="379"/>
      <c r="BQ15" s="379"/>
      <c r="BR15" s="379"/>
      <c r="BS15" s="379"/>
      <c r="BT15" s="379"/>
      <c r="BU15" s="380"/>
      <c r="BV15" s="378">
        <v>2239881</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39</v>
      </c>
      <c r="AD16" s="478"/>
      <c r="AE16" s="478"/>
      <c r="AF16" s="478"/>
      <c r="AG16" s="479"/>
      <c r="AH16" s="477">
        <v>42.7</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3869325</v>
      </c>
      <c r="BO16" s="384"/>
      <c r="BP16" s="384"/>
      <c r="BQ16" s="384"/>
      <c r="BR16" s="384"/>
      <c r="BS16" s="384"/>
      <c r="BT16" s="384"/>
      <c r="BU16" s="385"/>
      <c r="BV16" s="383">
        <v>3722151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6076</v>
      </c>
      <c r="AD17" s="360"/>
      <c r="AE17" s="360"/>
      <c r="AF17" s="360"/>
      <c r="AG17" s="361"/>
      <c r="AH17" s="359">
        <v>6325</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2894768</v>
      </c>
      <c r="BO17" s="384"/>
      <c r="BP17" s="384"/>
      <c r="BQ17" s="384"/>
      <c r="BR17" s="384"/>
      <c r="BS17" s="384"/>
      <c r="BT17" s="384"/>
      <c r="BU17" s="385"/>
      <c r="BV17" s="383">
        <v>2864169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66.87</v>
      </c>
      <c r="M18" s="448"/>
      <c r="N18" s="448"/>
      <c r="O18" s="448"/>
      <c r="P18" s="448"/>
      <c r="Q18" s="448"/>
      <c r="R18" s="449"/>
      <c r="S18" s="449"/>
      <c r="T18" s="449"/>
      <c r="U18" s="449"/>
      <c r="V18" s="450"/>
      <c r="W18" s="464"/>
      <c r="X18" s="465"/>
      <c r="Y18" s="465"/>
      <c r="Z18" s="465"/>
      <c r="AA18" s="465"/>
      <c r="AB18" s="473"/>
      <c r="AC18" s="347">
        <v>59.4</v>
      </c>
      <c r="AD18" s="348"/>
      <c r="AE18" s="348"/>
      <c r="AF18" s="348"/>
      <c r="AG18" s="451"/>
      <c r="AH18" s="347">
        <v>54.5</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3737000</v>
      </c>
      <c r="BO18" s="384"/>
      <c r="BP18" s="384"/>
      <c r="BQ18" s="384"/>
      <c r="BR18" s="384"/>
      <c r="BS18" s="384"/>
      <c r="BT18" s="384"/>
      <c r="BU18" s="385"/>
      <c r="BV18" s="383">
        <v>3667860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303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6022848</v>
      </c>
      <c r="BO19" s="384"/>
      <c r="BP19" s="384"/>
      <c r="BQ19" s="384"/>
      <c r="BR19" s="384"/>
      <c r="BS19" s="384"/>
      <c r="BT19" s="384"/>
      <c r="BU19" s="385"/>
      <c r="BV19" s="383">
        <v>5584939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7946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9512707</v>
      </c>
      <c r="BO23" s="384"/>
      <c r="BP23" s="384"/>
      <c r="BQ23" s="384"/>
      <c r="BR23" s="384"/>
      <c r="BS23" s="384"/>
      <c r="BT23" s="384"/>
      <c r="BU23" s="385"/>
      <c r="BV23" s="383">
        <v>9427236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7620</v>
      </c>
      <c r="R24" s="360"/>
      <c r="S24" s="360"/>
      <c r="T24" s="360"/>
      <c r="U24" s="360"/>
      <c r="V24" s="361"/>
      <c r="W24" s="425"/>
      <c r="X24" s="416"/>
      <c r="Y24" s="417"/>
      <c r="Z24" s="356" t="s">
        <v>155</v>
      </c>
      <c r="AA24" s="357"/>
      <c r="AB24" s="357"/>
      <c r="AC24" s="357"/>
      <c r="AD24" s="357"/>
      <c r="AE24" s="357"/>
      <c r="AF24" s="357"/>
      <c r="AG24" s="358"/>
      <c r="AH24" s="359">
        <v>175</v>
      </c>
      <c r="AI24" s="360"/>
      <c r="AJ24" s="360"/>
      <c r="AK24" s="360"/>
      <c r="AL24" s="361"/>
      <c r="AM24" s="359">
        <v>494200</v>
      </c>
      <c r="AN24" s="360"/>
      <c r="AO24" s="360"/>
      <c r="AP24" s="360"/>
      <c r="AQ24" s="360"/>
      <c r="AR24" s="361"/>
      <c r="AS24" s="359">
        <v>2824</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7522004</v>
      </c>
      <c r="BO24" s="384"/>
      <c r="BP24" s="384"/>
      <c r="BQ24" s="384"/>
      <c r="BR24" s="384"/>
      <c r="BS24" s="384"/>
      <c r="BT24" s="384"/>
      <c r="BU24" s="385"/>
      <c r="BV24" s="383">
        <v>6976023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6270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1755378</v>
      </c>
      <c r="BO25" s="379"/>
      <c r="BP25" s="379"/>
      <c r="BQ25" s="379"/>
      <c r="BR25" s="379"/>
      <c r="BS25" s="379"/>
      <c r="BT25" s="379"/>
      <c r="BU25" s="380"/>
      <c r="BV25" s="378">
        <v>2490836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5430</v>
      </c>
      <c r="R26" s="360"/>
      <c r="S26" s="360"/>
      <c r="T26" s="360"/>
      <c r="U26" s="360"/>
      <c r="V26" s="361"/>
      <c r="W26" s="425"/>
      <c r="X26" s="416"/>
      <c r="Y26" s="417"/>
      <c r="Z26" s="356" t="s">
        <v>161</v>
      </c>
      <c r="AA26" s="438"/>
      <c r="AB26" s="438"/>
      <c r="AC26" s="438"/>
      <c r="AD26" s="438"/>
      <c r="AE26" s="438"/>
      <c r="AF26" s="438"/>
      <c r="AG26" s="439"/>
      <c r="AH26" s="359" t="s">
        <v>121</v>
      </c>
      <c r="AI26" s="360"/>
      <c r="AJ26" s="360"/>
      <c r="AK26" s="360"/>
      <c r="AL26" s="361"/>
      <c r="AM26" s="359" t="s">
        <v>121</v>
      </c>
      <c r="AN26" s="360"/>
      <c r="AO26" s="360"/>
      <c r="AP26" s="360"/>
      <c r="AQ26" s="360"/>
      <c r="AR26" s="361"/>
      <c r="AS26" s="359" t="s">
        <v>121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3280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2660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1013671</v>
      </c>
      <c r="BO28" s="379"/>
      <c r="BP28" s="379"/>
      <c r="BQ28" s="379"/>
      <c r="BR28" s="379"/>
      <c r="BS28" s="379"/>
      <c r="BT28" s="379"/>
      <c r="BU28" s="380"/>
      <c r="BV28" s="378">
        <v>1009886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11</v>
      </c>
      <c r="M29" s="360"/>
      <c r="N29" s="360"/>
      <c r="O29" s="360"/>
      <c r="P29" s="361"/>
      <c r="Q29" s="359">
        <v>2370</v>
      </c>
      <c r="R29" s="360"/>
      <c r="S29" s="360"/>
      <c r="T29" s="360"/>
      <c r="U29" s="360"/>
      <c r="V29" s="361"/>
      <c r="W29" s="426"/>
      <c r="X29" s="427"/>
      <c r="Y29" s="428"/>
      <c r="Z29" s="356" t="s">
        <v>171</v>
      </c>
      <c r="AA29" s="357"/>
      <c r="AB29" s="357"/>
      <c r="AC29" s="357"/>
      <c r="AD29" s="357"/>
      <c r="AE29" s="357"/>
      <c r="AF29" s="357"/>
      <c r="AG29" s="358"/>
      <c r="AH29" s="359">
        <v>175</v>
      </c>
      <c r="AI29" s="360"/>
      <c r="AJ29" s="360"/>
      <c r="AK29" s="360"/>
      <c r="AL29" s="361"/>
      <c r="AM29" s="359">
        <v>494200</v>
      </c>
      <c r="AN29" s="360"/>
      <c r="AO29" s="360"/>
      <c r="AP29" s="360"/>
      <c r="AQ29" s="360"/>
      <c r="AR29" s="361"/>
      <c r="AS29" s="359">
        <v>2824</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603</v>
      </c>
      <c r="BO29" s="384"/>
      <c r="BP29" s="384"/>
      <c r="BQ29" s="384"/>
      <c r="BR29" s="384"/>
      <c r="BS29" s="384"/>
      <c r="BT29" s="384"/>
      <c r="BU29" s="385"/>
      <c r="BV29" s="383">
        <v>69554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95.7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938424</v>
      </c>
      <c r="BO30" s="387"/>
      <c r="BP30" s="387"/>
      <c r="BQ30" s="387"/>
      <c r="BR30" s="387"/>
      <c r="BS30" s="387"/>
      <c r="BT30" s="387"/>
      <c r="BU30" s="388"/>
      <c r="BV30" s="386">
        <v>966505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IF('各会計、関係団体の財政状況及び健全化判断比率'!B35="","",'各会計、関係団体の財政状況及び健全化判断比率'!B35)</f>
        <v>温泉事業特別会計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諏訪広域連合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下諏訪町土地開発公社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IF('各会計、関係団体の財政状況及び健全化判断比率'!B34="","",'各会計、関係団体の財政状況及び健全化判断比率'!B34)</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　（一般会計）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社団法人　下諏訪町地域開発公社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特別養護老人ホーム事業特別会計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　（救護施設八ヶ岳寮特別会計）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駐車場事業特別会計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　（介護保険特別会計）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交通災害共済事業特別会計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　（諏訪広域消防特別会計）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　（ふるさと市町村県基金事業特別会計）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長野県市町村自治振興組合（一般会計）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長野県後期高齢者医療広域連合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（後期高齢者医療特別会計）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c r="E52" s="139"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530</v>
      </c>
      <c r="G33" s="29" t="s">
        <v>531</v>
      </c>
      <c r="H33" s="29" t="s">
        <v>532</v>
      </c>
      <c r="I33" s="29" t="s">
        <v>533</v>
      </c>
      <c r="J33" s="30" t="s">
        <v>534</v>
      </c>
      <c r="K33" s="22"/>
      <c r="L33" s="22"/>
      <c r="M33" s="22"/>
      <c r="N33" s="22"/>
      <c r="O33" s="22"/>
      <c r="P33" s="22"/>
    </row>
    <row r="34" spans="1:16" ht="39" customHeight="1" x14ac:dyDescent="0.15">
      <c r="A34" s="22"/>
      <c r="B34" s="31"/>
      <c r="C34" s="1152" t="s">
        <v>535</v>
      </c>
      <c r="D34" s="1152"/>
      <c r="E34" s="1153"/>
      <c r="F34" s="32">
        <v>6.49</v>
      </c>
      <c r="G34" s="33">
        <v>6.69</v>
      </c>
      <c r="H34" s="33">
        <v>6.8</v>
      </c>
      <c r="I34" s="33">
        <v>7.03</v>
      </c>
      <c r="J34" s="34">
        <v>6.94</v>
      </c>
      <c r="K34" s="22"/>
      <c r="L34" s="22"/>
      <c r="M34" s="22"/>
      <c r="N34" s="22"/>
      <c r="O34" s="22"/>
      <c r="P34" s="22"/>
    </row>
    <row r="35" spans="1:16" ht="39" customHeight="1" x14ac:dyDescent="0.15">
      <c r="A35" s="22"/>
      <c r="B35" s="35"/>
      <c r="C35" s="1146" t="s">
        <v>536</v>
      </c>
      <c r="D35" s="1147"/>
      <c r="E35" s="1148"/>
      <c r="F35" s="36">
        <v>9.67</v>
      </c>
      <c r="G35" s="37">
        <v>9.57</v>
      </c>
      <c r="H35" s="37">
        <v>8.84</v>
      </c>
      <c r="I35" s="37">
        <v>8.39</v>
      </c>
      <c r="J35" s="38">
        <v>6.65</v>
      </c>
      <c r="K35" s="22"/>
      <c r="L35" s="22"/>
      <c r="M35" s="22"/>
      <c r="N35" s="22"/>
      <c r="O35" s="22"/>
      <c r="P35" s="22"/>
    </row>
    <row r="36" spans="1:16" ht="39" customHeight="1" x14ac:dyDescent="0.15">
      <c r="A36" s="22"/>
      <c r="B36" s="35"/>
      <c r="C36" s="1146" t="s">
        <v>537</v>
      </c>
      <c r="D36" s="1147"/>
      <c r="E36" s="1148"/>
      <c r="F36" s="36" t="s">
        <v>490</v>
      </c>
      <c r="G36" s="37" t="s">
        <v>490</v>
      </c>
      <c r="H36" s="37" t="s">
        <v>490</v>
      </c>
      <c r="I36" s="37">
        <v>1.75</v>
      </c>
      <c r="J36" s="38">
        <v>1.37</v>
      </c>
      <c r="K36" s="22"/>
      <c r="L36" s="22"/>
      <c r="M36" s="22"/>
      <c r="N36" s="22"/>
      <c r="O36" s="22"/>
      <c r="P36" s="22"/>
    </row>
    <row r="37" spans="1:16" ht="39" customHeight="1" x14ac:dyDescent="0.15">
      <c r="A37" s="22"/>
      <c r="B37" s="35"/>
      <c r="C37" s="1146" t="s">
        <v>538</v>
      </c>
      <c r="D37" s="1147"/>
      <c r="E37" s="1148"/>
      <c r="F37" s="36">
        <v>1.08</v>
      </c>
      <c r="G37" s="37">
        <v>1.28</v>
      </c>
      <c r="H37" s="37">
        <v>0.94</v>
      </c>
      <c r="I37" s="37">
        <v>0.13</v>
      </c>
      <c r="J37" s="38">
        <v>0.79</v>
      </c>
      <c r="K37" s="22"/>
      <c r="L37" s="22"/>
      <c r="M37" s="22"/>
      <c r="N37" s="22"/>
      <c r="O37" s="22"/>
      <c r="P37" s="22"/>
    </row>
    <row r="38" spans="1:16" ht="39" customHeight="1" x14ac:dyDescent="0.15">
      <c r="A38" s="22"/>
      <c r="B38" s="35"/>
      <c r="C38" s="1146" t="s">
        <v>539</v>
      </c>
      <c r="D38" s="1147"/>
      <c r="E38" s="1148"/>
      <c r="F38" s="36">
        <v>1.34</v>
      </c>
      <c r="G38" s="37">
        <v>1.21</v>
      </c>
      <c r="H38" s="37">
        <v>0.8</v>
      </c>
      <c r="I38" s="37">
        <v>0.96</v>
      </c>
      <c r="J38" s="38">
        <v>0.76</v>
      </c>
      <c r="K38" s="22"/>
      <c r="L38" s="22"/>
      <c r="M38" s="22"/>
      <c r="N38" s="22"/>
      <c r="O38" s="22"/>
      <c r="P38" s="22"/>
    </row>
    <row r="39" spans="1:16" ht="39" customHeight="1" x14ac:dyDescent="0.15">
      <c r="A39" s="22"/>
      <c r="B39" s="35"/>
      <c r="C39" s="1146" t="s">
        <v>540</v>
      </c>
      <c r="D39" s="1147"/>
      <c r="E39" s="1148"/>
      <c r="F39" s="36">
        <v>0.03</v>
      </c>
      <c r="G39" s="37">
        <v>0.08</v>
      </c>
      <c r="H39" s="37">
        <v>0.13</v>
      </c>
      <c r="I39" s="37">
        <v>0.18</v>
      </c>
      <c r="J39" s="38">
        <v>0.19</v>
      </c>
      <c r="K39" s="22"/>
      <c r="L39" s="22"/>
      <c r="M39" s="22"/>
      <c r="N39" s="22"/>
      <c r="O39" s="22"/>
      <c r="P39" s="22"/>
    </row>
    <row r="40" spans="1:16" ht="39" customHeight="1" x14ac:dyDescent="0.15">
      <c r="A40" s="22"/>
      <c r="B40" s="35"/>
      <c r="C40" s="1146" t="s">
        <v>541</v>
      </c>
      <c r="D40" s="1147"/>
      <c r="E40" s="1148"/>
      <c r="F40" s="36">
        <v>7.0000000000000007E-2</v>
      </c>
      <c r="G40" s="37">
        <v>0.09</v>
      </c>
      <c r="H40" s="37">
        <v>7.0000000000000007E-2</v>
      </c>
      <c r="I40" s="37">
        <v>0.06</v>
      </c>
      <c r="J40" s="38">
        <v>0.04</v>
      </c>
      <c r="K40" s="22"/>
      <c r="L40" s="22"/>
      <c r="M40" s="22"/>
      <c r="N40" s="22"/>
      <c r="O40" s="22"/>
      <c r="P40" s="22"/>
    </row>
    <row r="41" spans="1:16" ht="39" customHeight="1" x14ac:dyDescent="0.15">
      <c r="A41" s="22"/>
      <c r="B41" s="35"/>
      <c r="C41" s="1146" t="s">
        <v>542</v>
      </c>
      <c r="D41" s="1147"/>
      <c r="E41" s="1148"/>
      <c r="F41" s="36">
        <v>0</v>
      </c>
      <c r="G41" s="37">
        <v>0.01</v>
      </c>
      <c r="H41" s="37">
        <v>0.01</v>
      </c>
      <c r="I41" s="37">
        <v>0.01</v>
      </c>
      <c r="J41" s="38">
        <v>0.01</v>
      </c>
      <c r="K41" s="22"/>
      <c r="L41" s="22"/>
      <c r="M41" s="22"/>
      <c r="N41" s="22"/>
      <c r="O41" s="22"/>
      <c r="P41" s="22"/>
    </row>
    <row r="42" spans="1:16" ht="39" customHeight="1" x14ac:dyDescent="0.15">
      <c r="A42" s="22"/>
      <c r="B42" s="39"/>
      <c r="C42" s="1146" t="s">
        <v>543</v>
      </c>
      <c r="D42" s="1147"/>
      <c r="E42" s="1148"/>
      <c r="F42" s="36" t="s">
        <v>490</v>
      </c>
      <c r="G42" s="37" t="s">
        <v>490</v>
      </c>
      <c r="H42" s="37" t="s">
        <v>490</v>
      </c>
      <c r="I42" s="37" t="s">
        <v>490</v>
      </c>
      <c r="J42" s="38" t="s">
        <v>490</v>
      </c>
      <c r="K42" s="22"/>
      <c r="L42" s="22"/>
      <c r="M42" s="22"/>
      <c r="N42" s="22"/>
      <c r="O42" s="22"/>
      <c r="P42" s="22"/>
    </row>
    <row r="43" spans="1:16" ht="39" customHeight="1" thickBot="1" x14ac:dyDescent="0.2">
      <c r="A43" s="22"/>
      <c r="B43" s="40"/>
      <c r="C43" s="1149" t="s">
        <v>544</v>
      </c>
      <c r="D43" s="1150"/>
      <c r="E43" s="1151"/>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15">
      <c r="A45" s="48"/>
      <c r="B45" s="1162" t="s">
        <v>10</v>
      </c>
      <c r="C45" s="1163"/>
      <c r="D45" s="58"/>
      <c r="E45" s="1168" t="s">
        <v>11</v>
      </c>
      <c r="F45" s="1168"/>
      <c r="G45" s="1168"/>
      <c r="H45" s="1168"/>
      <c r="I45" s="1168"/>
      <c r="J45" s="1169"/>
      <c r="K45" s="59">
        <v>869</v>
      </c>
      <c r="L45" s="60">
        <v>730</v>
      </c>
      <c r="M45" s="60">
        <v>631</v>
      </c>
      <c r="N45" s="60">
        <v>655</v>
      </c>
      <c r="O45" s="61">
        <v>644</v>
      </c>
      <c r="P45" s="48"/>
      <c r="Q45" s="48"/>
      <c r="R45" s="48"/>
      <c r="S45" s="48"/>
      <c r="T45" s="48"/>
      <c r="U45" s="48"/>
    </row>
    <row r="46" spans="1:21" ht="30.75" customHeight="1" x14ac:dyDescent="0.15">
      <c r="A46" s="48"/>
      <c r="B46" s="1164"/>
      <c r="C46" s="1165"/>
      <c r="D46" s="62"/>
      <c r="E46" s="1156" t="s">
        <v>12</v>
      </c>
      <c r="F46" s="1156"/>
      <c r="G46" s="1156"/>
      <c r="H46" s="1156"/>
      <c r="I46" s="1156"/>
      <c r="J46" s="1157"/>
      <c r="K46" s="63" t="s">
        <v>490</v>
      </c>
      <c r="L46" s="64" t="s">
        <v>490</v>
      </c>
      <c r="M46" s="64" t="s">
        <v>490</v>
      </c>
      <c r="N46" s="64" t="s">
        <v>490</v>
      </c>
      <c r="O46" s="65" t="s">
        <v>490</v>
      </c>
      <c r="P46" s="48"/>
      <c r="Q46" s="48"/>
      <c r="R46" s="48"/>
      <c r="S46" s="48"/>
      <c r="T46" s="48"/>
      <c r="U46" s="48"/>
    </row>
    <row r="47" spans="1:21" ht="30.75" customHeight="1" x14ac:dyDescent="0.15">
      <c r="A47" s="48"/>
      <c r="B47" s="1164"/>
      <c r="C47" s="1165"/>
      <c r="D47" s="62"/>
      <c r="E47" s="1156" t="s">
        <v>13</v>
      </c>
      <c r="F47" s="1156"/>
      <c r="G47" s="1156"/>
      <c r="H47" s="1156"/>
      <c r="I47" s="1156"/>
      <c r="J47" s="1157"/>
      <c r="K47" s="63" t="s">
        <v>490</v>
      </c>
      <c r="L47" s="64" t="s">
        <v>490</v>
      </c>
      <c r="M47" s="64" t="s">
        <v>490</v>
      </c>
      <c r="N47" s="64" t="s">
        <v>490</v>
      </c>
      <c r="O47" s="65" t="s">
        <v>490</v>
      </c>
      <c r="P47" s="48"/>
      <c r="Q47" s="48"/>
      <c r="R47" s="48"/>
      <c r="S47" s="48"/>
      <c r="T47" s="48"/>
      <c r="U47" s="48"/>
    </row>
    <row r="48" spans="1:21" ht="30.75" customHeight="1" x14ac:dyDescent="0.15">
      <c r="A48" s="48"/>
      <c r="B48" s="1164"/>
      <c r="C48" s="1165"/>
      <c r="D48" s="62"/>
      <c r="E48" s="1156" t="s">
        <v>14</v>
      </c>
      <c r="F48" s="1156"/>
      <c r="G48" s="1156"/>
      <c r="H48" s="1156"/>
      <c r="I48" s="1156"/>
      <c r="J48" s="1157"/>
      <c r="K48" s="63">
        <v>211</v>
      </c>
      <c r="L48" s="64">
        <v>193</v>
      </c>
      <c r="M48" s="64">
        <v>138</v>
      </c>
      <c r="N48" s="64">
        <v>99</v>
      </c>
      <c r="O48" s="65">
        <v>82</v>
      </c>
      <c r="P48" s="48"/>
      <c r="Q48" s="48"/>
      <c r="R48" s="48"/>
      <c r="S48" s="48"/>
      <c r="T48" s="48"/>
      <c r="U48" s="48"/>
    </row>
    <row r="49" spans="1:21" ht="30.75" customHeight="1" x14ac:dyDescent="0.15">
      <c r="A49" s="48"/>
      <c r="B49" s="1164"/>
      <c r="C49" s="1165"/>
      <c r="D49" s="62"/>
      <c r="E49" s="1156" t="s">
        <v>15</v>
      </c>
      <c r="F49" s="1156"/>
      <c r="G49" s="1156"/>
      <c r="H49" s="1156"/>
      <c r="I49" s="1156"/>
      <c r="J49" s="1157"/>
      <c r="K49" s="63">
        <v>29</v>
      </c>
      <c r="L49" s="64">
        <v>34</v>
      </c>
      <c r="M49" s="64">
        <v>52</v>
      </c>
      <c r="N49" s="64">
        <v>52</v>
      </c>
      <c r="O49" s="65">
        <v>53</v>
      </c>
      <c r="P49" s="48"/>
      <c r="Q49" s="48"/>
      <c r="R49" s="48"/>
      <c r="S49" s="48"/>
      <c r="T49" s="48"/>
      <c r="U49" s="48"/>
    </row>
    <row r="50" spans="1:21" ht="30.75" customHeight="1" x14ac:dyDescent="0.15">
      <c r="A50" s="48"/>
      <c r="B50" s="1164"/>
      <c r="C50" s="1165"/>
      <c r="D50" s="62"/>
      <c r="E50" s="1156" t="s">
        <v>16</v>
      </c>
      <c r="F50" s="1156"/>
      <c r="G50" s="1156"/>
      <c r="H50" s="1156"/>
      <c r="I50" s="1156"/>
      <c r="J50" s="1157"/>
      <c r="K50" s="63" t="s">
        <v>490</v>
      </c>
      <c r="L50" s="64" t="s">
        <v>490</v>
      </c>
      <c r="M50" s="64" t="s">
        <v>490</v>
      </c>
      <c r="N50" s="64" t="s">
        <v>490</v>
      </c>
      <c r="O50" s="65" t="s">
        <v>490</v>
      </c>
      <c r="P50" s="48"/>
      <c r="Q50" s="48"/>
      <c r="R50" s="48"/>
      <c r="S50" s="48"/>
      <c r="T50" s="48"/>
      <c r="U50" s="48"/>
    </row>
    <row r="51" spans="1:21" ht="30.75" customHeight="1" x14ac:dyDescent="0.15">
      <c r="A51" s="48"/>
      <c r="B51" s="1166"/>
      <c r="C51" s="1167"/>
      <c r="D51" s="66"/>
      <c r="E51" s="1156" t="s">
        <v>17</v>
      </c>
      <c r="F51" s="1156"/>
      <c r="G51" s="1156"/>
      <c r="H51" s="1156"/>
      <c r="I51" s="1156"/>
      <c r="J51" s="1157"/>
      <c r="K51" s="63">
        <v>0</v>
      </c>
      <c r="L51" s="64">
        <v>0</v>
      </c>
      <c r="M51" s="64">
        <v>0</v>
      </c>
      <c r="N51" s="64">
        <v>0</v>
      </c>
      <c r="O51" s="65" t="s">
        <v>490</v>
      </c>
      <c r="P51" s="48"/>
      <c r="Q51" s="48"/>
      <c r="R51" s="48"/>
      <c r="S51" s="48"/>
      <c r="T51" s="48"/>
      <c r="U51" s="48"/>
    </row>
    <row r="52" spans="1:21" ht="30.75" customHeight="1" x14ac:dyDescent="0.15">
      <c r="A52" s="48"/>
      <c r="B52" s="1154" t="s">
        <v>18</v>
      </c>
      <c r="C52" s="1155"/>
      <c r="D52" s="66"/>
      <c r="E52" s="1156" t="s">
        <v>19</v>
      </c>
      <c r="F52" s="1156"/>
      <c r="G52" s="1156"/>
      <c r="H52" s="1156"/>
      <c r="I52" s="1156"/>
      <c r="J52" s="1157"/>
      <c r="K52" s="63">
        <v>914</v>
      </c>
      <c r="L52" s="64">
        <v>877</v>
      </c>
      <c r="M52" s="64">
        <v>837</v>
      </c>
      <c r="N52" s="64">
        <v>818</v>
      </c>
      <c r="O52" s="65">
        <v>760</v>
      </c>
      <c r="P52" s="48"/>
      <c r="Q52" s="48"/>
      <c r="R52" s="48"/>
      <c r="S52" s="48"/>
      <c r="T52" s="48"/>
      <c r="U52" s="48"/>
    </row>
    <row r="53" spans="1:21" ht="30.75" customHeight="1" thickBot="1" x14ac:dyDescent="0.2">
      <c r="A53" s="48"/>
      <c r="B53" s="1158" t="s">
        <v>20</v>
      </c>
      <c r="C53" s="1159"/>
      <c r="D53" s="67"/>
      <c r="E53" s="1160" t="s">
        <v>21</v>
      </c>
      <c r="F53" s="1160"/>
      <c r="G53" s="1160"/>
      <c r="H53" s="1160"/>
      <c r="I53" s="1160"/>
      <c r="J53" s="1161"/>
      <c r="K53" s="68">
        <v>195</v>
      </c>
      <c r="L53" s="69">
        <v>80</v>
      </c>
      <c r="M53" s="69">
        <v>-16</v>
      </c>
      <c r="N53" s="69">
        <v>-12</v>
      </c>
      <c r="O53" s="70">
        <v>19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530</v>
      </c>
      <c r="J40" s="79" t="s">
        <v>531</v>
      </c>
      <c r="K40" s="79" t="s">
        <v>532</v>
      </c>
      <c r="L40" s="79" t="s">
        <v>533</v>
      </c>
      <c r="M40" s="80" t="s">
        <v>534</v>
      </c>
    </row>
    <row r="41" spans="2:13" ht="27.75" customHeight="1" x14ac:dyDescent="0.15">
      <c r="B41" s="1182" t="s">
        <v>23</v>
      </c>
      <c r="C41" s="1183"/>
      <c r="D41" s="81"/>
      <c r="E41" s="1184" t="s">
        <v>24</v>
      </c>
      <c r="F41" s="1184"/>
      <c r="G41" s="1184"/>
      <c r="H41" s="1185"/>
      <c r="I41" s="82">
        <v>7422</v>
      </c>
      <c r="J41" s="83">
        <v>8182</v>
      </c>
      <c r="K41" s="83">
        <v>8743</v>
      </c>
      <c r="L41" s="83">
        <v>9427</v>
      </c>
      <c r="M41" s="84">
        <v>9513</v>
      </c>
    </row>
    <row r="42" spans="2:13" ht="27.75" customHeight="1" x14ac:dyDescent="0.15">
      <c r="B42" s="1172"/>
      <c r="C42" s="1173"/>
      <c r="D42" s="85"/>
      <c r="E42" s="1176" t="s">
        <v>25</v>
      </c>
      <c r="F42" s="1176"/>
      <c r="G42" s="1176"/>
      <c r="H42" s="1177"/>
      <c r="I42" s="86" t="s">
        <v>490</v>
      </c>
      <c r="J42" s="87" t="s">
        <v>490</v>
      </c>
      <c r="K42" s="87" t="s">
        <v>490</v>
      </c>
      <c r="L42" s="87" t="s">
        <v>490</v>
      </c>
      <c r="M42" s="88" t="s">
        <v>490</v>
      </c>
    </row>
    <row r="43" spans="2:13" ht="27.75" customHeight="1" x14ac:dyDescent="0.15">
      <c r="B43" s="1172"/>
      <c r="C43" s="1173"/>
      <c r="D43" s="85"/>
      <c r="E43" s="1176" t="s">
        <v>26</v>
      </c>
      <c r="F43" s="1176"/>
      <c r="G43" s="1176"/>
      <c r="H43" s="1177"/>
      <c r="I43" s="86">
        <v>1402</v>
      </c>
      <c r="J43" s="87">
        <v>1175</v>
      </c>
      <c r="K43" s="87">
        <v>1016</v>
      </c>
      <c r="L43" s="87">
        <v>823</v>
      </c>
      <c r="M43" s="88">
        <v>633</v>
      </c>
    </row>
    <row r="44" spans="2:13" ht="27.75" customHeight="1" x14ac:dyDescent="0.15">
      <c r="B44" s="1172"/>
      <c r="C44" s="1173"/>
      <c r="D44" s="85"/>
      <c r="E44" s="1176" t="s">
        <v>27</v>
      </c>
      <c r="F44" s="1176"/>
      <c r="G44" s="1176"/>
      <c r="H44" s="1177"/>
      <c r="I44" s="86">
        <v>363</v>
      </c>
      <c r="J44" s="87">
        <v>337</v>
      </c>
      <c r="K44" s="87">
        <v>356</v>
      </c>
      <c r="L44" s="87">
        <v>489</v>
      </c>
      <c r="M44" s="88">
        <v>938</v>
      </c>
    </row>
    <row r="45" spans="2:13" ht="27.75" customHeight="1" x14ac:dyDescent="0.15">
      <c r="B45" s="1172"/>
      <c r="C45" s="1173"/>
      <c r="D45" s="85"/>
      <c r="E45" s="1176" t="s">
        <v>28</v>
      </c>
      <c r="F45" s="1176"/>
      <c r="G45" s="1176"/>
      <c r="H45" s="1177"/>
      <c r="I45" s="86">
        <v>1649</v>
      </c>
      <c r="J45" s="87">
        <v>1644</v>
      </c>
      <c r="K45" s="87">
        <v>1651</v>
      </c>
      <c r="L45" s="87">
        <v>1689</v>
      </c>
      <c r="M45" s="88">
        <v>1629</v>
      </c>
    </row>
    <row r="46" spans="2:13" ht="27.75" customHeight="1" x14ac:dyDescent="0.15">
      <c r="B46" s="1172"/>
      <c r="C46" s="1173"/>
      <c r="D46" s="85"/>
      <c r="E46" s="1176" t="s">
        <v>29</v>
      </c>
      <c r="F46" s="1176"/>
      <c r="G46" s="1176"/>
      <c r="H46" s="1177"/>
      <c r="I46" s="86">
        <v>3136</v>
      </c>
      <c r="J46" s="87">
        <v>2431</v>
      </c>
      <c r="K46" s="87">
        <v>2184</v>
      </c>
      <c r="L46" s="87">
        <v>2120</v>
      </c>
      <c r="M46" s="88">
        <v>1984</v>
      </c>
    </row>
    <row r="47" spans="2:13" ht="27.75" customHeight="1" x14ac:dyDescent="0.15">
      <c r="B47" s="1172"/>
      <c r="C47" s="1173"/>
      <c r="D47" s="85"/>
      <c r="E47" s="1176" t="s">
        <v>30</v>
      </c>
      <c r="F47" s="1176"/>
      <c r="G47" s="1176"/>
      <c r="H47" s="1177"/>
      <c r="I47" s="86" t="s">
        <v>490</v>
      </c>
      <c r="J47" s="87" t="s">
        <v>490</v>
      </c>
      <c r="K47" s="87" t="s">
        <v>490</v>
      </c>
      <c r="L47" s="87" t="s">
        <v>490</v>
      </c>
      <c r="M47" s="88" t="s">
        <v>490</v>
      </c>
    </row>
    <row r="48" spans="2:13" ht="27.75" customHeight="1" x14ac:dyDescent="0.15">
      <c r="B48" s="1174"/>
      <c r="C48" s="1175"/>
      <c r="D48" s="85"/>
      <c r="E48" s="1176" t="s">
        <v>31</v>
      </c>
      <c r="F48" s="1176"/>
      <c r="G48" s="1176"/>
      <c r="H48" s="1177"/>
      <c r="I48" s="86" t="s">
        <v>490</v>
      </c>
      <c r="J48" s="87" t="s">
        <v>490</v>
      </c>
      <c r="K48" s="87" t="s">
        <v>490</v>
      </c>
      <c r="L48" s="87" t="s">
        <v>490</v>
      </c>
      <c r="M48" s="88" t="s">
        <v>490</v>
      </c>
    </row>
    <row r="49" spans="2:13" ht="27.75" customHeight="1" x14ac:dyDescent="0.15">
      <c r="B49" s="1170" t="s">
        <v>32</v>
      </c>
      <c r="C49" s="1171"/>
      <c r="D49" s="89"/>
      <c r="E49" s="1176" t="s">
        <v>33</v>
      </c>
      <c r="F49" s="1176"/>
      <c r="G49" s="1176"/>
      <c r="H49" s="1177"/>
      <c r="I49" s="86">
        <v>2421</v>
      </c>
      <c r="J49" s="87">
        <v>2412</v>
      </c>
      <c r="K49" s="87">
        <v>2515</v>
      </c>
      <c r="L49" s="87">
        <v>2213</v>
      </c>
      <c r="M49" s="88">
        <v>2118</v>
      </c>
    </row>
    <row r="50" spans="2:13" ht="27.75" customHeight="1" x14ac:dyDescent="0.15">
      <c r="B50" s="1172"/>
      <c r="C50" s="1173"/>
      <c r="D50" s="85"/>
      <c r="E50" s="1176" t="s">
        <v>34</v>
      </c>
      <c r="F50" s="1176"/>
      <c r="G50" s="1176"/>
      <c r="H50" s="1177"/>
      <c r="I50" s="86">
        <v>940</v>
      </c>
      <c r="J50" s="87">
        <v>857</v>
      </c>
      <c r="K50" s="87">
        <v>862</v>
      </c>
      <c r="L50" s="87">
        <v>779</v>
      </c>
      <c r="M50" s="88">
        <v>656</v>
      </c>
    </row>
    <row r="51" spans="2:13" ht="27.75" customHeight="1" x14ac:dyDescent="0.15">
      <c r="B51" s="1174"/>
      <c r="C51" s="1175"/>
      <c r="D51" s="85"/>
      <c r="E51" s="1176" t="s">
        <v>35</v>
      </c>
      <c r="F51" s="1176"/>
      <c r="G51" s="1176"/>
      <c r="H51" s="1177"/>
      <c r="I51" s="86">
        <v>6810</v>
      </c>
      <c r="J51" s="87">
        <v>6801</v>
      </c>
      <c r="K51" s="87">
        <v>6583</v>
      </c>
      <c r="L51" s="87">
        <v>6871</v>
      </c>
      <c r="M51" s="88">
        <v>7349</v>
      </c>
    </row>
    <row r="52" spans="2:13" ht="27.75" customHeight="1" thickBot="1" x14ac:dyDescent="0.2">
      <c r="B52" s="1178" t="s">
        <v>36</v>
      </c>
      <c r="C52" s="1179"/>
      <c r="D52" s="90"/>
      <c r="E52" s="1180" t="s">
        <v>37</v>
      </c>
      <c r="F52" s="1180"/>
      <c r="G52" s="1180"/>
      <c r="H52" s="1181"/>
      <c r="I52" s="91">
        <v>3800</v>
      </c>
      <c r="J52" s="92">
        <v>3698</v>
      </c>
      <c r="K52" s="92">
        <v>3989</v>
      </c>
      <c r="L52" s="92">
        <v>4686</v>
      </c>
      <c r="M52" s="93">
        <v>4574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529</v>
      </c>
      <c r="G2" s="111"/>
      <c r="H2" s="112"/>
    </row>
    <row r="3" spans="1:8" x14ac:dyDescent="0.15">
      <c r="A3" s="108" t="s">
        <v>522</v>
      </c>
      <c r="B3" s="113"/>
      <c r="C3" s="114"/>
      <c r="D3" s="115">
        <v>88398</v>
      </c>
      <c r="E3" s="116"/>
      <c r="F3" s="117">
        <v>42839</v>
      </c>
      <c r="G3" s="118"/>
      <c r="H3" s="119"/>
    </row>
    <row r="4" spans="1:8" x14ac:dyDescent="0.15">
      <c r="A4" s="120"/>
      <c r="B4" s="121"/>
      <c r="C4" s="122"/>
      <c r="D4" s="123">
        <v>19528</v>
      </c>
      <c r="E4" s="124"/>
      <c r="F4" s="125">
        <v>22027</v>
      </c>
      <c r="G4" s="126"/>
      <c r="H4" s="127"/>
    </row>
    <row r="5" spans="1:8" x14ac:dyDescent="0.15">
      <c r="A5" s="108" t="s">
        <v>524</v>
      </c>
      <c r="B5" s="113"/>
      <c r="C5" s="114"/>
      <c r="D5" s="115">
        <v>88701</v>
      </c>
      <c r="E5" s="116"/>
      <c r="F5" s="117">
        <v>46819</v>
      </c>
      <c r="G5" s="118"/>
      <c r="H5" s="119"/>
    </row>
    <row r="6" spans="1:8" x14ac:dyDescent="0.15">
      <c r="A6" s="120"/>
      <c r="B6" s="121"/>
      <c r="C6" s="122"/>
      <c r="D6" s="123">
        <v>53667</v>
      </c>
      <c r="E6" s="124"/>
      <c r="F6" s="125">
        <v>24121</v>
      </c>
      <c r="G6" s="126"/>
      <c r="H6" s="127"/>
    </row>
    <row r="7" spans="1:8" x14ac:dyDescent="0.15">
      <c r="A7" s="108" t="s">
        <v>525</v>
      </c>
      <c r="B7" s="113"/>
      <c r="C7" s="114"/>
      <c r="D7" s="115">
        <v>78845</v>
      </c>
      <c r="E7" s="116"/>
      <c r="F7" s="117">
        <v>53270</v>
      </c>
      <c r="G7" s="118"/>
      <c r="H7" s="119"/>
    </row>
    <row r="8" spans="1:8" x14ac:dyDescent="0.15">
      <c r="A8" s="120"/>
      <c r="B8" s="121"/>
      <c r="C8" s="122"/>
      <c r="D8" s="123">
        <v>54940</v>
      </c>
      <c r="E8" s="124"/>
      <c r="F8" s="125">
        <v>24316</v>
      </c>
      <c r="G8" s="126"/>
      <c r="H8" s="127"/>
    </row>
    <row r="9" spans="1:8" x14ac:dyDescent="0.15">
      <c r="A9" s="108" t="s">
        <v>526</v>
      </c>
      <c r="B9" s="113"/>
      <c r="C9" s="114"/>
      <c r="D9" s="115">
        <v>100468</v>
      </c>
      <c r="E9" s="116"/>
      <c r="F9" s="117">
        <v>53292</v>
      </c>
      <c r="G9" s="118"/>
      <c r="H9" s="119"/>
    </row>
    <row r="10" spans="1:8" x14ac:dyDescent="0.15">
      <c r="A10" s="120"/>
      <c r="B10" s="121"/>
      <c r="C10" s="122"/>
      <c r="D10" s="123">
        <v>85979</v>
      </c>
      <c r="E10" s="124"/>
      <c r="F10" s="125">
        <v>28900</v>
      </c>
      <c r="G10" s="126"/>
      <c r="H10" s="127"/>
    </row>
    <row r="11" spans="1:8" x14ac:dyDescent="0.15">
      <c r="A11" s="108" t="s">
        <v>527</v>
      </c>
      <c r="B11" s="113"/>
      <c r="C11" s="114"/>
      <c r="D11" s="115">
        <v>69050</v>
      </c>
      <c r="E11" s="116"/>
      <c r="F11" s="117">
        <v>56894</v>
      </c>
      <c r="G11" s="118"/>
      <c r="H11" s="119"/>
    </row>
    <row r="12" spans="1:8" x14ac:dyDescent="0.15">
      <c r="A12" s="120"/>
      <c r="B12" s="121"/>
      <c r="C12" s="128"/>
      <c r="D12" s="123">
        <v>49744</v>
      </c>
      <c r="E12" s="124"/>
      <c r="F12" s="125">
        <v>32548</v>
      </c>
      <c r="G12" s="126"/>
      <c r="H12" s="127"/>
    </row>
    <row r="13" spans="1:8" x14ac:dyDescent="0.15">
      <c r="A13" s="108"/>
      <c r="B13" s="113"/>
      <c r="C13" s="129"/>
      <c r="D13" s="130">
        <v>85092</v>
      </c>
      <c r="E13" s="131"/>
      <c r="F13" s="132">
        <v>50623</v>
      </c>
      <c r="G13" s="133"/>
      <c r="H13" s="119"/>
    </row>
    <row r="14" spans="1:8" x14ac:dyDescent="0.15">
      <c r="A14" s="120"/>
      <c r="B14" s="121"/>
      <c r="C14" s="122"/>
      <c r="D14" s="123">
        <v>52772</v>
      </c>
      <c r="E14" s="124"/>
      <c r="F14" s="125">
        <v>26382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6.5</v>
      </c>
      <c r="C19" s="134">
        <f>ROUND(VALUE(SUBSTITUTE(実質収支比率等に係る経年分析!G$48,"▲","-")),2)</f>
        <v>6.7</v>
      </c>
      <c r="D19" s="134">
        <f>ROUND(VALUE(SUBSTITUTE(実質収支比率等に係る経年分析!H$48,"▲","-")),2)</f>
        <v>6.8</v>
      </c>
      <c r="E19" s="134">
        <f>ROUND(VALUE(SUBSTITUTE(実質収支比率等に係る経年分析!I$48,"▲","-")),2)</f>
        <v>7.03</v>
      </c>
      <c r="F19" s="134">
        <f>ROUND(VALUE(SUBSTITUTE(実質収支比率等に係る経年分析!J$48,"▲","-")),2)</f>
        <v>6.94</v>
      </c>
    </row>
    <row r="20" spans="1:11" x14ac:dyDescent="0.15">
      <c r="A20" s="134" t="s">
        <v>42</v>
      </c>
      <c r="B20" s="134">
        <f>ROUND(VALUE(SUBSTITUTE(実質収支比率等に係る経年分析!F$47,"▲","-")),2)</f>
        <v>18.63</v>
      </c>
      <c r="C20" s="134">
        <f>ROUND(VALUE(SUBSTITUTE(実質収支比率等に係る経年分析!G$47,"▲","-")),2)</f>
        <v>20.7</v>
      </c>
      <c r="D20" s="134">
        <f>ROUND(VALUE(SUBSTITUTE(実質収支比率等に係る経年分析!H$47,"▲","-")),2)</f>
        <v>20.63</v>
      </c>
      <c r="E20" s="134">
        <f>ROUND(VALUE(SUBSTITUTE(実質収支比率等に係る経年分析!I$47,"▲","-")),2)</f>
        <v>21.2</v>
      </c>
      <c r="F20" s="134">
        <f>ROUND(VALUE(SUBSTITUTE(実質収支比率等に係る経年分析!J$47,"▲","-")),2)</f>
        <v>20.66</v>
      </c>
    </row>
    <row r="21" spans="1:11" x14ac:dyDescent="0.15">
      <c r="A21" s="134" t="s">
        <v>43</v>
      </c>
      <c r="B21" s="134">
        <f>IF(ISNUMBER(VALUE(SUBSTITUTE(実質収支比率等に係る経年分析!F$49,"▲","-"))),ROUND(VALUE(SUBSTITUTE(実質収支比率等に係る経年分析!F$49,"▲","-")),2),NA())</f>
        <v>5.36</v>
      </c>
      <c r="C21" s="134">
        <f>IF(ISNUMBER(VALUE(SUBSTITUTE(実質収支比率等に係る経年分析!G$49,"▲","-"))),ROUND(VALUE(SUBSTITUTE(実質収支比率等に係る経年分析!G$49,"▲","-")),2),NA())</f>
        <v>2.29</v>
      </c>
      <c r="D21" s="134">
        <f>IF(ISNUMBER(VALUE(SUBSTITUTE(実質収支比率等に係る経年分析!H$49,"▲","-"))),ROUND(VALUE(SUBSTITUTE(実質収支比率等に係る経年分析!H$49,"▲","-")),2),NA())</f>
        <v>0.18</v>
      </c>
      <c r="E21" s="134">
        <f>IF(ISNUMBER(VALUE(SUBSTITUTE(実質収支比率等に係る経年分析!I$49,"▲","-"))),ROUND(VALUE(SUBSTITUTE(実質収支比率等に係る経年分析!I$49,"▲","-")),2),NA())</f>
        <v>0.12</v>
      </c>
      <c r="F21" s="134">
        <f>IF(ISNUMBER(VALUE(SUBSTITUTE(実質収支比率等に係る経年分析!J$49,"▲","-"))),ROUND(VALUE(SUBSTITUTE(実質収支比率等に係る経年分析!J$49,"▲","-")),2),NA())</f>
        <v>8.06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駐車場事業特別会計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交通災害共済事業特別会計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0.19</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1.34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0.76</v>
      </c>
    </row>
    <row r="33" spans="1:16" x14ac:dyDescent="0.15">
      <c r="A33" s="135" t="str">
        <f>IF(連結実質赤字比率に係る赤字・黒字の構成分析!C$37="",NA(),連結実質赤字比率に係る赤字・黒字の構成分析!C$37)</f>
        <v>温泉事業特別会計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0.79</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1.37</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6.69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6.94</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914</v>
      </c>
      <c r="E42" s="136"/>
      <c r="F42" s="136"/>
      <c r="G42" s="136">
        <f>'実質公債費比率（分子）の構造'!L$52</f>
        <v>877</v>
      </c>
      <c r="H42" s="136"/>
      <c r="I42" s="136"/>
      <c r="J42" s="136">
        <f>'実質公債費比率（分子）の構造'!M$52</f>
        <v>837</v>
      </c>
      <c r="K42" s="136"/>
      <c r="L42" s="136"/>
      <c r="M42" s="136">
        <f>'実質公債費比率（分子）の構造'!N$52</f>
        <v>818</v>
      </c>
      <c r="N42" s="136"/>
      <c r="O42" s="136"/>
      <c r="P42" s="136">
        <f>'実質公債費比率（分子）の構造'!O$52</f>
        <v>760</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29</v>
      </c>
      <c r="C45" s="136"/>
      <c r="D45" s="136"/>
      <c r="E45" s="136">
        <f>'実質公債費比率（分子）の構造'!L$49</f>
        <v>34</v>
      </c>
      <c r="F45" s="136"/>
      <c r="G45" s="136"/>
      <c r="H45" s="136">
        <f>'実質公債費比率（分子）の構造'!M$49</f>
        <v>52</v>
      </c>
      <c r="I45" s="136"/>
      <c r="J45" s="136"/>
      <c r="K45" s="136">
        <f>'実質公債費比率（分子）の構造'!N$49</f>
        <v>52</v>
      </c>
      <c r="L45" s="136"/>
      <c r="M45" s="136"/>
      <c r="N45" s="136">
        <f>'実質公債費比率（分子）の構造'!O$49</f>
        <v>53</v>
      </c>
      <c r="O45" s="136"/>
      <c r="P45" s="136"/>
    </row>
    <row r="46" spans="1:16" x14ac:dyDescent="0.15">
      <c r="A46" s="136" t="s">
        <v>54</v>
      </c>
      <c r="B46" s="136">
        <f>'実質公債費比率（分子）の構造'!K$48</f>
        <v>211</v>
      </c>
      <c r="C46" s="136"/>
      <c r="D46" s="136"/>
      <c r="E46" s="136">
        <f>'実質公債費比率（分子）の構造'!L$48</f>
        <v>193</v>
      </c>
      <c r="F46" s="136"/>
      <c r="G46" s="136"/>
      <c r="H46" s="136">
        <f>'実質公債費比率（分子）の構造'!M$48</f>
        <v>138</v>
      </c>
      <c r="I46" s="136"/>
      <c r="J46" s="136"/>
      <c r="K46" s="136">
        <f>'実質公債費比率（分子）の構造'!N$48</f>
        <v>99</v>
      </c>
      <c r="L46" s="136"/>
      <c r="M46" s="136"/>
      <c r="N46" s="136">
        <f>'実質公債費比率（分子）の構造'!O$48</f>
        <v>82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869</v>
      </c>
      <c r="C49" s="136"/>
      <c r="D49" s="136"/>
      <c r="E49" s="136">
        <f>'実質公債費比率（分子）の構造'!L$45</f>
        <v>730</v>
      </c>
      <c r="F49" s="136"/>
      <c r="G49" s="136"/>
      <c r="H49" s="136">
        <f>'実質公債費比率（分子）の構造'!M$45</f>
        <v>631</v>
      </c>
      <c r="I49" s="136"/>
      <c r="J49" s="136"/>
      <c r="K49" s="136">
        <f>'実質公債費比率（分子）の構造'!N$45</f>
        <v>655</v>
      </c>
      <c r="L49" s="136"/>
      <c r="M49" s="136"/>
      <c r="N49" s="136">
        <f>'実質公債費比率（分子）の構造'!O$45</f>
        <v>644</v>
      </c>
      <c r="O49" s="136"/>
      <c r="P49" s="136"/>
    </row>
    <row r="50" spans="1:16" x14ac:dyDescent="0.15">
      <c r="A50" s="136" t="s">
        <v>58</v>
      </c>
      <c r="B50" s="136" t="e">
        <f>NA()</f>
        <v>#N/A</v>
      </c>
      <c r="C50" s="136">
        <f>IF(ISNUMBER('実質公債費比率（分子）の構造'!K$53),'実質公債費比率（分子）の構造'!K$53,NA())</f>
        <v>195</v>
      </c>
      <c r="D50" s="136" t="e">
        <f>NA()</f>
        <v>#N/A</v>
      </c>
      <c r="E50" s="136" t="e">
        <f>NA()</f>
        <v>#N/A</v>
      </c>
      <c r="F50" s="136">
        <f>IF(ISNUMBER('実質公債費比率（分子）の構造'!L$53),'実質公債費比率（分子）の構造'!L$53,NA())</f>
        <v>80</v>
      </c>
      <c r="G50" s="136" t="e">
        <f>NA()</f>
        <v>#N/A</v>
      </c>
      <c r="H50" s="136" t="e">
        <f>NA()</f>
        <v>#N/A</v>
      </c>
      <c r="I50" s="136">
        <f>IF(ISNUMBER('実質公債費比率（分子）の構造'!M$53),'実質公債費比率（分子）の構造'!M$53,NA())</f>
        <v>-16</v>
      </c>
      <c r="J50" s="136" t="e">
        <f>NA()</f>
        <v>#N/A</v>
      </c>
      <c r="K50" s="136" t="e">
        <f>NA()</f>
        <v>#N/A</v>
      </c>
      <c r="L50" s="136">
        <f>IF(ISNUMBER('実質公債費比率（分子）の構造'!N$53),'実質公債費比率（分子）の構造'!N$53,NA())</f>
        <v>-12</v>
      </c>
      <c r="M50" s="136" t="e">
        <f>NA()</f>
        <v>#N/A</v>
      </c>
      <c r="N50" s="136" t="e">
        <f>NA()</f>
        <v>#N/A</v>
      </c>
      <c r="O50" s="136">
        <f>IF(ISNUMBER('実質公債費比率（分子）の構造'!O$53),'実質公債費比率（分子）の構造'!O$53,NA())</f>
        <v>19</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6810</v>
      </c>
      <c r="E56" s="135"/>
      <c r="F56" s="135"/>
      <c r="G56" s="135">
        <f>'将来負担比率（分子）の構造'!J$51</f>
        <v>6801</v>
      </c>
      <c r="H56" s="135"/>
      <c r="I56" s="135"/>
      <c r="J56" s="135">
        <f>'将来負担比率（分子）の構造'!K$51</f>
        <v>6583</v>
      </c>
      <c r="K56" s="135"/>
      <c r="L56" s="135"/>
      <c r="M56" s="135">
        <f>'将来負担比率（分子）の構造'!L$51</f>
        <v>6871</v>
      </c>
      <c r="N56" s="135"/>
      <c r="O56" s="135"/>
      <c r="P56" s="135">
        <f>'将来負担比率（分子）の構造'!M$51</f>
        <v>7349</v>
      </c>
    </row>
    <row r="57" spans="1:16" x14ac:dyDescent="0.15">
      <c r="A57" s="135" t="s">
        <v>34</v>
      </c>
      <c r="B57" s="135"/>
      <c r="C57" s="135"/>
      <c r="D57" s="135">
        <f>'将来負担比率（分子）の構造'!I$50</f>
        <v>940</v>
      </c>
      <c r="E57" s="135"/>
      <c r="F57" s="135"/>
      <c r="G57" s="135">
        <f>'将来負担比率（分子）の構造'!J$50</f>
        <v>857</v>
      </c>
      <c r="H57" s="135"/>
      <c r="I57" s="135"/>
      <c r="J57" s="135">
        <f>'将来負担比率（分子）の構造'!K$50</f>
        <v>862</v>
      </c>
      <c r="K57" s="135"/>
      <c r="L57" s="135"/>
      <c r="M57" s="135">
        <f>'将来負担比率（分子）の構造'!L$50</f>
        <v>779</v>
      </c>
      <c r="N57" s="135"/>
      <c r="O57" s="135"/>
      <c r="P57" s="135">
        <f>'将来負担比率（分子）の構造'!M$50</f>
        <v>656</v>
      </c>
    </row>
    <row r="58" spans="1:16" x14ac:dyDescent="0.15">
      <c r="A58" s="135" t="s">
        <v>33</v>
      </c>
      <c r="B58" s="135"/>
      <c r="C58" s="135"/>
      <c r="D58" s="135">
        <f>'将来負担比率（分子）の構造'!I$49</f>
        <v>2421</v>
      </c>
      <c r="E58" s="135"/>
      <c r="F58" s="135"/>
      <c r="G58" s="135">
        <f>'将来負担比率（分子）の構造'!J$49</f>
        <v>2412</v>
      </c>
      <c r="H58" s="135"/>
      <c r="I58" s="135"/>
      <c r="J58" s="135">
        <f>'将来負担比率（分子）の構造'!K$49</f>
        <v>2515</v>
      </c>
      <c r="K58" s="135"/>
      <c r="L58" s="135"/>
      <c r="M58" s="135">
        <f>'将来負担比率（分子）の構造'!L$49</f>
        <v>2213</v>
      </c>
      <c r="N58" s="135"/>
      <c r="O58" s="135"/>
      <c r="P58" s="135">
        <f>'将来負担比率（分子）の構造'!M$49</f>
        <v>2118</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3136</v>
      </c>
      <c r="C61" s="135"/>
      <c r="D61" s="135"/>
      <c r="E61" s="135">
        <f>'将来負担比率（分子）の構造'!J$46</f>
        <v>2431</v>
      </c>
      <c r="F61" s="135"/>
      <c r="G61" s="135"/>
      <c r="H61" s="135">
        <f>'将来負担比率（分子）の構造'!K$46</f>
        <v>2184</v>
      </c>
      <c r="I61" s="135"/>
      <c r="J61" s="135"/>
      <c r="K61" s="135">
        <f>'将来負担比率（分子）の構造'!L$46</f>
        <v>2120</v>
      </c>
      <c r="L61" s="135"/>
      <c r="M61" s="135"/>
      <c r="N61" s="135">
        <f>'将来負担比率（分子）の構造'!M$46</f>
        <v>1984</v>
      </c>
      <c r="O61" s="135"/>
      <c r="P61" s="135"/>
    </row>
    <row r="62" spans="1:16" x14ac:dyDescent="0.15">
      <c r="A62" s="135" t="s">
        <v>28</v>
      </c>
      <c r="B62" s="135">
        <f>'将来負担比率（分子）の構造'!I$45</f>
        <v>1649</v>
      </c>
      <c r="C62" s="135"/>
      <c r="D62" s="135"/>
      <c r="E62" s="135">
        <f>'将来負担比率（分子）の構造'!J$45</f>
        <v>1644</v>
      </c>
      <c r="F62" s="135"/>
      <c r="G62" s="135"/>
      <c r="H62" s="135">
        <f>'将来負担比率（分子）の構造'!K$45</f>
        <v>1651</v>
      </c>
      <c r="I62" s="135"/>
      <c r="J62" s="135"/>
      <c r="K62" s="135">
        <f>'将来負担比率（分子）の構造'!L$45</f>
        <v>1689</v>
      </c>
      <c r="L62" s="135"/>
      <c r="M62" s="135"/>
      <c r="N62" s="135">
        <f>'将来負担比率（分子）の構造'!M$45</f>
        <v>1629</v>
      </c>
      <c r="O62" s="135"/>
      <c r="P62" s="135"/>
    </row>
    <row r="63" spans="1:16" x14ac:dyDescent="0.15">
      <c r="A63" s="135" t="s">
        <v>27</v>
      </c>
      <c r="B63" s="135">
        <f>'将来負担比率（分子）の構造'!I$44</f>
        <v>363</v>
      </c>
      <c r="C63" s="135"/>
      <c r="D63" s="135"/>
      <c r="E63" s="135">
        <f>'将来負担比率（分子）の構造'!J$44</f>
        <v>337</v>
      </c>
      <c r="F63" s="135"/>
      <c r="G63" s="135"/>
      <c r="H63" s="135">
        <f>'将来負担比率（分子）の構造'!K$44</f>
        <v>356</v>
      </c>
      <c r="I63" s="135"/>
      <c r="J63" s="135"/>
      <c r="K63" s="135">
        <f>'将来負担比率（分子）の構造'!L$44</f>
        <v>489</v>
      </c>
      <c r="L63" s="135"/>
      <c r="M63" s="135"/>
      <c r="N63" s="135">
        <f>'将来負担比率（分子）の構造'!M$44</f>
        <v>938</v>
      </c>
      <c r="O63" s="135"/>
      <c r="P63" s="135"/>
    </row>
    <row r="64" spans="1:16" x14ac:dyDescent="0.15">
      <c r="A64" s="135" t="s">
        <v>26</v>
      </c>
      <c r="B64" s="135">
        <f>'将来負担比率（分子）の構造'!I$43</f>
        <v>1402</v>
      </c>
      <c r="C64" s="135"/>
      <c r="D64" s="135"/>
      <c r="E64" s="135">
        <f>'将来負担比率（分子）の構造'!J$43</f>
        <v>1175</v>
      </c>
      <c r="F64" s="135"/>
      <c r="G64" s="135"/>
      <c r="H64" s="135">
        <f>'将来負担比率（分子）の構造'!K$43</f>
        <v>1016</v>
      </c>
      <c r="I64" s="135"/>
      <c r="J64" s="135"/>
      <c r="K64" s="135">
        <f>'将来負担比率（分子）の構造'!L$43</f>
        <v>823</v>
      </c>
      <c r="L64" s="135"/>
      <c r="M64" s="135"/>
      <c r="N64" s="135">
        <f>'将来負担比率（分子）の構造'!M$43</f>
        <v>633</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7422</v>
      </c>
      <c r="C66" s="135"/>
      <c r="D66" s="135"/>
      <c r="E66" s="135">
        <f>'将来負担比率（分子）の構造'!J$41</f>
        <v>8182</v>
      </c>
      <c r="F66" s="135"/>
      <c r="G66" s="135"/>
      <c r="H66" s="135">
        <f>'将来負担比率（分子）の構造'!K$41</f>
        <v>8743</v>
      </c>
      <c r="I66" s="135"/>
      <c r="J66" s="135"/>
      <c r="K66" s="135">
        <f>'将来負担比率（分子）の構造'!L$41</f>
        <v>9427</v>
      </c>
      <c r="L66" s="135"/>
      <c r="M66" s="135"/>
      <c r="N66" s="135">
        <f>'将来負担比率（分子）の構造'!M$41</f>
        <v>9513</v>
      </c>
      <c r="O66" s="135"/>
      <c r="P66" s="135"/>
    </row>
    <row r="67" spans="1:16" x14ac:dyDescent="0.15">
      <c r="A67" s="135" t="s">
        <v>62</v>
      </c>
      <c r="B67" s="135" t="e">
        <f>NA()</f>
        <v>#N/A</v>
      </c>
      <c r="C67" s="135">
        <f>IF(ISNUMBER('将来負担比率（分子）の構造'!I$52), IF('将来負担比率（分子）の構造'!I$52 &lt; 0, 0, '将来負担比率（分子）の構造'!I$52), NA())</f>
        <v>3800</v>
      </c>
      <c r="D67" s="135" t="e">
        <f>NA()</f>
        <v>#N/A</v>
      </c>
      <c r="E67" s="135" t="e">
        <f>NA()</f>
        <v>#N/A</v>
      </c>
      <c r="F67" s="135">
        <f>IF(ISNUMBER('将来負担比率（分子）の構造'!J$52), IF('将来負担比率（分子）の構造'!J$52 &lt; 0, 0, '将来負担比率（分子）の構造'!J$52), NA())</f>
        <v>3698</v>
      </c>
      <c r="G67" s="135" t="e">
        <f>NA()</f>
        <v>#N/A</v>
      </c>
      <c r="H67" s="135" t="e">
        <f>NA()</f>
        <v>#N/A</v>
      </c>
      <c r="I67" s="135">
        <f>IF(ISNUMBER('将来負担比率（分子）の構造'!K$52), IF('将来負担比率（分子）の構造'!K$52 &lt; 0, 0, '将来負担比率（分子）の構造'!K$52), NA())</f>
        <v>3989</v>
      </c>
      <c r="J67" s="135" t="e">
        <f>NA()</f>
        <v>#N/A</v>
      </c>
      <c r="K67" s="135" t="e">
        <f>NA()</f>
        <v>#N/A</v>
      </c>
      <c r="L67" s="135">
        <f>IF(ISNUMBER('将来負担比率（分子）の構造'!L$52), IF('将来負担比率（分子）の構造'!L$52 &lt; 0, 0, '将来負担比率（分子）の構造'!L$52), NA())</f>
        <v>4686</v>
      </c>
      <c r="M67" s="135" t="e">
        <f>NA()</f>
        <v>#N/A</v>
      </c>
      <c r="N67" s="135" t="e">
        <f>NA()</f>
        <v>#N/A</v>
      </c>
      <c r="O67" s="135">
        <f>IF(ISNUMBER('将来負担比率（分子）の構造'!M$52), IF('将来負担比率（分子）の構造'!M$52 &lt; 0, 0, '将来負担比率（分子）の構造'!M$52), NA())</f>
        <v>4574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209</v>
      </c>
      <c r="C5" s="676"/>
      <c r="D5" s="676"/>
      <c r="E5" s="676"/>
      <c r="F5" s="676"/>
      <c r="G5" s="676"/>
      <c r="H5" s="676"/>
      <c r="I5" s="676"/>
      <c r="J5" s="676"/>
      <c r="K5" s="676"/>
      <c r="L5" s="676"/>
      <c r="M5" s="676"/>
      <c r="N5" s="676"/>
      <c r="O5" s="676"/>
      <c r="P5" s="676"/>
      <c r="Q5" s="677"/>
      <c r="R5" s="638">
        <v>2637792</v>
      </c>
      <c r="S5" s="639"/>
      <c r="T5" s="639"/>
      <c r="U5" s="639"/>
      <c r="V5" s="639"/>
      <c r="W5" s="639"/>
      <c r="X5" s="639"/>
      <c r="Y5" s="686"/>
      <c r="Z5" s="699">
        <v>29.8</v>
      </c>
      <c r="AA5" s="699"/>
      <c r="AB5" s="699"/>
      <c r="AC5" s="699"/>
      <c r="AD5" s="700">
        <v>2491268</v>
      </c>
      <c r="AE5" s="700"/>
      <c r="AF5" s="700"/>
      <c r="AG5" s="700"/>
      <c r="AH5" s="700"/>
      <c r="AI5" s="700"/>
      <c r="AJ5" s="700"/>
      <c r="AK5" s="700"/>
      <c r="AL5" s="687">
        <v>53.4</v>
      </c>
      <c r="AM5" s="656"/>
      <c r="AN5" s="656"/>
      <c r="AO5" s="688"/>
      <c r="AP5" s="675" t="s">
        <v>210</v>
      </c>
      <c r="AQ5" s="676"/>
      <c r="AR5" s="676"/>
      <c r="AS5" s="676"/>
      <c r="AT5" s="676"/>
      <c r="AU5" s="676"/>
      <c r="AV5" s="676"/>
      <c r="AW5" s="676"/>
      <c r="AX5" s="676"/>
      <c r="AY5" s="676"/>
      <c r="AZ5" s="676"/>
      <c r="BA5" s="676"/>
      <c r="BB5" s="676"/>
      <c r="BC5" s="676"/>
      <c r="BD5" s="676"/>
      <c r="BE5" s="676"/>
      <c r="BF5" s="677"/>
      <c r="BG5" s="588">
        <v>2485757</v>
      </c>
      <c r="BH5" s="589"/>
      <c r="BI5" s="589"/>
      <c r="BJ5" s="589"/>
      <c r="BK5" s="589"/>
      <c r="BL5" s="589"/>
      <c r="BM5" s="589"/>
      <c r="BN5" s="590"/>
      <c r="BO5" s="641">
        <v>94.2</v>
      </c>
      <c r="BP5" s="641"/>
      <c r="BQ5" s="641"/>
      <c r="BR5" s="641"/>
      <c r="BS5" s="642" t="s">
        <v>211</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212</v>
      </c>
      <c r="CS5" s="694"/>
      <c r="CT5" s="694"/>
      <c r="CU5" s="694"/>
      <c r="CV5" s="694"/>
      <c r="CW5" s="694"/>
      <c r="CX5" s="694"/>
      <c r="CY5" s="695"/>
      <c r="CZ5" s="693" t="s">
        <v>203</v>
      </c>
      <c r="DA5" s="694"/>
      <c r="DB5" s="694"/>
      <c r="DC5" s="695"/>
      <c r="DD5" s="693" t="s">
        <v>213</v>
      </c>
      <c r="DE5" s="694"/>
      <c r="DF5" s="694"/>
      <c r="DG5" s="694"/>
      <c r="DH5" s="694"/>
      <c r="DI5" s="694"/>
      <c r="DJ5" s="694"/>
      <c r="DK5" s="694"/>
      <c r="DL5" s="694"/>
      <c r="DM5" s="694"/>
      <c r="DN5" s="694"/>
      <c r="DO5" s="694"/>
      <c r="DP5" s="695"/>
      <c r="DQ5" s="693" t="s">
        <v>214</v>
      </c>
      <c r="DR5" s="694"/>
      <c r="DS5" s="694"/>
      <c r="DT5" s="694"/>
      <c r="DU5" s="694"/>
      <c r="DV5" s="694"/>
      <c r="DW5" s="694"/>
      <c r="DX5" s="694"/>
      <c r="DY5" s="694"/>
      <c r="DZ5" s="694"/>
      <c r="EA5" s="694"/>
      <c r="EB5" s="694"/>
      <c r="EC5" s="695"/>
    </row>
    <row r="6" spans="2:143" ht="11.25" customHeight="1" x14ac:dyDescent="0.15">
      <c r="B6" s="585" t="s">
        <v>215</v>
      </c>
      <c r="C6" s="586"/>
      <c r="D6" s="586"/>
      <c r="E6" s="586"/>
      <c r="F6" s="586"/>
      <c r="G6" s="586"/>
      <c r="H6" s="586"/>
      <c r="I6" s="586"/>
      <c r="J6" s="586"/>
      <c r="K6" s="586"/>
      <c r="L6" s="586"/>
      <c r="M6" s="586"/>
      <c r="N6" s="586"/>
      <c r="O6" s="586"/>
      <c r="P6" s="586"/>
      <c r="Q6" s="587"/>
      <c r="R6" s="588">
        <v>54690</v>
      </c>
      <c r="S6" s="589"/>
      <c r="T6" s="589"/>
      <c r="U6" s="589"/>
      <c r="V6" s="589"/>
      <c r="W6" s="589"/>
      <c r="X6" s="589"/>
      <c r="Y6" s="590"/>
      <c r="Z6" s="641">
        <v>0.6</v>
      </c>
      <c r="AA6" s="641"/>
      <c r="AB6" s="641"/>
      <c r="AC6" s="641"/>
      <c r="AD6" s="642">
        <v>54690</v>
      </c>
      <c r="AE6" s="642"/>
      <c r="AF6" s="642"/>
      <c r="AG6" s="642"/>
      <c r="AH6" s="642"/>
      <c r="AI6" s="642"/>
      <c r="AJ6" s="642"/>
      <c r="AK6" s="642"/>
      <c r="AL6" s="611">
        <v>1.2</v>
      </c>
      <c r="AM6" s="643"/>
      <c r="AN6" s="643"/>
      <c r="AO6" s="644"/>
      <c r="AP6" s="585" t="s">
        <v>216</v>
      </c>
      <c r="AQ6" s="586"/>
      <c r="AR6" s="586"/>
      <c r="AS6" s="586"/>
      <c r="AT6" s="586"/>
      <c r="AU6" s="586"/>
      <c r="AV6" s="586"/>
      <c r="AW6" s="586"/>
      <c r="AX6" s="586"/>
      <c r="AY6" s="586"/>
      <c r="AZ6" s="586"/>
      <c r="BA6" s="586"/>
      <c r="BB6" s="586"/>
      <c r="BC6" s="586"/>
      <c r="BD6" s="586"/>
      <c r="BE6" s="586"/>
      <c r="BF6" s="587"/>
      <c r="BG6" s="588">
        <v>2485757</v>
      </c>
      <c r="BH6" s="589"/>
      <c r="BI6" s="589"/>
      <c r="BJ6" s="589"/>
      <c r="BK6" s="589"/>
      <c r="BL6" s="589"/>
      <c r="BM6" s="589"/>
      <c r="BN6" s="590"/>
      <c r="BO6" s="641">
        <v>94.2</v>
      </c>
      <c r="BP6" s="641"/>
      <c r="BQ6" s="641"/>
      <c r="BR6" s="641"/>
      <c r="BS6" s="642" t="s">
        <v>211</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101059</v>
      </c>
      <c r="CS6" s="589"/>
      <c r="CT6" s="589"/>
      <c r="CU6" s="589"/>
      <c r="CV6" s="589"/>
      <c r="CW6" s="589"/>
      <c r="CX6" s="589"/>
      <c r="CY6" s="590"/>
      <c r="CZ6" s="641">
        <v>1.2</v>
      </c>
      <c r="DA6" s="641"/>
      <c r="DB6" s="641"/>
      <c r="DC6" s="641"/>
      <c r="DD6" s="594" t="s">
        <v>211</v>
      </c>
      <c r="DE6" s="589"/>
      <c r="DF6" s="589"/>
      <c r="DG6" s="589"/>
      <c r="DH6" s="589"/>
      <c r="DI6" s="589"/>
      <c r="DJ6" s="589"/>
      <c r="DK6" s="589"/>
      <c r="DL6" s="589"/>
      <c r="DM6" s="589"/>
      <c r="DN6" s="589"/>
      <c r="DO6" s="589"/>
      <c r="DP6" s="590"/>
      <c r="DQ6" s="594">
        <v>101059</v>
      </c>
      <c r="DR6" s="589"/>
      <c r="DS6" s="589"/>
      <c r="DT6" s="589"/>
      <c r="DU6" s="589"/>
      <c r="DV6" s="589"/>
      <c r="DW6" s="589"/>
      <c r="DX6" s="589"/>
      <c r="DY6" s="589"/>
      <c r="DZ6" s="589"/>
      <c r="EA6" s="589"/>
      <c r="EB6" s="589"/>
      <c r="EC6" s="624"/>
    </row>
    <row r="7" spans="2:143" ht="11.25" customHeight="1" x14ac:dyDescent="0.15">
      <c r="B7" s="585" t="s">
        <v>218</v>
      </c>
      <c r="C7" s="586"/>
      <c r="D7" s="586"/>
      <c r="E7" s="586"/>
      <c r="F7" s="586"/>
      <c r="G7" s="586"/>
      <c r="H7" s="586"/>
      <c r="I7" s="586"/>
      <c r="J7" s="586"/>
      <c r="K7" s="586"/>
      <c r="L7" s="586"/>
      <c r="M7" s="586"/>
      <c r="N7" s="586"/>
      <c r="O7" s="586"/>
      <c r="P7" s="586"/>
      <c r="Q7" s="587"/>
      <c r="R7" s="588">
        <v>4798</v>
      </c>
      <c r="S7" s="589"/>
      <c r="T7" s="589"/>
      <c r="U7" s="589"/>
      <c r="V7" s="589"/>
      <c r="W7" s="589"/>
      <c r="X7" s="589"/>
      <c r="Y7" s="590"/>
      <c r="Z7" s="641">
        <v>0.1</v>
      </c>
      <c r="AA7" s="641"/>
      <c r="AB7" s="641"/>
      <c r="AC7" s="641"/>
      <c r="AD7" s="642">
        <v>4798</v>
      </c>
      <c r="AE7" s="642"/>
      <c r="AF7" s="642"/>
      <c r="AG7" s="642"/>
      <c r="AH7" s="642"/>
      <c r="AI7" s="642"/>
      <c r="AJ7" s="642"/>
      <c r="AK7" s="642"/>
      <c r="AL7" s="611">
        <v>0.1</v>
      </c>
      <c r="AM7" s="643"/>
      <c r="AN7" s="643"/>
      <c r="AO7" s="644"/>
      <c r="AP7" s="585" t="s">
        <v>219</v>
      </c>
      <c r="AQ7" s="586"/>
      <c r="AR7" s="586"/>
      <c r="AS7" s="586"/>
      <c r="AT7" s="586"/>
      <c r="AU7" s="586"/>
      <c r="AV7" s="586"/>
      <c r="AW7" s="586"/>
      <c r="AX7" s="586"/>
      <c r="AY7" s="586"/>
      <c r="AZ7" s="586"/>
      <c r="BA7" s="586"/>
      <c r="BB7" s="586"/>
      <c r="BC7" s="586"/>
      <c r="BD7" s="586"/>
      <c r="BE7" s="586"/>
      <c r="BF7" s="587"/>
      <c r="BG7" s="588">
        <v>1267797</v>
      </c>
      <c r="BH7" s="589"/>
      <c r="BI7" s="589"/>
      <c r="BJ7" s="589"/>
      <c r="BK7" s="589"/>
      <c r="BL7" s="589"/>
      <c r="BM7" s="589"/>
      <c r="BN7" s="590"/>
      <c r="BO7" s="641">
        <v>48.1</v>
      </c>
      <c r="BP7" s="641"/>
      <c r="BQ7" s="641"/>
      <c r="BR7" s="641"/>
      <c r="BS7" s="642" t="s">
        <v>211</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1730716</v>
      </c>
      <c r="CS7" s="589"/>
      <c r="CT7" s="589"/>
      <c r="CU7" s="589"/>
      <c r="CV7" s="589"/>
      <c r="CW7" s="589"/>
      <c r="CX7" s="589"/>
      <c r="CY7" s="590"/>
      <c r="CZ7" s="641">
        <v>20.3</v>
      </c>
      <c r="DA7" s="641"/>
      <c r="DB7" s="641"/>
      <c r="DC7" s="641"/>
      <c r="DD7" s="594">
        <v>569934</v>
      </c>
      <c r="DE7" s="589"/>
      <c r="DF7" s="589"/>
      <c r="DG7" s="589"/>
      <c r="DH7" s="589"/>
      <c r="DI7" s="589"/>
      <c r="DJ7" s="589"/>
      <c r="DK7" s="589"/>
      <c r="DL7" s="589"/>
      <c r="DM7" s="589"/>
      <c r="DN7" s="589"/>
      <c r="DO7" s="589"/>
      <c r="DP7" s="590"/>
      <c r="DQ7" s="594">
        <v>1062545</v>
      </c>
      <c r="DR7" s="589"/>
      <c r="DS7" s="589"/>
      <c r="DT7" s="589"/>
      <c r="DU7" s="589"/>
      <c r="DV7" s="589"/>
      <c r="DW7" s="589"/>
      <c r="DX7" s="589"/>
      <c r="DY7" s="589"/>
      <c r="DZ7" s="589"/>
      <c r="EA7" s="589"/>
      <c r="EB7" s="589"/>
      <c r="EC7" s="624"/>
    </row>
    <row r="8" spans="2:143" ht="11.25" customHeight="1" x14ac:dyDescent="0.15">
      <c r="B8" s="585" t="s">
        <v>221</v>
      </c>
      <c r="C8" s="586"/>
      <c r="D8" s="586"/>
      <c r="E8" s="586"/>
      <c r="F8" s="586"/>
      <c r="G8" s="586"/>
      <c r="H8" s="586"/>
      <c r="I8" s="586"/>
      <c r="J8" s="586"/>
      <c r="K8" s="586"/>
      <c r="L8" s="586"/>
      <c r="M8" s="586"/>
      <c r="N8" s="586"/>
      <c r="O8" s="586"/>
      <c r="P8" s="586"/>
      <c r="Q8" s="587"/>
      <c r="R8" s="588">
        <v>13339</v>
      </c>
      <c r="S8" s="589"/>
      <c r="T8" s="589"/>
      <c r="U8" s="589"/>
      <c r="V8" s="589"/>
      <c r="W8" s="589"/>
      <c r="X8" s="589"/>
      <c r="Y8" s="590"/>
      <c r="Z8" s="641">
        <v>0.2</v>
      </c>
      <c r="AA8" s="641"/>
      <c r="AB8" s="641"/>
      <c r="AC8" s="641"/>
      <c r="AD8" s="642">
        <v>13339</v>
      </c>
      <c r="AE8" s="642"/>
      <c r="AF8" s="642"/>
      <c r="AG8" s="642"/>
      <c r="AH8" s="642"/>
      <c r="AI8" s="642"/>
      <c r="AJ8" s="642"/>
      <c r="AK8" s="642"/>
      <c r="AL8" s="611">
        <v>0.3</v>
      </c>
      <c r="AM8" s="643"/>
      <c r="AN8" s="643"/>
      <c r="AO8" s="644"/>
      <c r="AP8" s="585" t="s">
        <v>222</v>
      </c>
      <c r="AQ8" s="586"/>
      <c r="AR8" s="586"/>
      <c r="AS8" s="586"/>
      <c r="AT8" s="586"/>
      <c r="AU8" s="586"/>
      <c r="AV8" s="586"/>
      <c r="AW8" s="586"/>
      <c r="AX8" s="586"/>
      <c r="AY8" s="586"/>
      <c r="AZ8" s="586"/>
      <c r="BA8" s="586"/>
      <c r="BB8" s="586"/>
      <c r="BC8" s="586"/>
      <c r="BD8" s="586"/>
      <c r="BE8" s="586"/>
      <c r="BF8" s="587"/>
      <c r="BG8" s="588">
        <v>37551</v>
      </c>
      <c r="BH8" s="589"/>
      <c r="BI8" s="589"/>
      <c r="BJ8" s="589"/>
      <c r="BK8" s="589"/>
      <c r="BL8" s="589"/>
      <c r="BM8" s="589"/>
      <c r="BN8" s="590"/>
      <c r="BO8" s="641">
        <v>1.4</v>
      </c>
      <c r="BP8" s="641"/>
      <c r="BQ8" s="641"/>
      <c r="BR8" s="641"/>
      <c r="BS8" s="594" t="s">
        <v>112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2141802</v>
      </c>
      <c r="CS8" s="589"/>
      <c r="CT8" s="589"/>
      <c r="CU8" s="589"/>
      <c r="CV8" s="589"/>
      <c r="CW8" s="589"/>
      <c r="CX8" s="589"/>
      <c r="CY8" s="590"/>
      <c r="CZ8" s="641">
        <v>25.2</v>
      </c>
      <c r="DA8" s="641"/>
      <c r="DB8" s="641"/>
      <c r="DC8" s="641"/>
      <c r="DD8" s="594">
        <v>2663</v>
      </c>
      <c r="DE8" s="589"/>
      <c r="DF8" s="589"/>
      <c r="DG8" s="589"/>
      <c r="DH8" s="589"/>
      <c r="DI8" s="589"/>
      <c r="DJ8" s="589"/>
      <c r="DK8" s="589"/>
      <c r="DL8" s="589"/>
      <c r="DM8" s="589"/>
      <c r="DN8" s="589"/>
      <c r="DO8" s="589"/>
      <c r="DP8" s="590"/>
      <c r="DQ8" s="594">
        <v>1335651</v>
      </c>
      <c r="DR8" s="589"/>
      <c r="DS8" s="589"/>
      <c r="DT8" s="589"/>
      <c r="DU8" s="589"/>
      <c r="DV8" s="589"/>
      <c r="DW8" s="589"/>
      <c r="DX8" s="589"/>
      <c r="DY8" s="589"/>
      <c r="DZ8" s="589"/>
      <c r="EA8" s="589"/>
      <c r="EB8" s="589"/>
      <c r="EC8" s="624"/>
    </row>
    <row r="9" spans="2:143" ht="11.25" customHeight="1" x14ac:dyDescent="0.15">
      <c r="B9" s="585" t="s">
        <v>224</v>
      </c>
      <c r="C9" s="586"/>
      <c r="D9" s="586"/>
      <c r="E9" s="586"/>
      <c r="F9" s="586"/>
      <c r="G9" s="586"/>
      <c r="H9" s="586"/>
      <c r="I9" s="586"/>
      <c r="J9" s="586"/>
      <c r="K9" s="586"/>
      <c r="L9" s="586"/>
      <c r="M9" s="586"/>
      <c r="N9" s="586"/>
      <c r="O9" s="586"/>
      <c r="P9" s="586"/>
      <c r="Q9" s="587"/>
      <c r="R9" s="588">
        <v>13642</v>
      </c>
      <c r="S9" s="589"/>
      <c r="T9" s="589"/>
      <c r="U9" s="589"/>
      <c r="V9" s="589"/>
      <c r="W9" s="589"/>
      <c r="X9" s="589"/>
      <c r="Y9" s="590"/>
      <c r="Z9" s="641">
        <v>0.2</v>
      </c>
      <c r="AA9" s="641"/>
      <c r="AB9" s="641"/>
      <c r="AC9" s="641"/>
      <c r="AD9" s="642">
        <v>13642</v>
      </c>
      <c r="AE9" s="642"/>
      <c r="AF9" s="642"/>
      <c r="AG9" s="642"/>
      <c r="AH9" s="642"/>
      <c r="AI9" s="642"/>
      <c r="AJ9" s="642"/>
      <c r="AK9" s="642"/>
      <c r="AL9" s="611">
        <v>0.3</v>
      </c>
      <c r="AM9" s="643"/>
      <c r="AN9" s="643"/>
      <c r="AO9" s="644"/>
      <c r="AP9" s="585" t="s">
        <v>225</v>
      </c>
      <c r="AQ9" s="586"/>
      <c r="AR9" s="586"/>
      <c r="AS9" s="586"/>
      <c r="AT9" s="586"/>
      <c r="AU9" s="586"/>
      <c r="AV9" s="586"/>
      <c r="AW9" s="586"/>
      <c r="AX9" s="586"/>
      <c r="AY9" s="586"/>
      <c r="AZ9" s="586"/>
      <c r="BA9" s="586"/>
      <c r="BB9" s="586"/>
      <c r="BC9" s="586"/>
      <c r="BD9" s="586"/>
      <c r="BE9" s="586"/>
      <c r="BF9" s="587"/>
      <c r="BG9" s="588">
        <v>1034454</v>
      </c>
      <c r="BH9" s="589"/>
      <c r="BI9" s="589"/>
      <c r="BJ9" s="589"/>
      <c r="BK9" s="589"/>
      <c r="BL9" s="589"/>
      <c r="BM9" s="589"/>
      <c r="BN9" s="590"/>
      <c r="BO9" s="641">
        <v>39.200000000000003</v>
      </c>
      <c r="BP9" s="641"/>
      <c r="BQ9" s="641"/>
      <c r="BR9" s="641"/>
      <c r="BS9" s="594" t="s">
        <v>112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592336</v>
      </c>
      <c r="CS9" s="589"/>
      <c r="CT9" s="589"/>
      <c r="CU9" s="589"/>
      <c r="CV9" s="589"/>
      <c r="CW9" s="589"/>
      <c r="CX9" s="589"/>
      <c r="CY9" s="590"/>
      <c r="CZ9" s="641">
        <v>7</v>
      </c>
      <c r="DA9" s="641"/>
      <c r="DB9" s="641"/>
      <c r="DC9" s="641"/>
      <c r="DD9" s="594">
        <v>42529</v>
      </c>
      <c r="DE9" s="589"/>
      <c r="DF9" s="589"/>
      <c r="DG9" s="589"/>
      <c r="DH9" s="589"/>
      <c r="DI9" s="589"/>
      <c r="DJ9" s="589"/>
      <c r="DK9" s="589"/>
      <c r="DL9" s="589"/>
      <c r="DM9" s="589"/>
      <c r="DN9" s="589"/>
      <c r="DO9" s="589"/>
      <c r="DP9" s="590"/>
      <c r="DQ9" s="594">
        <v>445098</v>
      </c>
      <c r="DR9" s="589"/>
      <c r="DS9" s="589"/>
      <c r="DT9" s="589"/>
      <c r="DU9" s="589"/>
      <c r="DV9" s="589"/>
      <c r="DW9" s="589"/>
      <c r="DX9" s="589"/>
      <c r="DY9" s="589"/>
      <c r="DZ9" s="589"/>
      <c r="EA9" s="589"/>
      <c r="EB9" s="589"/>
      <c r="EC9" s="624"/>
    </row>
    <row r="10" spans="2:143" ht="11.25" customHeight="1" x14ac:dyDescent="0.15">
      <c r="B10" s="585" t="s">
        <v>227</v>
      </c>
      <c r="C10" s="586"/>
      <c r="D10" s="586"/>
      <c r="E10" s="586"/>
      <c r="F10" s="586"/>
      <c r="G10" s="586"/>
      <c r="H10" s="586"/>
      <c r="I10" s="586"/>
      <c r="J10" s="586"/>
      <c r="K10" s="586"/>
      <c r="L10" s="586"/>
      <c r="M10" s="586"/>
      <c r="N10" s="586"/>
      <c r="O10" s="586"/>
      <c r="P10" s="586"/>
      <c r="Q10" s="587"/>
      <c r="R10" s="588">
        <v>427250</v>
      </c>
      <c r="S10" s="589"/>
      <c r="T10" s="589"/>
      <c r="U10" s="589"/>
      <c r="V10" s="589"/>
      <c r="W10" s="589"/>
      <c r="X10" s="589"/>
      <c r="Y10" s="590"/>
      <c r="Z10" s="641">
        <v>4.8</v>
      </c>
      <c r="AA10" s="641"/>
      <c r="AB10" s="641"/>
      <c r="AC10" s="641"/>
      <c r="AD10" s="642">
        <v>427250</v>
      </c>
      <c r="AE10" s="642"/>
      <c r="AF10" s="642"/>
      <c r="AG10" s="642"/>
      <c r="AH10" s="642"/>
      <c r="AI10" s="642"/>
      <c r="AJ10" s="642"/>
      <c r="AK10" s="642"/>
      <c r="AL10" s="611">
        <v>9.1999999999999993</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71067</v>
      </c>
      <c r="BH10" s="589"/>
      <c r="BI10" s="589"/>
      <c r="BJ10" s="589"/>
      <c r="BK10" s="589"/>
      <c r="BL10" s="589"/>
      <c r="BM10" s="589"/>
      <c r="BN10" s="590"/>
      <c r="BO10" s="641">
        <v>2.7</v>
      </c>
      <c r="BP10" s="641"/>
      <c r="BQ10" s="641"/>
      <c r="BR10" s="641"/>
      <c r="BS10" s="594" t="s">
        <v>112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66294</v>
      </c>
      <c r="CS10" s="589"/>
      <c r="CT10" s="589"/>
      <c r="CU10" s="589"/>
      <c r="CV10" s="589"/>
      <c r="CW10" s="589"/>
      <c r="CX10" s="589"/>
      <c r="CY10" s="590"/>
      <c r="CZ10" s="641">
        <v>0.8</v>
      </c>
      <c r="DA10" s="641"/>
      <c r="DB10" s="641"/>
      <c r="DC10" s="641"/>
      <c r="DD10" s="594">
        <v>2772</v>
      </c>
      <c r="DE10" s="589"/>
      <c r="DF10" s="589"/>
      <c r="DG10" s="589"/>
      <c r="DH10" s="589"/>
      <c r="DI10" s="589"/>
      <c r="DJ10" s="589"/>
      <c r="DK10" s="589"/>
      <c r="DL10" s="589"/>
      <c r="DM10" s="589"/>
      <c r="DN10" s="589"/>
      <c r="DO10" s="589"/>
      <c r="DP10" s="590"/>
      <c r="DQ10" s="594">
        <v>31942</v>
      </c>
      <c r="DR10" s="589"/>
      <c r="DS10" s="589"/>
      <c r="DT10" s="589"/>
      <c r="DU10" s="589"/>
      <c r="DV10" s="589"/>
      <c r="DW10" s="589"/>
      <c r="DX10" s="589"/>
      <c r="DY10" s="589"/>
      <c r="DZ10" s="589"/>
      <c r="EA10" s="589"/>
      <c r="EB10" s="589"/>
      <c r="EC10" s="624"/>
    </row>
    <row r="11" spans="2:143" ht="11.25" customHeight="1" x14ac:dyDescent="0.15">
      <c r="B11" s="585" t="s">
        <v>230</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124725</v>
      </c>
      <c r="BH11" s="589"/>
      <c r="BI11" s="589"/>
      <c r="BJ11" s="589"/>
      <c r="BK11" s="589"/>
      <c r="BL11" s="589"/>
      <c r="BM11" s="589"/>
      <c r="BN11" s="590"/>
      <c r="BO11" s="641">
        <v>4.7</v>
      </c>
      <c r="BP11" s="641"/>
      <c r="BQ11" s="641"/>
      <c r="BR11" s="641"/>
      <c r="BS11" s="594" t="s">
        <v>112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62574</v>
      </c>
      <c r="CS11" s="589"/>
      <c r="CT11" s="589"/>
      <c r="CU11" s="589"/>
      <c r="CV11" s="589"/>
      <c r="CW11" s="589"/>
      <c r="CX11" s="589"/>
      <c r="CY11" s="590"/>
      <c r="CZ11" s="641">
        <v>0.7</v>
      </c>
      <c r="DA11" s="641"/>
      <c r="DB11" s="641"/>
      <c r="DC11" s="641"/>
      <c r="DD11" s="594">
        <v>21908</v>
      </c>
      <c r="DE11" s="589"/>
      <c r="DF11" s="589"/>
      <c r="DG11" s="589"/>
      <c r="DH11" s="589"/>
      <c r="DI11" s="589"/>
      <c r="DJ11" s="589"/>
      <c r="DK11" s="589"/>
      <c r="DL11" s="589"/>
      <c r="DM11" s="589"/>
      <c r="DN11" s="589"/>
      <c r="DO11" s="589"/>
      <c r="DP11" s="590"/>
      <c r="DQ11" s="594">
        <v>53004</v>
      </c>
      <c r="DR11" s="589"/>
      <c r="DS11" s="589"/>
      <c r="DT11" s="589"/>
      <c r="DU11" s="589"/>
      <c r="DV11" s="589"/>
      <c r="DW11" s="589"/>
      <c r="DX11" s="589"/>
      <c r="DY11" s="589"/>
      <c r="DZ11" s="589"/>
      <c r="EA11" s="589"/>
      <c r="EB11" s="589"/>
      <c r="EC11" s="624"/>
    </row>
    <row r="12" spans="2:143" ht="11.25" customHeight="1" x14ac:dyDescent="0.15">
      <c r="B12" s="585" t="s">
        <v>233</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1060056</v>
      </c>
      <c r="BH12" s="589"/>
      <c r="BI12" s="589"/>
      <c r="BJ12" s="589"/>
      <c r="BK12" s="589"/>
      <c r="BL12" s="589"/>
      <c r="BM12" s="589"/>
      <c r="BN12" s="590"/>
      <c r="BO12" s="641">
        <v>40.200000000000003</v>
      </c>
      <c r="BP12" s="641"/>
      <c r="BQ12" s="641"/>
      <c r="BR12" s="641"/>
      <c r="BS12" s="594" t="s">
        <v>112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994590</v>
      </c>
      <c r="CS12" s="589"/>
      <c r="CT12" s="589"/>
      <c r="CU12" s="589"/>
      <c r="CV12" s="589"/>
      <c r="CW12" s="589"/>
      <c r="CX12" s="589"/>
      <c r="CY12" s="590"/>
      <c r="CZ12" s="641">
        <v>11.7</v>
      </c>
      <c r="DA12" s="641"/>
      <c r="DB12" s="641"/>
      <c r="DC12" s="641"/>
      <c r="DD12" s="594">
        <v>247986</v>
      </c>
      <c r="DE12" s="589"/>
      <c r="DF12" s="589"/>
      <c r="DG12" s="589"/>
      <c r="DH12" s="589"/>
      <c r="DI12" s="589"/>
      <c r="DJ12" s="589"/>
      <c r="DK12" s="589"/>
      <c r="DL12" s="589"/>
      <c r="DM12" s="589"/>
      <c r="DN12" s="589"/>
      <c r="DO12" s="589"/>
      <c r="DP12" s="590"/>
      <c r="DQ12" s="594">
        <v>273293</v>
      </c>
      <c r="DR12" s="589"/>
      <c r="DS12" s="589"/>
      <c r="DT12" s="589"/>
      <c r="DU12" s="589"/>
      <c r="DV12" s="589"/>
      <c r="DW12" s="589"/>
      <c r="DX12" s="589"/>
      <c r="DY12" s="589"/>
      <c r="DZ12" s="589"/>
      <c r="EA12" s="589"/>
      <c r="EB12" s="589"/>
      <c r="EC12" s="624"/>
    </row>
    <row r="13" spans="2:143" ht="11.25" customHeight="1" x14ac:dyDescent="0.15">
      <c r="B13" s="585" t="s">
        <v>236</v>
      </c>
      <c r="C13" s="586"/>
      <c r="D13" s="586"/>
      <c r="E13" s="586"/>
      <c r="F13" s="586"/>
      <c r="G13" s="586"/>
      <c r="H13" s="586"/>
      <c r="I13" s="586"/>
      <c r="J13" s="586"/>
      <c r="K13" s="586"/>
      <c r="L13" s="586"/>
      <c r="M13" s="586"/>
      <c r="N13" s="586"/>
      <c r="O13" s="586"/>
      <c r="P13" s="586"/>
      <c r="Q13" s="587"/>
      <c r="R13" s="588">
        <v>10262</v>
      </c>
      <c r="S13" s="589"/>
      <c r="T13" s="589"/>
      <c r="U13" s="589"/>
      <c r="V13" s="589"/>
      <c r="W13" s="589"/>
      <c r="X13" s="589"/>
      <c r="Y13" s="590"/>
      <c r="Z13" s="641">
        <v>0.1</v>
      </c>
      <c r="AA13" s="641"/>
      <c r="AB13" s="641"/>
      <c r="AC13" s="641"/>
      <c r="AD13" s="642">
        <v>10262</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1049965</v>
      </c>
      <c r="BH13" s="589"/>
      <c r="BI13" s="589"/>
      <c r="BJ13" s="589"/>
      <c r="BK13" s="589"/>
      <c r="BL13" s="589"/>
      <c r="BM13" s="589"/>
      <c r="BN13" s="590"/>
      <c r="BO13" s="641">
        <v>39.799999999999997</v>
      </c>
      <c r="BP13" s="641"/>
      <c r="BQ13" s="641"/>
      <c r="BR13" s="641"/>
      <c r="BS13" s="594" t="s">
        <v>112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725329</v>
      </c>
      <c r="CS13" s="589"/>
      <c r="CT13" s="589"/>
      <c r="CU13" s="589"/>
      <c r="CV13" s="589"/>
      <c r="CW13" s="589"/>
      <c r="CX13" s="589"/>
      <c r="CY13" s="590"/>
      <c r="CZ13" s="641">
        <v>8.5</v>
      </c>
      <c r="DA13" s="641"/>
      <c r="DB13" s="641"/>
      <c r="DC13" s="641"/>
      <c r="DD13" s="594">
        <v>377486</v>
      </c>
      <c r="DE13" s="589"/>
      <c r="DF13" s="589"/>
      <c r="DG13" s="589"/>
      <c r="DH13" s="589"/>
      <c r="DI13" s="589"/>
      <c r="DJ13" s="589"/>
      <c r="DK13" s="589"/>
      <c r="DL13" s="589"/>
      <c r="DM13" s="589"/>
      <c r="DN13" s="589"/>
      <c r="DO13" s="589"/>
      <c r="DP13" s="590"/>
      <c r="DQ13" s="594">
        <v>468053</v>
      </c>
      <c r="DR13" s="589"/>
      <c r="DS13" s="589"/>
      <c r="DT13" s="589"/>
      <c r="DU13" s="589"/>
      <c r="DV13" s="589"/>
      <c r="DW13" s="589"/>
      <c r="DX13" s="589"/>
      <c r="DY13" s="589"/>
      <c r="DZ13" s="589"/>
      <c r="EA13" s="589"/>
      <c r="EB13" s="589"/>
      <c r="EC13" s="624"/>
    </row>
    <row r="14" spans="2:143" ht="11.25" customHeight="1" x14ac:dyDescent="0.15">
      <c r="B14" s="585" t="s">
        <v>239</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47388</v>
      </c>
      <c r="BH14" s="589"/>
      <c r="BI14" s="589"/>
      <c r="BJ14" s="589"/>
      <c r="BK14" s="589"/>
      <c r="BL14" s="589"/>
      <c r="BM14" s="589"/>
      <c r="BN14" s="590"/>
      <c r="BO14" s="641">
        <v>1.8</v>
      </c>
      <c r="BP14" s="641"/>
      <c r="BQ14" s="641"/>
      <c r="BR14" s="641"/>
      <c r="BS14" s="594" t="s">
        <v>112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326872</v>
      </c>
      <c r="CS14" s="589"/>
      <c r="CT14" s="589"/>
      <c r="CU14" s="589"/>
      <c r="CV14" s="589"/>
      <c r="CW14" s="589"/>
      <c r="CX14" s="589"/>
      <c r="CY14" s="590"/>
      <c r="CZ14" s="641">
        <v>3.8</v>
      </c>
      <c r="DA14" s="641"/>
      <c r="DB14" s="641"/>
      <c r="DC14" s="641"/>
      <c r="DD14" s="594">
        <v>24339</v>
      </c>
      <c r="DE14" s="589"/>
      <c r="DF14" s="589"/>
      <c r="DG14" s="589"/>
      <c r="DH14" s="589"/>
      <c r="DI14" s="589"/>
      <c r="DJ14" s="589"/>
      <c r="DK14" s="589"/>
      <c r="DL14" s="589"/>
      <c r="DM14" s="589"/>
      <c r="DN14" s="589"/>
      <c r="DO14" s="589"/>
      <c r="DP14" s="590"/>
      <c r="DQ14" s="594">
        <v>301821</v>
      </c>
      <c r="DR14" s="589"/>
      <c r="DS14" s="589"/>
      <c r="DT14" s="589"/>
      <c r="DU14" s="589"/>
      <c r="DV14" s="589"/>
      <c r="DW14" s="589"/>
      <c r="DX14" s="589"/>
      <c r="DY14" s="589"/>
      <c r="DZ14" s="589"/>
      <c r="EA14" s="589"/>
      <c r="EB14" s="589"/>
      <c r="EC14" s="624"/>
    </row>
    <row r="15" spans="2:143" ht="11.25" customHeight="1" x14ac:dyDescent="0.15">
      <c r="B15" s="585" t="s">
        <v>242</v>
      </c>
      <c r="C15" s="586"/>
      <c r="D15" s="586"/>
      <c r="E15" s="586"/>
      <c r="F15" s="586"/>
      <c r="G15" s="586"/>
      <c r="H15" s="586"/>
      <c r="I15" s="586"/>
      <c r="J15" s="586"/>
      <c r="K15" s="586"/>
      <c r="L15" s="586"/>
      <c r="M15" s="586"/>
      <c r="N15" s="586"/>
      <c r="O15" s="586"/>
      <c r="P15" s="586"/>
      <c r="Q15" s="587"/>
      <c r="R15" s="588">
        <v>9497</v>
      </c>
      <c r="S15" s="589"/>
      <c r="T15" s="589"/>
      <c r="U15" s="589"/>
      <c r="V15" s="589"/>
      <c r="W15" s="589"/>
      <c r="X15" s="589"/>
      <c r="Y15" s="590"/>
      <c r="Z15" s="641">
        <v>0.1</v>
      </c>
      <c r="AA15" s="641"/>
      <c r="AB15" s="641"/>
      <c r="AC15" s="641"/>
      <c r="AD15" s="642">
        <v>9497</v>
      </c>
      <c r="AE15" s="642"/>
      <c r="AF15" s="642"/>
      <c r="AG15" s="642"/>
      <c r="AH15" s="642"/>
      <c r="AI15" s="642"/>
      <c r="AJ15" s="642"/>
      <c r="AK15" s="642"/>
      <c r="AL15" s="611">
        <v>0.2</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110516</v>
      </c>
      <c r="BH15" s="589"/>
      <c r="BI15" s="589"/>
      <c r="BJ15" s="589"/>
      <c r="BK15" s="589"/>
      <c r="BL15" s="589"/>
      <c r="BM15" s="589"/>
      <c r="BN15" s="590"/>
      <c r="BO15" s="641">
        <v>4.2</v>
      </c>
      <c r="BP15" s="641"/>
      <c r="BQ15" s="641"/>
      <c r="BR15" s="641"/>
      <c r="BS15" s="594" t="s">
        <v>112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741624</v>
      </c>
      <c r="CS15" s="589"/>
      <c r="CT15" s="589"/>
      <c r="CU15" s="589"/>
      <c r="CV15" s="589"/>
      <c r="CW15" s="589"/>
      <c r="CX15" s="589"/>
      <c r="CY15" s="590"/>
      <c r="CZ15" s="641">
        <v>8.6999999999999993</v>
      </c>
      <c r="DA15" s="641"/>
      <c r="DB15" s="641"/>
      <c r="DC15" s="641"/>
      <c r="DD15" s="594">
        <v>153659</v>
      </c>
      <c r="DE15" s="589"/>
      <c r="DF15" s="589"/>
      <c r="DG15" s="589"/>
      <c r="DH15" s="589"/>
      <c r="DI15" s="589"/>
      <c r="DJ15" s="589"/>
      <c r="DK15" s="589"/>
      <c r="DL15" s="589"/>
      <c r="DM15" s="589"/>
      <c r="DN15" s="589"/>
      <c r="DO15" s="589"/>
      <c r="DP15" s="590"/>
      <c r="DQ15" s="594">
        <v>571291</v>
      </c>
      <c r="DR15" s="589"/>
      <c r="DS15" s="589"/>
      <c r="DT15" s="589"/>
      <c r="DU15" s="589"/>
      <c r="DV15" s="589"/>
      <c r="DW15" s="589"/>
      <c r="DX15" s="589"/>
      <c r="DY15" s="589"/>
      <c r="DZ15" s="589"/>
      <c r="EA15" s="589"/>
      <c r="EB15" s="589"/>
      <c r="EC15" s="624"/>
    </row>
    <row r="16" spans="2:143" ht="11.25" customHeight="1" x14ac:dyDescent="0.15">
      <c r="B16" s="585" t="s">
        <v>245</v>
      </c>
      <c r="C16" s="586"/>
      <c r="D16" s="586"/>
      <c r="E16" s="586"/>
      <c r="F16" s="586"/>
      <c r="G16" s="586"/>
      <c r="H16" s="586"/>
      <c r="I16" s="586"/>
      <c r="J16" s="586"/>
      <c r="K16" s="586"/>
      <c r="L16" s="586"/>
      <c r="M16" s="586"/>
      <c r="N16" s="586"/>
      <c r="O16" s="586"/>
      <c r="P16" s="586"/>
      <c r="Q16" s="587"/>
      <c r="R16" s="588">
        <v>1797879</v>
      </c>
      <c r="S16" s="589"/>
      <c r="T16" s="589"/>
      <c r="U16" s="589"/>
      <c r="V16" s="589"/>
      <c r="W16" s="589"/>
      <c r="X16" s="589"/>
      <c r="Y16" s="590"/>
      <c r="Z16" s="641">
        <v>20.3</v>
      </c>
      <c r="AA16" s="641"/>
      <c r="AB16" s="641"/>
      <c r="AC16" s="641"/>
      <c r="AD16" s="642">
        <v>1611769</v>
      </c>
      <c r="AE16" s="642"/>
      <c r="AF16" s="642"/>
      <c r="AG16" s="642"/>
      <c r="AH16" s="642"/>
      <c r="AI16" s="642"/>
      <c r="AJ16" s="642"/>
      <c r="AK16" s="642"/>
      <c r="AL16" s="611">
        <v>34.5</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x14ac:dyDescent="0.15">
      <c r="B17" s="585" t="s">
        <v>248</v>
      </c>
      <c r="C17" s="586"/>
      <c r="D17" s="586"/>
      <c r="E17" s="586"/>
      <c r="F17" s="586"/>
      <c r="G17" s="586"/>
      <c r="H17" s="586"/>
      <c r="I17" s="586"/>
      <c r="J17" s="586"/>
      <c r="K17" s="586"/>
      <c r="L17" s="586"/>
      <c r="M17" s="586"/>
      <c r="N17" s="586"/>
      <c r="O17" s="586"/>
      <c r="P17" s="586"/>
      <c r="Q17" s="587"/>
      <c r="R17" s="588">
        <v>1611769</v>
      </c>
      <c r="S17" s="589"/>
      <c r="T17" s="589"/>
      <c r="U17" s="589"/>
      <c r="V17" s="589"/>
      <c r="W17" s="589"/>
      <c r="X17" s="589"/>
      <c r="Y17" s="590"/>
      <c r="Z17" s="641">
        <v>18.2</v>
      </c>
      <c r="AA17" s="641"/>
      <c r="AB17" s="641"/>
      <c r="AC17" s="641"/>
      <c r="AD17" s="642">
        <v>1611769</v>
      </c>
      <c r="AE17" s="642"/>
      <c r="AF17" s="642"/>
      <c r="AG17" s="642"/>
      <c r="AH17" s="642"/>
      <c r="AI17" s="642"/>
      <c r="AJ17" s="642"/>
      <c r="AK17" s="642"/>
      <c r="AL17" s="611">
        <v>34.5</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1029729</v>
      </c>
      <c r="CS17" s="589"/>
      <c r="CT17" s="589"/>
      <c r="CU17" s="589"/>
      <c r="CV17" s="589"/>
      <c r="CW17" s="589"/>
      <c r="CX17" s="589"/>
      <c r="CY17" s="590"/>
      <c r="CZ17" s="641">
        <v>12.1</v>
      </c>
      <c r="DA17" s="641"/>
      <c r="DB17" s="641"/>
      <c r="DC17" s="641"/>
      <c r="DD17" s="594" t="s">
        <v>112</v>
      </c>
      <c r="DE17" s="589"/>
      <c r="DF17" s="589"/>
      <c r="DG17" s="589"/>
      <c r="DH17" s="589"/>
      <c r="DI17" s="589"/>
      <c r="DJ17" s="589"/>
      <c r="DK17" s="589"/>
      <c r="DL17" s="589"/>
      <c r="DM17" s="589"/>
      <c r="DN17" s="589"/>
      <c r="DO17" s="589"/>
      <c r="DP17" s="590"/>
      <c r="DQ17" s="594">
        <v>1029729</v>
      </c>
      <c r="DR17" s="589"/>
      <c r="DS17" s="589"/>
      <c r="DT17" s="589"/>
      <c r="DU17" s="589"/>
      <c r="DV17" s="589"/>
      <c r="DW17" s="589"/>
      <c r="DX17" s="589"/>
      <c r="DY17" s="589"/>
      <c r="DZ17" s="589"/>
      <c r="EA17" s="589"/>
      <c r="EB17" s="589"/>
      <c r="EC17" s="624"/>
    </row>
    <row r="18" spans="2:133" ht="11.25" customHeight="1" x14ac:dyDescent="0.15">
      <c r="B18" s="585" t="s">
        <v>251</v>
      </c>
      <c r="C18" s="586"/>
      <c r="D18" s="586"/>
      <c r="E18" s="586"/>
      <c r="F18" s="586"/>
      <c r="G18" s="586"/>
      <c r="H18" s="586"/>
      <c r="I18" s="586"/>
      <c r="J18" s="586"/>
      <c r="K18" s="586"/>
      <c r="L18" s="586"/>
      <c r="M18" s="586"/>
      <c r="N18" s="586"/>
      <c r="O18" s="586"/>
      <c r="P18" s="586"/>
      <c r="Q18" s="587"/>
      <c r="R18" s="588">
        <v>186110</v>
      </c>
      <c r="S18" s="589"/>
      <c r="T18" s="589"/>
      <c r="U18" s="589"/>
      <c r="V18" s="589"/>
      <c r="W18" s="589"/>
      <c r="X18" s="589"/>
      <c r="Y18" s="590"/>
      <c r="Z18" s="641">
        <v>2.1</v>
      </c>
      <c r="AA18" s="641"/>
      <c r="AB18" s="641"/>
      <c r="AC18" s="641"/>
      <c r="AD18" s="642" t="s">
        <v>112</v>
      </c>
      <c r="AE18" s="642"/>
      <c r="AF18" s="642"/>
      <c r="AG18" s="642"/>
      <c r="AH18" s="642"/>
      <c r="AI18" s="642"/>
      <c r="AJ18" s="642"/>
      <c r="AK18" s="642"/>
      <c r="AL18" s="611" t="s">
        <v>112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x14ac:dyDescent="0.15">
      <c r="B19" s="585" t="s">
        <v>254</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152035</v>
      </c>
      <c r="BH19" s="589"/>
      <c r="BI19" s="589"/>
      <c r="BJ19" s="589"/>
      <c r="BK19" s="589"/>
      <c r="BL19" s="589"/>
      <c r="BM19" s="589"/>
      <c r="BN19" s="590"/>
      <c r="BO19" s="641">
        <v>5.8</v>
      </c>
      <c r="BP19" s="641"/>
      <c r="BQ19" s="641"/>
      <c r="BR19" s="641"/>
      <c r="BS19" s="594" t="s">
        <v>112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x14ac:dyDescent="0.15">
      <c r="B20" s="585" t="s">
        <v>257</v>
      </c>
      <c r="C20" s="586"/>
      <c r="D20" s="586"/>
      <c r="E20" s="586"/>
      <c r="F20" s="586"/>
      <c r="G20" s="586"/>
      <c r="H20" s="586"/>
      <c r="I20" s="586"/>
      <c r="J20" s="586"/>
      <c r="K20" s="586"/>
      <c r="L20" s="586"/>
      <c r="M20" s="586"/>
      <c r="N20" s="586"/>
      <c r="O20" s="586"/>
      <c r="P20" s="586"/>
      <c r="Q20" s="587"/>
      <c r="R20" s="588">
        <v>4969149</v>
      </c>
      <c r="S20" s="589"/>
      <c r="T20" s="589"/>
      <c r="U20" s="589"/>
      <c r="V20" s="589"/>
      <c r="W20" s="589"/>
      <c r="X20" s="589"/>
      <c r="Y20" s="590"/>
      <c r="Z20" s="641">
        <v>56.1</v>
      </c>
      <c r="AA20" s="641"/>
      <c r="AB20" s="641"/>
      <c r="AC20" s="641"/>
      <c r="AD20" s="642">
        <v>4636515</v>
      </c>
      <c r="AE20" s="642"/>
      <c r="AF20" s="642"/>
      <c r="AG20" s="642"/>
      <c r="AH20" s="642"/>
      <c r="AI20" s="642"/>
      <c r="AJ20" s="642"/>
      <c r="AK20" s="642"/>
      <c r="AL20" s="611">
        <v>99.3</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152035</v>
      </c>
      <c r="BH20" s="589"/>
      <c r="BI20" s="589"/>
      <c r="BJ20" s="589"/>
      <c r="BK20" s="589"/>
      <c r="BL20" s="589"/>
      <c r="BM20" s="589"/>
      <c r="BN20" s="590"/>
      <c r="BO20" s="641">
        <v>5.8</v>
      </c>
      <c r="BP20" s="641"/>
      <c r="BQ20" s="641"/>
      <c r="BR20" s="641"/>
      <c r="BS20" s="594" t="s">
        <v>112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8512925</v>
      </c>
      <c r="CS20" s="589"/>
      <c r="CT20" s="589"/>
      <c r="CU20" s="589"/>
      <c r="CV20" s="589"/>
      <c r="CW20" s="589"/>
      <c r="CX20" s="589"/>
      <c r="CY20" s="590"/>
      <c r="CZ20" s="641">
        <v>100</v>
      </c>
      <c r="DA20" s="641"/>
      <c r="DB20" s="641"/>
      <c r="DC20" s="641"/>
      <c r="DD20" s="594">
        <v>1443276</v>
      </c>
      <c r="DE20" s="589"/>
      <c r="DF20" s="589"/>
      <c r="DG20" s="589"/>
      <c r="DH20" s="589"/>
      <c r="DI20" s="589"/>
      <c r="DJ20" s="589"/>
      <c r="DK20" s="589"/>
      <c r="DL20" s="589"/>
      <c r="DM20" s="589"/>
      <c r="DN20" s="589"/>
      <c r="DO20" s="589"/>
      <c r="DP20" s="590"/>
      <c r="DQ20" s="594">
        <v>5673486</v>
      </c>
      <c r="DR20" s="589"/>
      <c r="DS20" s="589"/>
      <c r="DT20" s="589"/>
      <c r="DU20" s="589"/>
      <c r="DV20" s="589"/>
      <c r="DW20" s="589"/>
      <c r="DX20" s="589"/>
      <c r="DY20" s="589"/>
      <c r="DZ20" s="589"/>
      <c r="EA20" s="589"/>
      <c r="EB20" s="589"/>
      <c r="EC20" s="624"/>
    </row>
    <row r="21" spans="2:133" ht="11.25" customHeight="1" x14ac:dyDescent="0.15">
      <c r="B21" s="585" t="s">
        <v>260</v>
      </c>
      <c r="C21" s="586"/>
      <c r="D21" s="586"/>
      <c r="E21" s="586"/>
      <c r="F21" s="586"/>
      <c r="G21" s="586"/>
      <c r="H21" s="586"/>
      <c r="I21" s="586"/>
      <c r="J21" s="586"/>
      <c r="K21" s="586"/>
      <c r="L21" s="586"/>
      <c r="M21" s="586"/>
      <c r="N21" s="586"/>
      <c r="O21" s="586"/>
      <c r="P21" s="586"/>
      <c r="Q21" s="587"/>
      <c r="R21" s="588">
        <v>4184</v>
      </c>
      <c r="S21" s="589"/>
      <c r="T21" s="589"/>
      <c r="U21" s="589"/>
      <c r="V21" s="589"/>
      <c r="W21" s="589"/>
      <c r="X21" s="589"/>
      <c r="Y21" s="590"/>
      <c r="Z21" s="641">
        <v>0</v>
      </c>
      <c r="AA21" s="641"/>
      <c r="AB21" s="641"/>
      <c r="AC21" s="641"/>
      <c r="AD21" s="642">
        <v>4184</v>
      </c>
      <c r="AE21" s="642"/>
      <c r="AF21" s="642"/>
      <c r="AG21" s="642"/>
      <c r="AH21" s="642"/>
      <c r="AI21" s="642"/>
      <c r="AJ21" s="642"/>
      <c r="AK21" s="642"/>
      <c r="AL21" s="611">
        <v>0.1</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v>5511</v>
      </c>
      <c r="BH21" s="589"/>
      <c r="BI21" s="589"/>
      <c r="BJ21" s="589"/>
      <c r="BK21" s="589"/>
      <c r="BL21" s="589"/>
      <c r="BM21" s="589"/>
      <c r="BN21" s="590"/>
      <c r="BO21" s="641">
        <v>0.2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262</v>
      </c>
      <c r="C22" s="586"/>
      <c r="D22" s="586"/>
      <c r="E22" s="586"/>
      <c r="F22" s="586"/>
      <c r="G22" s="586"/>
      <c r="H22" s="586"/>
      <c r="I22" s="586"/>
      <c r="J22" s="586"/>
      <c r="K22" s="586"/>
      <c r="L22" s="586"/>
      <c r="M22" s="586"/>
      <c r="N22" s="586"/>
      <c r="O22" s="586"/>
      <c r="P22" s="586"/>
      <c r="Q22" s="587"/>
      <c r="R22" s="588">
        <v>68752</v>
      </c>
      <c r="S22" s="589"/>
      <c r="T22" s="589"/>
      <c r="U22" s="589"/>
      <c r="V22" s="589"/>
      <c r="W22" s="589"/>
      <c r="X22" s="589"/>
      <c r="Y22" s="590"/>
      <c r="Z22" s="641">
        <v>0.8</v>
      </c>
      <c r="AA22" s="641"/>
      <c r="AB22" s="641"/>
      <c r="AC22" s="641"/>
      <c r="AD22" s="642" t="s">
        <v>112</v>
      </c>
      <c r="AE22" s="642"/>
      <c r="AF22" s="642"/>
      <c r="AG22" s="642"/>
      <c r="AH22" s="642"/>
      <c r="AI22" s="642"/>
      <c r="AJ22" s="642"/>
      <c r="AK22" s="642"/>
      <c r="AL22" s="611" t="s">
        <v>112</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265</v>
      </c>
      <c r="C23" s="586"/>
      <c r="D23" s="586"/>
      <c r="E23" s="586"/>
      <c r="F23" s="586"/>
      <c r="G23" s="586"/>
      <c r="H23" s="586"/>
      <c r="I23" s="586"/>
      <c r="J23" s="586"/>
      <c r="K23" s="586"/>
      <c r="L23" s="586"/>
      <c r="M23" s="586"/>
      <c r="N23" s="586"/>
      <c r="O23" s="586"/>
      <c r="P23" s="586"/>
      <c r="Q23" s="587"/>
      <c r="R23" s="588">
        <v>161764</v>
      </c>
      <c r="S23" s="589"/>
      <c r="T23" s="589"/>
      <c r="U23" s="589"/>
      <c r="V23" s="589"/>
      <c r="W23" s="589"/>
      <c r="X23" s="589"/>
      <c r="Y23" s="590"/>
      <c r="Z23" s="641">
        <v>1.8</v>
      </c>
      <c r="AA23" s="641"/>
      <c r="AB23" s="641"/>
      <c r="AC23" s="641"/>
      <c r="AD23" s="642">
        <v>9594</v>
      </c>
      <c r="AE23" s="642"/>
      <c r="AF23" s="642"/>
      <c r="AG23" s="642"/>
      <c r="AH23" s="642"/>
      <c r="AI23" s="642"/>
      <c r="AJ23" s="642"/>
      <c r="AK23" s="642"/>
      <c r="AL23" s="611">
        <v>0.2</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v>146524</v>
      </c>
      <c r="BH23" s="589"/>
      <c r="BI23" s="589"/>
      <c r="BJ23" s="589"/>
      <c r="BK23" s="589"/>
      <c r="BL23" s="589"/>
      <c r="BM23" s="589"/>
      <c r="BN23" s="590"/>
      <c r="BO23" s="641">
        <v>5.6</v>
      </c>
      <c r="BP23" s="641"/>
      <c r="BQ23" s="641"/>
      <c r="BR23" s="641"/>
      <c r="BS23" s="594" t="s">
        <v>112</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x14ac:dyDescent="0.15">
      <c r="B24" s="585" t="s">
        <v>272</v>
      </c>
      <c r="C24" s="586"/>
      <c r="D24" s="586"/>
      <c r="E24" s="586"/>
      <c r="F24" s="586"/>
      <c r="G24" s="586"/>
      <c r="H24" s="586"/>
      <c r="I24" s="586"/>
      <c r="J24" s="586"/>
      <c r="K24" s="586"/>
      <c r="L24" s="586"/>
      <c r="M24" s="586"/>
      <c r="N24" s="586"/>
      <c r="O24" s="586"/>
      <c r="P24" s="586"/>
      <c r="Q24" s="587"/>
      <c r="R24" s="588">
        <v>70143</v>
      </c>
      <c r="S24" s="589"/>
      <c r="T24" s="589"/>
      <c r="U24" s="589"/>
      <c r="V24" s="589"/>
      <c r="W24" s="589"/>
      <c r="X24" s="589"/>
      <c r="Y24" s="590"/>
      <c r="Z24" s="641">
        <v>0.8</v>
      </c>
      <c r="AA24" s="641"/>
      <c r="AB24" s="641"/>
      <c r="AC24" s="641"/>
      <c r="AD24" s="642" t="s">
        <v>112</v>
      </c>
      <c r="AE24" s="642"/>
      <c r="AF24" s="642"/>
      <c r="AG24" s="642"/>
      <c r="AH24" s="642"/>
      <c r="AI24" s="642"/>
      <c r="AJ24" s="642"/>
      <c r="AK24" s="642"/>
      <c r="AL24" s="611" t="s">
        <v>112</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3209196</v>
      </c>
      <c r="CS24" s="639"/>
      <c r="CT24" s="639"/>
      <c r="CU24" s="639"/>
      <c r="CV24" s="639"/>
      <c r="CW24" s="639"/>
      <c r="CX24" s="639"/>
      <c r="CY24" s="686"/>
      <c r="CZ24" s="690">
        <v>37.700000000000003</v>
      </c>
      <c r="DA24" s="691"/>
      <c r="DB24" s="691"/>
      <c r="DC24" s="692"/>
      <c r="DD24" s="685">
        <v>2517768</v>
      </c>
      <c r="DE24" s="639"/>
      <c r="DF24" s="639"/>
      <c r="DG24" s="639"/>
      <c r="DH24" s="639"/>
      <c r="DI24" s="639"/>
      <c r="DJ24" s="639"/>
      <c r="DK24" s="686"/>
      <c r="DL24" s="685">
        <v>2000483</v>
      </c>
      <c r="DM24" s="639"/>
      <c r="DN24" s="639"/>
      <c r="DO24" s="639"/>
      <c r="DP24" s="639"/>
      <c r="DQ24" s="639"/>
      <c r="DR24" s="639"/>
      <c r="DS24" s="639"/>
      <c r="DT24" s="639"/>
      <c r="DU24" s="639"/>
      <c r="DV24" s="686"/>
      <c r="DW24" s="687">
        <v>39.5</v>
      </c>
      <c r="DX24" s="656"/>
      <c r="DY24" s="656"/>
      <c r="DZ24" s="656"/>
      <c r="EA24" s="656"/>
      <c r="EB24" s="656"/>
      <c r="EC24" s="688"/>
    </row>
    <row r="25" spans="2:133" ht="11.25" customHeight="1" x14ac:dyDescent="0.15">
      <c r="B25" s="585" t="s">
        <v>275</v>
      </c>
      <c r="C25" s="586"/>
      <c r="D25" s="586"/>
      <c r="E25" s="586"/>
      <c r="F25" s="586"/>
      <c r="G25" s="586"/>
      <c r="H25" s="586"/>
      <c r="I25" s="586"/>
      <c r="J25" s="586"/>
      <c r="K25" s="586"/>
      <c r="L25" s="586"/>
      <c r="M25" s="586"/>
      <c r="N25" s="586"/>
      <c r="O25" s="586"/>
      <c r="P25" s="586"/>
      <c r="Q25" s="587"/>
      <c r="R25" s="588">
        <v>672369</v>
      </c>
      <c r="S25" s="589"/>
      <c r="T25" s="589"/>
      <c r="U25" s="589"/>
      <c r="V25" s="589"/>
      <c r="W25" s="589"/>
      <c r="X25" s="589"/>
      <c r="Y25" s="590"/>
      <c r="Z25" s="641">
        <v>7.6</v>
      </c>
      <c r="AA25" s="641"/>
      <c r="AB25" s="641"/>
      <c r="AC25" s="641"/>
      <c r="AD25" s="642" t="s">
        <v>112</v>
      </c>
      <c r="AE25" s="642"/>
      <c r="AF25" s="642"/>
      <c r="AG25" s="642"/>
      <c r="AH25" s="642"/>
      <c r="AI25" s="642"/>
      <c r="AJ25" s="642"/>
      <c r="AK25" s="642"/>
      <c r="AL25" s="611" t="s">
        <v>112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1261729</v>
      </c>
      <c r="CS25" s="607"/>
      <c r="CT25" s="607"/>
      <c r="CU25" s="607"/>
      <c r="CV25" s="607"/>
      <c r="CW25" s="607"/>
      <c r="CX25" s="607"/>
      <c r="CY25" s="608"/>
      <c r="CZ25" s="591">
        <v>14.8</v>
      </c>
      <c r="DA25" s="609"/>
      <c r="DB25" s="609"/>
      <c r="DC25" s="610"/>
      <c r="DD25" s="594">
        <v>1116953</v>
      </c>
      <c r="DE25" s="607"/>
      <c r="DF25" s="607"/>
      <c r="DG25" s="607"/>
      <c r="DH25" s="607"/>
      <c r="DI25" s="607"/>
      <c r="DJ25" s="607"/>
      <c r="DK25" s="608"/>
      <c r="DL25" s="594">
        <v>1112911</v>
      </c>
      <c r="DM25" s="607"/>
      <c r="DN25" s="607"/>
      <c r="DO25" s="607"/>
      <c r="DP25" s="607"/>
      <c r="DQ25" s="607"/>
      <c r="DR25" s="607"/>
      <c r="DS25" s="607"/>
      <c r="DT25" s="607"/>
      <c r="DU25" s="607"/>
      <c r="DV25" s="608"/>
      <c r="DW25" s="611">
        <v>22</v>
      </c>
      <c r="DX25" s="612"/>
      <c r="DY25" s="612"/>
      <c r="DZ25" s="612"/>
      <c r="EA25" s="612"/>
      <c r="EB25" s="612"/>
      <c r="EC25" s="613"/>
    </row>
    <row r="26" spans="2:133" ht="11.25" customHeight="1" x14ac:dyDescent="0.15">
      <c r="B26" s="682" t="s">
        <v>278</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815054</v>
      </c>
      <c r="CS26" s="589"/>
      <c r="CT26" s="589"/>
      <c r="CU26" s="589"/>
      <c r="CV26" s="589"/>
      <c r="CW26" s="589"/>
      <c r="CX26" s="589"/>
      <c r="CY26" s="590"/>
      <c r="CZ26" s="591">
        <v>9.6</v>
      </c>
      <c r="DA26" s="609"/>
      <c r="DB26" s="609"/>
      <c r="DC26" s="610"/>
      <c r="DD26" s="594">
        <v>678660</v>
      </c>
      <c r="DE26" s="589"/>
      <c r="DF26" s="589"/>
      <c r="DG26" s="589"/>
      <c r="DH26" s="589"/>
      <c r="DI26" s="589"/>
      <c r="DJ26" s="589"/>
      <c r="DK26" s="590"/>
      <c r="DL26" s="594" t="s">
        <v>211</v>
      </c>
      <c r="DM26" s="589"/>
      <c r="DN26" s="589"/>
      <c r="DO26" s="589"/>
      <c r="DP26" s="589"/>
      <c r="DQ26" s="589"/>
      <c r="DR26" s="589"/>
      <c r="DS26" s="589"/>
      <c r="DT26" s="589"/>
      <c r="DU26" s="589"/>
      <c r="DV26" s="590"/>
      <c r="DW26" s="611" t="s">
        <v>211</v>
      </c>
      <c r="DX26" s="612"/>
      <c r="DY26" s="612"/>
      <c r="DZ26" s="612"/>
      <c r="EA26" s="612"/>
      <c r="EB26" s="612"/>
      <c r="EC26" s="613"/>
    </row>
    <row r="27" spans="2:133" ht="11.25" customHeight="1" x14ac:dyDescent="0.15">
      <c r="B27" s="585" t="s">
        <v>281</v>
      </c>
      <c r="C27" s="586"/>
      <c r="D27" s="586"/>
      <c r="E27" s="586"/>
      <c r="F27" s="586"/>
      <c r="G27" s="586"/>
      <c r="H27" s="586"/>
      <c r="I27" s="586"/>
      <c r="J27" s="586"/>
      <c r="K27" s="586"/>
      <c r="L27" s="586"/>
      <c r="M27" s="586"/>
      <c r="N27" s="586"/>
      <c r="O27" s="586"/>
      <c r="P27" s="586"/>
      <c r="Q27" s="587"/>
      <c r="R27" s="588">
        <v>396514</v>
      </c>
      <c r="S27" s="589"/>
      <c r="T27" s="589"/>
      <c r="U27" s="589"/>
      <c r="V27" s="589"/>
      <c r="W27" s="589"/>
      <c r="X27" s="589"/>
      <c r="Y27" s="590"/>
      <c r="Z27" s="641">
        <v>4.5</v>
      </c>
      <c r="AA27" s="641"/>
      <c r="AB27" s="641"/>
      <c r="AC27" s="641"/>
      <c r="AD27" s="642" t="s">
        <v>112</v>
      </c>
      <c r="AE27" s="642"/>
      <c r="AF27" s="642"/>
      <c r="AG27" s="642"/>
      <c r="AH27" s="642"/>
      <c r="AI27" s="642"/>
      <c r="AJ27" s="642"/>
      <c r="AK27" s="642"/>
      <c r="AL27" s="611" t="s">
        <v>112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2637792</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917738</v>
      </c>
      <c r="CS27" s="607"/>
      <c r="CT27" s="607"/>
      <c r="CU27" s="607"/>
      <c r="CV27" s="607"/>
      <c r="CW27" s="607"/>
      <c r="CX27" s="607"/>
      <c r="CY27" s="608"/>
      <c r="CZ27" s="591">
        <v>10.8</v>
      </c>
      <c r="DA27" s="609"/>
      <c r="DB27" s="609"/>
      <c r="DC27" s="610"/>
      <c r="DD27" s="594">
        <v>371086</v>
      </c>
      <c r="DE27" s="607"/>
      <c r="DF27" s="607"/>
      <c r="DG27" s="607"/>
      <c r="DH27" s="607"/>
      <c r="DI27" s="607"/>
      <c r="DJ27" s="607"/>
      <c r="DK27" s="608"/>
      <c r="DL27" s="594">
        <v>243843</v>
      </c>
      <c r="DM27" s="607"/>
      <c r="DN27" s="607"/>
      <c r="DO27" s="607"/>
      <c r="DP27" s="607"/>
      <c r="DQ27" s="607"/>
      <c r="DR27" s="607"/>
      <c r="DS27" s="607"/>
      <c r="DT27" s="607"/>
      <c r="DU27" s="607"/>
      <c r="DV27" s="608"/>
      <c r="DW27" s="611">
        <v>4.8</v>
      </c>
      <c r="DX27" s="612"/>
      <c r="DY27" s="612"/>
      <c r="DZ27" s="612"/>
      <c r="EA27" s="612"/>
      <c r="EB27" s="612"/>
      <c r="EC27" s="613"/>
    </row>
    <row r="28" spans="2:133" ht="11.25" customHeight="1" x14ac:dyDescent="0.15">
      <c r="B28" s="585" t="s">
        <v>284</v>
      </c>
      <c r="C28" s="586"/>
      <c r="D28" s="586"/>
      <c r="E28" s="586"/>
      <c r="F28" s="586"/>
      <c r="G28" s="586"/>
      <c r="H28" s="586"/>
      <c r="I28" s="586"/>
      <c r="J28" s="586"/>
      <c r="K28" s="586"/>
      <c r="L28" s="586"/>
      <c r="M28" s="586"/>
      <c r="N28" s="586"/>
      <c r="O28" s="586"/>
      <c r="P28" s="586"/>
      <c r="Q28" s="587"/>
      <c r="R28" s="588">
        <v>21419</v>
      </c>
      <c r="S28" s="589"/>
      <c r="T28" s="589"/>
      <c r="U28" s="589"/>
      <c r="V28" s="589"/>
      <c r="W28" s="589"/>
      <c r="X28" s="589"/>
      <c r="Y28" s="590"/>
      <c r="Z28" s="641">
        <v>0.2</v>
      </c>
      <c r="AA28" s="641"/>
      <c r="AB28" s="641"/>
      <c r="AC28" s="641"/>
      <c r="AD28" s="642">
        <v>14805</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1029729</v>
      </c>
      <c r="CS28" s="589"/>
      <c r="CT28" s="589"/>
      <c r="CU28" s="589"/>
      <c r="CV28" s="589"/>
      <c r="CW28" s="589"/>
      <c r="CX28" s="589"/>
      <c r="CY28" s="590"/>
      <c r="CZ28" s="591">
        <v>12.1</v>
      </c>
      <c r="DA28" s="609"/>
      <c r="DB28" s="609"/>
      <c r="DC28" s="610"/>
      <c r="DD28" s="594">
        <v>1029729</v>
      </c>
      <c r="DE28" s="589"/>
      <c r="DF28" s="589"/>
      <c r="DG28" s="589"/>
      <c r="DH28" s="589"/>
      <c r="DI28" s="589"/>
      <c r="DJ28" s="589"/>
      <c r="DK28" s="590"/>
      <c r="DL28" s="594">
        <v>643729</v>
      </c>
      <c r="DM28" s="589"/>
      <c r="DN28" s="589"/>
      <c r="DO28" s="589"/>
      <c r="DP28" s="589"/>
      <c r="DQ28" s="589"/>
      <c r="DR28" s="589"/>
      <c r="DS28" s="589"/>
      <c r="DT28" s="589"/>
      <c r="DU28" s="589"/>
      <c r="DV28" s="590"/>
      <c r="DW28" s="611">
        <v>12.7</v>
      </c>
      <c r="DX28" s="612"/>
      <c r="DY28" s="612"/>
      <c r="DZ28" s="612"/>
      <c r="EA28" s="612"/>
      <c r="EB28" s="612"/>
      <c r="EC28" s="613"/>
    </row>
    <row r="29" spans="2:133" ht="11.25" customHeight="1" x14ac:dyDescent="0.15">
      <c r="B29" s="585" t="s">
        <v>286</v>
      </c>
      <c r="C29" s="586"/>
      <c r="D29" s="586"/>
      <c r="E29" s="586"/>
      <c r="F29" s="586"/>
      <c r="G29" s="586"/>
      <c r="H29" s="586"/>
      <c r="I29" s="586"/>
      <c r="J29" s="586"/>
      <c r="K29" s="586"/>
      <c r="L29" s="586"/>
      <c r="M29" s="586"/>
      <c r="N29" s="586"/>
      <c r="O29" s="586"/>
      <c r="P29" s="586"/>
      <c r="Q29" s="587"/>
      <c r="R29" s="588">
        <v>10392</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1029659</v>
      </c>
      <c r="CS29" s="607"/>
      <c r="CT29" s="607"/>
      <c r="CU29" s="607"/>
      <c r="CV29" s="607"/>
      <c r="CW29" s="607"/>
      <c r="CX29" s="607"/>
      <c r="CY29" s="608"/>
      <c r="CZ29" s="591">
        <v>12.1</v>
      </c>
      <c r="DA29" s="609"/>
      <c r="DB29" s="609"/>
      <c r="DC29" s="610"/>
      <c r="DD29" s="594">
        <v>1029659</v>
      </c>
      <c r="DE29" s="607"/>
      <c r="DF29" s="607"/>
      <c r="DG29" s="607"/>
      <c r="DH29" s="607"/>
      <c r="DI29" s="607"/>
      <c r="DJ29" s="607"/>
      <c r="DK29" s="608"/>
      <c r="DL29" s="594">
        <v>643659</v>
      </c>
      <c r="DM29" s="607"/>
      <c r="DN29" s="607"/>
      <c r="DO29" s="607"/>
      <c r="DP29" s="607"/>
      <c r="DQ29" s="607"/>
      <c r="DR29" s="607"/>
      <c r="DS29" s="607"/>
      <c r="DT29" s="607"/>
      <c r="DU29" s="607"/>
      <c r="DV29" s="608"/>
      <c r="DW29" s="611">
        <v>12.7</v>
      </c>
      <c r="DX29" s="612"/>
      <c r="DY29" s="612"/>
      <c r="DZ29" s="612"/>
      <c r="EA29" s="612"/>
      <c r="EB29" s="612"/>
      <c r="EC29" s="613"/>
    </row>
    <row r="30" spans="2:133" ht="11.25" customHeight="1" x14ac:dyDescent="0.15">
      <c r="B30" s="585" t="s">
        <v>291</v>
      </c>
      <c r="C30" s="586"/>
      <c r="D30" s="586"/>
      <c r="E30" s="586"/>
      <c r="F30" s="586"/>
      <c r="G30" s="586"/>
      <c r="H30" s="586"/>
      <c r="I30" s="586"/>
      <c r="J30" s="586"/>
      <c r="K30" s="586"/>
      <c r="L30" s="586"/>
      <c r="M30" s="586"/>
      <c r="N30" s="586"/>
      <c r="O30" s="586"/>
      <c r="P30" s="586"/>
      <c r="Q30" s="587"/>
      <c r="R30" s="588">
        <v>418335</v>
      </c>
      <c r="S30" s="589"/>
      <c r="T30" s="589"/>
      <c r="U30" s="589"/>
      <c r="V30" s="589"/>
      <c r="W30" s="589"/>
      <c r="X30" s="589"/>
      <c r="Y30" s="590"/>
      <c r="Z30" s="641">
        <v>4.7</v>
      </c>
      <c r="AA30" s="641"/>
      <c r="AB30" s="641"/>
      <c r="AC30" s="641"/>
      <c r="AD30" s="642" t="s">
        <v>112</v>
      </c>
      <c r="AE30" s="642"/>
      <c r="AF30" s="642"/>
      <c r="AG30" s="642"/>
      <c r="AH30" s="642"/>
      <c r="AI30" s="642"/>
      <c r="AJ30" s="642"/>
      <c r="AK30" s="642"/>
      <c r="AL30" s="611" t="s">
        <v>112</v>
      </c>
      <c r="AM30" s="643"/>
      <c r="AN30" s="643"/>
      <c r="AO30" s="644"/>
      <c r="AP30" s="666" t="s">
        <v>292</v>
      </c>
      <c r="AQ30" s="667"/>
      <c r="AR30" s="667"/>
      <c r="AS30" s="667"/>
      <c r="AT30" s="672" t="s">
        <v>293</v>
      </c>
      <c r="AU30" s="182"/>
      <c r="AV30" s="182"/>
      <c r="AW30" s="182"/>
      <c r="AX30" s="675" t="s">
        <v>171</v>
      </c>
      <c r="AY30" s="676"/>
      <c r="AZ30" s="676"/>
      <c r="BA30" s="676"/>
      <c r="BB30" s="676"/>
      <c r="BC30" s="676"/>
      <c r="BD30" s="676"/>
      <c r="BE30" s="676"/>
      <c r="BF30" s="677"/>
      <c r="BG30" s="654">
        <v>98.6</v>
      </c>
      <c r="BH30" s="655"/>
      <c r="BI30" s="655"/>
      <c r="BJ30" s="655"/>
      <c r="BK30" s="655"/>
      <c r="BL30" s="655"/>
      <c r="BM30" s="656">
        <v>95.7</v>
      </c>
      <c r="BN30" s="655"/>
      <c r="BO30" s="655"/>
      <c r="BP30" s="655"/>
      <c r="BQ30" s="657"/>
      <c r="BR30" s="654">
        <v>98.5</v>
      </c>
      <c r="BS30" s="655"/>
      <c r="BT30" s="655"/>
      <c r="BU30" s="655"/>
      <c r="BV30" s="655"/>
      <c r="BW30" s="655"/>
      <c r="BX30" s="656">
        <v>95.2</v>
      </c>
      <c r="BY30" s="655"/>
      <c r="BZ30" s="655"/>
      <c r="CA30" s="655"/>
      <c r="CB30" s="657"/>
      <c r="CD30" s="660"/>
      <c r="CE30" s="661"/>
      <c r="CF30" s="625" t="s">
        <v>294</v>
      </c>
      <c r="CG30" s="622"/>
      <c r="CH30" s="622"/>
      <c r="CI30" s="622"/>
      <c r="CJ30" s="622"/>
      <c r="CK30" s="622"/>
      <c r="CL30" s="622"/>
      <c r="CM30" s="622"/>
      <c r="CN30" s="622"/>
      <c r="CO30" s="622"/>
      <c r="CP30" s="622"/>
      <c r="CQ30" s="623"/>
      <c r="CR30" s="588">
        <v>941918</v>
      </c>
      <c r="CS30" s="589"/>
      <c r="CT30" s="589"/>
      <c r="CU30" s="589"/>
      <c r="CV30" s="589"/>
      <c r="CW30" s="589"/>
      <c r="CX30" s="589"/>
      <c r="CY30" s="590"/>
      <c r="CZ30" s="591">
        <v>11.1</v>
      </c>
      <c r="DA30" s="609"/>
      <c r="DB30" s="609"/>
      <c r="DC30" s="610"/>
      <c r="DD30" s="594">
        <v>941918</v>
      </c>
      <c r="DE30" s="589"/>
      <c r="DF30" s="589"/>
      <c r="DG30" s="589"/>
      <c r="DH30" s="589"/>
      <c r="DI30" s="589"/>
      <c r="DJ30" s="589"/>
      <c r="DK30" s="590"/>
      <c r="DL30" s="594">
        <v>555918</v>
      </c>
      <c r="DM30" s="589"/>
      <c r="DN30" s="589"/>
      <c r="DO30" s="589"/>
      <c r="DP30" s="589"/>
      <c r="DQ30" s="589"/>
      <c r="DR30" s="589"/>
      <c r="DS30" s="589"/>
      <c r="DT30" s="589"/>
      <c r="DU30" s="589"/>
      <c r="DV30" s="590"/>
      <c r="DW30" s="611">
        <v>11</v>
      </c>
      <c r="DX30" s="612"/>
      <c r="DY30" s="612"/>
      <c r="DZ30" s="612"/>
      <c r="EA30" s="612"/>
      <c r="EB30" s="612"/>
      <c r="EC30" s="613"/>
    </row>
    <row r="31" spans="2:133" ht="11.25" customHeight="1" x14ac:dyDescent="0.15">
      <c r="B31" s="585" t="s">
        <v>295</v>
      </c>
      <c r="C31" s="586"/>
      <c r="D31" s="586"/>
      <c r="E31" s="586"/>
      <c r="F31" s="586"/>
      <c r="G31" s="586"/>
      <c r="H31" s="586"/>
      <c r="I31" s="586"/>
      <c r="J31" s="586"/>
      <c r="K31" s="586"/>
      <c r="L31" s="586"/>
      <c r="M31" s="586"/>
      <c r="N31" s="586"/>
      <c r="O31" s="586"/>
      <c r="P31" s="586"/>
      <c r="Q31" s="587"/>
      <c r="R31" s="588">
        <v>341450</v>
      </c>
      <c r="S31" s="589"/>
      <c r="T31" s="589"/>
      <c r="U31" s="589"/>
      <c r="V31" s="589"/>
      <c r="W31" s="589"/>
      <c r="X31" s="589"/>
      <c r="Y31" s="590"/>
      <c r="Z31" s="641">
        <v>3.9</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98.8</v>
      </c>
      <c r="BH31" s="607"/>
      <c r="BI31" s="607"/>
      <c r="BJ31" s="607"/>
      <c r="BK31" s="607"/>
      <c r="BL31" s="607"/>
      <c r="BM31" s="643">
        <v>96.8</v>
      </c>
      <c r="BN31" s="653"/>
      <c r="BO31" s="653"/>
      <c r="BP31" s="653"/>
      <c r="BQ31" s="617"/>
      <c r="BR31" s="652">
        <v>98.8</v>
      </c>
      <c r="BS31" s="607"/>
      <c r="BT31" s="607"/>
      <c r="BU31" s="607"/>
      <c r="BV31" s="607"/>
      <c r="BW31" s="607"/>
      <c r="BX31" s="643">
        <v>96.1</v>
      </c>
      <c r="BY31" s="653"/>
      <c r="BZ31" s="653"/>
      <c r="CA31" s="653"/>
      <c r="CB31" s="617"/>
      <c r="CD31" s="660"/>
      <c r="CE31" s="661"/>
      <c r="CF31" s="625" t="s">
        <v>298</v>
      </c>
      <c r="CG31" s="622"/>
      <c r="CH31" s="622"/>
      <c r="CI31" s="622"/>
      <c r="CJ31" s="622"/>
      <c r="CK31" s="622"/>
      <c r="CL31" s="622"/>
      <c r="CM31" s="622"/>
      <c r="CN31" s="622"/>
      <c r="CO31" s="622"/>
      <c r="CP31" s="622"/>
      <c r="CQ31" s="623"/>
      <c r="CR31" s="588">
        <v>87741</v>
      </c>
      <c r="CS31" s="607"/>
      <c r="CT31" s="607"/>
      <c r="CU31" s="607"/>
      <c r="CV31" s="607"/>
      <c r="CW31" s="607"/>
      <c r="CX31" s="607"/>
      <c r="CY31" s="608"/>
      <c r="CZ31" s="591">
        <v>1</v>
      </c>
      <c r="DA31" s="609"/>
      <c r="DB31" s="609"/>
      <c r="DC31" s="610"/>
      <c r="DD31" s="594">
        <v>87741</v>
      </c>
      <c r="DE31" s="607"/>
      <c r="DF31" s="607"/>
      <c r="DG31" s="607"/>
      <c r="DH31" s="607"/>
      <c r="DI31" s="607"/>
      <c r="DJ31" s="607"/>
      <c r="DK31" s="608"/>
      <c r="DL31" s="594">
        <v>87741</v>
      </c>
      <c r="DM31" s="607"/>
      <c r="DN31" s="607"/>
      <c r="DO31" s="607"/>
      <c r="DP31" s="607"/>
      <c r="DQ31" s="607"/>
      <c r="DR31" s="607"/>
      <c r="DS31" s="607"/>
      <c r="DT31" s="607"/>
      <c r="DU31" s="607"/>
      <c r="DV31" s="608"/>
      <c r="DW31" s="611">
        <v>1.7</v>
      </c>
      <c r="DX31" s="612"/>
      <c r="DY31" s="612"/>
      <c r="DZ31" s="612"/>
      <c r="EA31" s="612"/>
      <c r="EB31" s="612"/>
      <c r="EC31" s="613"/>
    </row>
    <row r="32" spans="2:133" ht="11.25" customHeight="1" x14ac:dyDescent="0.15">
      <c r="B32" s="585" t="s">
        <v>299</v>
      </c>
      <c r="C32" s="586"/>
      <c r="D32" s="586"/>
      <c r="E32" s="586"/>
      <c r="F32" s="586"/>
      <c r="G32" s="586"/>
      <c r="H32" s="586"/>
      <c r="I32" s="586"/>
      <c r="J32" s="586"/>
      <c r="K32" s="586"/>
      <c r="L32" s="586"/>
      <c r="M32" s="586"/>
      <c r="N32" s="586"/>
      <c r="O32" s="586"/>
      <c r="P32" s="586"/>
      <c r="Q32" s="587"/>
      <c r="R32" s="588">
        <v>700427</v>
      </c>
      <c r="S32" s="589"/>
      <c r="T32" s="589"/>
      <c r="U32" s="589"/>
      <c r="V32" s="589"/>
      <c r="W32" s="589"/>
      <c r="X32" s="589"/>
      <c r="Y32" s="590"/>
      <c r="Z32" s="641">
        <v>7.9</v>
      </c>
      <c r="AA32" s="641"/>
      <c r="AB32" s="641"/>
      <c r="AC32" s="641"/>
      <c r="AD32" s="642">
        <v>2094</v>
      </c>
      <c r="AE32" s="642"/>
      <c r="AF32" s="642"/>
      <c r="AG32" s="642"/>
      <c r="AH32" s="642"/>
      <c r="AI32" s="642"/>
      <c r="AJ32" s="642"/>
      <c r="AK32" s="642"/>
      <c r="AL32" s="611">
        <v>0</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98.2</v>
      </c>
      <c r="BH32" s="573"/>
      <c r="BI32" s="573"/>
      <c r="BJ32" s="573"/>
      <c r="BK32" s="573"/>
      <c r="BL32" s="573"/>
      <c r="BM32" s="636">
        <v>94.2</v>
      </c>
      <c r="BN32" s="573"/>
      <c r="BO32" s="573"/>
      <c r="BP32" s="573"/>
      <c r="BQ32" s="630"/>
      <c r="BR32" s="651">
        <v>98.1</v>
      </c>
      <c r="BS32" s="573"/>
      <c r="BT32" s="573"/>
      <c r="BU32" s="573"/>
      <c r="BV32" s="573"/>
      <c r="BW32" s="573"/>
      <c r="BX32" s="636">
        <v>93.9</v>
      </c>
      <c r="BY32" s="573"/>
      <c r="BZ32" s="573"/>
      <c r="CA32" s="573"/>
      <c r="CB32" s="630"/>
      <c r="CD32" s="662"/>
      <c r="CE32" s="663"/>
      <c r="CF32" s="625" t="s">
        <v>301</v>
      </c>
      <c r="CG32" s="622"/>
      <c r="CH32" s="622"/>
      <c r="CI32" s="622"/>
      <c r="CJ32" s="622"/>
      <c r="CK32" s="622"/>
      <c r="CL32" s="622"/>
      <c r="CM32" s="622"/>
      <c r="CN32" s="622"/>
      <c r="CO32" s="622"/>
      <c r="CP32" s="622"/>
      <c r="CQ32" s="623"/>
      <c r="CR32" s="588">
        <v>70</v>
      </c>
      <c r="CS32" s="589"/>
      <c r="CT32" s="589"/>
      <c r="CU32" s="589"/>
      <c r="CV32" s="589"/>
      <c r="CW32" s="589"/>
      <c r="CX32" s="589"/>
      <c r="CY32" s="590"/>
      <c r="CZ32" s="591">
        <v>0</v>
      </c>
      <c r="DA32" s="609"/>
      <c r="DB32" s="609"/>
      <c r="DC32" s="610"/>
      <c r="DD32" s="594">
        <v>70</v>
      </c>
      <c r="DE32" s="589"/>
      <c r="DF32" s="589"/>
      <c r="DG32" s="589"/>
      <c r="DH32" s="589"/>
      <c r="DI32" s="589"/>
      <c r="DJ32" s="589"/>
      <c r="DK32" s="590"/>
      <c r="DL32" s="594">
        <v>70</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302</v>
      </c>
      <c r="C33" s="586"/>
      <c r="D33" s="586"/>
      <c r="E33" s="586"/>
      <c r="F33" s="586"/>
      <c r="G33" s="586"/>
      <c r="H33" s="586"/>
      <c r="I33" s="586"/>
      <c r="J33" s="586"/>
      <c r="K33" s="586"/>
      <c r="L33" s="586"/>
      <c r="M33" s="586"/>
      <c r="N33" s="586"/>
      <c r="O33" s="586"/>
      <c r="P33" s="586"/>
      <c r="Q33" s="587"/>
      <c r="R33" s="588">
        <v>1027389</v>
      </c>
      <c r="S33" s="589"/>
      <c r="T33" s="589"/>
      <c r="U33" s="589"/>
      <c r="V33" s="589"/>
      <c r="W33" s="589"/>
      <c r="X33" s="589"/>
      <c r="Y33" s="590"/>
      <c r="Z33" s="641">
        <v>11.6</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3860453</v>
      </c>
      <c r="CS33" s="607"/>
      <c r="CT33" s="607"/>
      <c r="CU33" s="607"/>
      <c r="CV33" s="607"/>
      <c r="CW33" s="607"/>
      <c r="CX33" s="607"/>
      <c r="CY33" s="608"/>
      <c r="CZ33" s="591">
        <v>45.3</v>
      </c>
      <c r="DA33" s="609"/>
      <c r="DB33" s="609"/>
      <c r="DC33" s="610"/>
      <c r="DD33" s="594">
        <v>2901811</v>
      </c>
      <c r="DE33" s="607"/>
      <c r="DF33" s="607"/>
      <c r="DG33" s="607"/>
      <c r="DH33" s="607"/>
      <c r="DI33" s="607"/>
      <c r="DJ33" s="607"/>
      <c r="DK33" s="608"/>
      <c r="DL33" s="594">
        <v>1736517</v>
      </c>
      <c r="DM33" s="607"/>
      <c r="DN33" s="607"/>
      <c r="DO33" s="607"/>
      <c r="DP33" s="607"/>
      <c r="DQ33" s="607"/>
      <c r="DR33" s="607"/>
      <c r="DS33" s="607"/>
      <c r="DT33" s="607"/>
      <c r="DU33" s="607"/>
      <c r="DV33" s="608"/>
      <c r="DW33" s="611">
        <v>34.299999999999997</v>
      </c>
      <c r="DX33" s="612"/>
      <c r="DY33" s="612"/>
      <c r="DZ33" s="612"/>
      <c r="EA33" s="612"/>
      <c r="EB33" s="612"/>
      <c r="EC33" s="613"/>
    </row>
    <row r="34" spans="2:133" ht="11.25" customHeight="1" x14ac:dyDescent="0.15">
      <c r="B34" s="585" t="s">
        <v>304</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1330863</v>
      </c>
      <c r="CS34" s="589"/>
      <c r="CT34" s="589"/>
      <c r="CU34" s="589"/>
      <c r="CV34" s="589"/>
      <c r="CW34" s="589"/>
      <c r="CX34" s="589"/>
      <c r="CY34" s="590"/>
      <c r="CZ34" s="591">
        <v>15.6</v>
      </c>
      <c r="DA34" s="609"/>
      <c r="DB34" s="609"/>
      <c r="DC34" s="610"/>
      <c r="DD34" s="594">
        <v>1050811</v>
      </c>
      <c r="DE34" s="589"/>
      <c r="DF34" s="589"/>
      <c r="DG34" s="589"/>
      <c r="DH34" s="589"/>
      <c r="DI34" s="589"/>
      <c r="DJ34" s="589"/>
      <c r="DK34" s="590"/>
      <c r="DL34" s="594">
        <v>537589</v>
      </c>
      <c r="DM34" s="589"/>
      <c r="DN34" s="589"/>
      <c r="DO34" s="589"/>
      <c r="DP34" s="589"/>
      <c r="DQ34" s="589"/>
      <c r="DR34" s="589"/>
      <c r="DS34" s="589"/>
      <c r="DT34" s="589"/>
      <c r="DU34" s="589"/>
      <c r="DV34" s="590"/>
      <c r="DW34" s="611">
        <v>10.6</v>
      </c>
      <c r="DX34" s="612"/>
      <c r="DY34" s="612"/>
      <c r="DZ34" s="612"/>
      <c r="EA34" s="612"/>
      <c r="EB34" s="612"/>
      <c r="EC34" s="613"/>
    </row>
    <row r="35" spans="2:133" ht="11.25" customHeight="1" x14ac:dyDescent="0.15">
      <c r="B35" s="585" t="s">
        <v>308</v>
      </c>
      <c r="C35" s="586"/>
      <c r="D35" s="586"/>
      <c r="E35" s="586"/>
      <c r="F35" s="586"/>
      <c r="G35" s="586"/>
      <c r="H35" s="586"/>
      <c r="I35" s="586"/>
      <c r="J35" s="586"/>
      <c r="K35" s="586"/>
      <c r="L35" s="586"/>
      <c r="M35" s="586"/>
      <c r="N35" s="586"/>
      <c r="O35" s="586"/>
      <c r="P35" s="586"/>
      <c r="Q35" s="587"/>
      <c r="R35" s="588">
        <v>399689</v>
      </c>
      <c r="S35" s="589"/>
      <c r="T35" s="589"/>
      <c r="U35" s="589"/>
      <c r="V35" s="589"/>
      <c r="W35" s="589"/>
      <c r="X35" s="589"/>
      <c r="Y35" s="590"/>
      <c r="Z35" s="641">
        <v>4.5</v>
      </c>
      <c r="AA35" s="641"/>
      <c r="AB35" s="641"/>
      <c r="AC35" s="641"/>
      <c r="AD35" s="642" t="s">
        <v>112</v>
      </c>
      <c r="AE35" s="642"/>
      <c r="AF35" s="642"/>
      <c r="AG35" s="642"/>
      <c r="AH35" s="642"/>
      <c r="AI35" s="642"/>
      <c r="AJ35" s="642"/>
      <c r="AK35" s="642"/>
      <c r="AL35" s="611" t="s">
        <v>112</v>
      </c>
      <c r="AM35" s="643"/>
      <c r="AN35" s="643"/>
      <c r="AO35" s="644"/>
      <c r="AP35" s="186"/>
      <c r="AQ35" s="645" t="s">
        <v>309</v>
      </c>
      <c r="AR35" s="646"/>
      <c r="AS35" s="646"/>
      <c r="AT35" s="646"/>
      <c r="AU35" s="646"/>
      <c r="AV35" s="646"/>
      <c r="AW35" s="646"/>
      <c r="AX35" s="646"/>
      <c r="AY35" s="647"/>
      <c r="AZ35" s="638">
        <v>784014</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37664</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35979</v>
      </c>
      <c r="CS35" s="607"/>
      <c r="CT35" s="607"/>
      <c r="CU35" s="607"/>
      <c r="CV35" s="607"/>
      <c r="CW35" s="607"/>
      <c r="CX35" s="607"/>
      <c r="CY35" s="608"/>
      <c r="CZ35" s="591">
        <v>0.4</v>
      </c>
      <c r="DA35" s="609"/>
      <c r="DB35" s="609"/>
      <c r="DC35" s="610"/>
      <c r="DD35" s="594">
        <v>17413</v>
      </c>
      <c r="DE35" s="607"/>
      <c r="DF35" s="607"/>
      <c r="DG35" s="607"/>
      <c r="DH35" s="607"/>
      <c r="DI35" s="607"/>
      <c r="DJ35" s="607"/>
      <c r="DK35" s="608"/>
      <c r="DL35" s="594">
        <v>17027</v>
      </c>
      <c r="DM35" s="607"/>
      <c r="DN35" s="607"/>
      <c r="DO35" s="607"/>
      <c r="DP35" s="607"/>
      <c r="DQ35" s="607"/>
      <c r="DR35" s="607"/>
      <c r="DS35" s="607"/>
      <c r="DT35" s="607"/>
      <c r="DU35" s="607"/>
      <c r="DV35" s="608"/>
      <c r="DW35" s="611">
        <v>0.3</v>
      </c>
      <c r="DX35" s="612"/>
      <c r="DY35" s="612"/>
      <c r="DZ35" s="612"/>
      <c r="EA35" s="612"/>
      <c r="EB35" s="612"/>
      <c r="EC35" s="613"/>
    </row>
    <row r="36" spans="2:133" ht="11.25" customHeight="1" x14ac:dyDescent="0.15">
      <c r="B36" s="569" t="s">
        <v>312</v>
      </c>
      <c r="C36" s="570"/>
      <c r="D36" s="570"/>
      <c r="E36" s="570"/>
      <c r="F36" s="570"/>
      <c r="G36" s="570"/>
      <c r="H36" s="570"/>
      <c r="I36" s="570"/>
      <c r="J36" s="570"/>
      <c r="K36" s="570"/>
      <c r="L36" s="570"/>
      <c r="M36" s="570"/>
      <c r="N36" s="570"/>
      <c r="O36" s="570"/>
      <c r="P36" s="570"/>
      <c r="Q36" s="571"/>
      <c r="R36" s="572">
        <v>8862287</v>
      </c>
      <c r="S36" s="629"/>
      <c r="T36" s="629"/>
      <c r="U36" s="629"/>
      <c r="V36" s="629"/>
      <c r="W36" s="629"/>
      <c r="X36" s="629"/>
      <c r="Y36" s="632"/>
      <c r="Z36" s="633">
        <v>100</v>
      </c>
      <c r="AA36" s="633"/>
      <c r="AB36" s="633"/>
      <c r="AC36" s="633"/>
      <c r="AD36" s="634">
        <v>4667192</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90000</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33607</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968635</v>
      </c>
      <c r="CS36" s="589"/>
      <c r="CT36" s="589"/>
      <c r="CU36" s="589"/>
      <c r="CV36" s="589"/>
      <c r="CW36" s="589"/>
      <c r="CX36" s="589"/>
      <c r="CY36" s="590"/>
      <c r="CZ36" s="591">
        <v>11.4</v>
      </c>
      <c r="DA36" s="609"/>
      <c r="DB36" s="609"/>
      <c r="DC36" s="610"/>
      <c r="DD36" s="594">
        <v>928602</v>
      </c>
      <c r="DE36" s="589"/>
      <c r="DF36" s="589"/>
      <c r="DG36" s="589"/>
      <c r="DH36" s="589"/>
      <c r="DI36" s="589"/>
      <c r="DJ36" s="589"/>
      <c r="DK36" s="590"/>
      <c r="DL36" s="594">
        <v>605549</v>
      </c>
      <c r="DM36" s="589"/>
      <c r="DN36" s="589"/>
      <c r="DO36" s="589"/>
      <c r="DP36" s="589"/>
      <c r="DQ36" s="589"/>
      <c r="DR36" s="589"/>
      <c r="DS36" s="589"/>
      <c r="DT36" s="589"/>
      <c r="DU36" s="589"/>
      <c r="DV36" s="590"/>
      <c r="DW36" s="611">
        <v>12</v>
      </c>
      <c r="DX36" s="612"/>
      <c r="DY36" s="612"/>
      <c r="DZ36" s="612"/>
      <c r="EA36" s="612"/>
      <c r="EB36" s="612"/>
      <c r="EC36" s="613"/>
    </row>
    <row r="37" spans="2:133" ht="11.25" customHeight="1" x14ac:dyDescent="0.15">
      <c r="AQ37" s="614" t="s">
        <v>316</v>
      </c>
      <c r="AR37" s="615"/>
      <c r="AS37" s="615"/>
      <c r="AT37" s="615"/>
      <c r="AU37" s="615"/>
      <c r="AV37" s="615"/>
      <c r="AW37" s="615"/>
      <c r="AX37" s="615"/>
      <c r="AY37" s="616"/>
      <c r="AZ37" s="588">
        <v>3305</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3177</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385559</v>
      </c>
      <c r="CS37" s="607"/>
      <c r="CT37" s="607"/>
      <c r="CU37" s="607"/>
      <c r="CV37" s="607"/>
      <c r="CW37" s="607"/>
      <c r="CX37" s="607"/>
      <c r="CY37" s="608"/>
      <c r="CZ37" s="591">
        <v>4.5</v>
      </c>
      <c r="DA37" s="609"/>
      <c r="DB37" s="609"/>
      <c r="DC37" s="610"/>
      <c r="DD37" s="594">
        <v>385559</v>
      </c>
      <c r="DE37" s="607"/>
      <c r="DF37" s="607"/>
      <c r="DG37" s="607"/>
      <c r="DH37" s="607"/>
      <c r="DI37" s="607"/>
      <c r="DJ37" s="607"/>
      <c r="DK37" s="608"/>
      <c r="DL37" s="594">
        <v>380844</v>
      </c>
      <c r="DM37" s="607"/>
      <c r="DN37" s="607"/>
      <c r="DO37" s="607"/>
      <c r="DP37" s="607"/>
      <c r="DQ37" s="607"/>
      <c r="DR37" s="607"/>
      <c r="DS37" s="607"/>
      <c r="DT37" s="607"/>
      <c r="DU37" s="607"/>
      <c r="DV37" s="608"/>
      <c r="DW37" s="611">
        <v>7.5</v>
      </c>
      <c r="DX37" s="612"/>
      <c r="DY37" s="612"/>
      <c r="DZ37" s="612"/>
      <c r="EA37" s="612"/>
      <c r="EB37" s="612"/>
      <c r="EC37" s="613"/>
    </row>
    <row r="38" spans="2:133" ht="11.25" customHeight="1" x14ac:dyDescent="0.15">
      <c r="AQ38" s="614" t="s">
        <v>319</v>
      </c>
      <c r="AR38" s="615"/>
      <c r="AS38" s="615"/>
      <c r="AT38" s="615"/>
      <c r="AU38" s="615"/>
      <c r="AV38" s="615"/>
      <c r="AW38" s="615"/>
      <c r="AX38" s="615"/>
      <c r="AY38" s="616"/>
      <c r="AZ38" s="588">
        <v>1000</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5128</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693014</v>
      </c>
      <c r="CS38" s="589"/>
      <c r="CT38" s="589"/>
      <c r="CU38" s="589"/>
      <c r="CV38" s="589"/>
      <c r="CW38" s="589"/>
      <c r="CX38" s="589"/>
      <c r="CY38" s="590"/>
      <c r="CZ38" s="591">
        <v>8.1</v>
      </c>
      <c r="DA38" s="609"/>
      <c r="DB38" s="609"/>
      <c r="DC38" s="610"/>
      <c r="DD38" s="594">
        <v>587343</v>
      </c>
      <c r="DE38" s="589"/>
      <c r="DF38" s="589"/>
      <c r="DG38" s="589"/>
      <c r="DH38" s="589"/>
      <c r="DI38" s="589"/>
      <c r="DJ38" s="589"/>
      <c r="DK38" s="590"/>
      <c r="DL38" s="594">
        <v>576352</v>
      </c>
      <c r="DM38" s="589"/>
      <c r="DN38" s="589"/>
      <c r="DO38" s="589"/>
      <c r="DP38" s="589"/>
      <c r="DQ38" s="589"/>
      <c r="DR38" s="589"/>
      <c r="DS38" s="589"/>
      <c r="DT38" s="589"/>
      <c r="DU38" s="589"/>
      <c r="DV38" s="590"/>
      <c r="DW38" s="611">
        <v>11.4</v>
      </c>
      <c r="DX38" s="612"/>
      <c r="DY38" s="612"/>
      <c r="DZ38" s="612"/>
      <c r="EA38" s="612"/>
      <c r="EB38" s="612"/>
      <c r="EC38" s="613"/>
    </row>
    <row r="39" spans="2:133" ht="11.25" customHeight="1" x14ac:dyDescent="0.15">
      <c r="AQ39" s="614" t="s">
        <v>322</v>
      </c>
      <c r="AR39" s="615"/>
      <c r="AS39" s="615"/>
      <c r="AT39" s="615"/>
      <c r="AU39" s="615"/>
      <c r="AV39" s="615"/>
      <c r="AW39" s="615"/>
      <c r="AX39" s="615"/>
      <c r="AY39" s="616"/>
      <c r="AZ39" s="588" t="s">
        <v>323</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81</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318868</v>
      </c>
      <c r="CS39" s="607"/>
      <c r="CT39" s="607"/>
      <c r="CU39" s="607"/>
      <c r="CV39" s="607"/>
      <c r="CW39" s="607"/>
      <c r="CX39" s="607"/>
      <c r="CY39" s="608"/>
      <c r="CZ39" s="591">
        <v>3.7</v>
      </c>
      <c r="DA39" s="609"/>
      <c r="DB39" s="609"/>
      <c r="DC39" s="610"/>
      <c r="DD39" s="594">
        <v>317642</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117008</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79</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513094</v>
      </c>
      <c r="CS40" s="589"/>
      <c r="CT40" s="589"/>
      <c r="CU40" s="589"/>
      <c r="CV40" s="589"/>
      <c r="CW40" s="589"/>
      <c r="CX40" s="589"/>
      <c r="CY40" s="590"/>
      <c r="CZ40" s="591">
        <v>6</v>
      </c>
      <c r="DA40" s="609"/>
      <c r="DB40" s="609"/>
      <c r="DC40" s="610"/>
      <c r="DD40" s="594" t="s">
        <v>323</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572701</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320</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333</v>
      </c>
      <c r="CS41" s="607"/>
      <c r="CT41" s="607"/>
      <c r="CU41" s="607"/>
      <c r="CV41" s="607"/>
      <c r="CW41" s="607"/>
      <c r="CX41" s="607"/>
      <c r="CY41" s="608"/>
      <c r="CZ41" s="591" t="s">
        <v>333</v>
      </c>
      <c r="DA41" s="609"/>
      <c r="DB41" s="609"/>
      <c r="DC41" s="610"/>
      <c r="DD41" s="594" t="s">
        <v>333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1443276</v>
      </c>
      <c r="CS42" s="589"/>
      <c r="CT42" s="589"/>
      <c r="CU42" s="589"/>
      <c r="CV42" s="589"/>
      <c r="CW42" s="589"/>
      <c r="CX42" s="589"/>
      <c r="CY42" s="590"/>
      <c r="CZ42" s="591">
        <v>17</v>
      </c>
      <c r="DA42" s="592"/>
      <c r="DB42" s="592"/>
      <c r="DC42" s="593"/>
      <c r="DD42" s="594">
        <v>253907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61032</v>
      </c>
      <c r="CS43" s="607"/>
      <c r="CT43" s="607"/>
      <c r="CU43" s="607"/>
      <c r="CV43" s="607"/>
      <c r="CW43" s="607"/>
      <c r="CX43" s="607"/>
      <c r="CY43" s="608"/>
      <c r="CZ43" s="591">
        <v>0.7</v>
      </c>
      <c r="DA43" s="609"/>
      <c r="DB43" s="609"/>
      <c r="DC43" s="610"/>
      <c r="DD43" s="594">
        <v>61032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338</v>
      </c>
      <c r="CD44" s="601" t="s">
        <v>289</v>
      </c>
      <c r="CE44" s="602"/>
      <c r="CF44" s="585" t="s">
        <v>339</v>
      </c>
      <c r="CG44" s="586"/>
      <c r="CH44" s="586"/>
      <c r="CI44" s="586"/>
      <c r="CJ44" s="586"/>
      <c r="CK44" s="586"/>
      <c r="CL44" s="586"/>
      <c r="CM44" s="586"/>
      <c r="CN44" s="586"/>
      <c r="CO44" s="586"/>
      <c r="CP44" s="586"/>
      <c r="CQ44" s="587"/>
      <c r="CR44" s="588">
        <v>1443276</v>
      </c>
      <c r="CS44" s="589"/>
      <c r="CT44" s="589"/>
      <c r="CU44" s="589"/>
      <c r="CV44" s="589"/>
      <c r="CW44" s="589"/>
      <c r="CX44" s="589"/>
      <c r="CY44" s="590"/>
      <c r="CZ44" s="591">
        <v>17</v>
      </c>
      <c r="DA44" s="592"/>
      <c r="DB44" s="592"/>
      <c r="DC44" s="593"/>
      <c r="DD44" s="594">
        <v>253907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340</v>
      </c>
      <c r="CG45" s="586"/>
      <c r="CH45" s="586"/>
      <c r="CI45" s="586"/>
      <c r="CJ45" s="586"/>
      <c r="CK45" s="586"/>
      <c r="CL45" s="586"/>
      <c r="CM45" s="586"/>
      <c r="CN45" s="586"/>
      <c r="CO45" s="586"/>
      <c r="CP45" s="586"/>
      <c r="CQ45" s="587"/>
      <c r="CR45" s="588">
        <v>403480</v>
      </c>
      <c r="CS45" s="607"/>
      <c r="CT45" s="607"/>
      <c r="CU45" s="607"/>
      <c r="CV45" s="607"/>
      <c r="CW45" s="607"/>
      <c r="CX45" s="607"/>
      <c r="CY45" s="608"/>
      <c r="CZ45" s="591">
        <v>4.7</v>
      </c>
      <c r="DA45" s="609"/>
      <c r="DB45" s="609"/>
      <c r="DC45" s="610"/>
      <c r="DD45" s="594">
        <v>9279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341</v>
      </c>
      <c r="CG46" s="586"/>
      <c r="CH46" s="586"/>
      <c r="CI46" s="586"/>
      <c r="CJ46" s="586"/>
      <c r="CK46" s="586"/>
      <c r="CL46" s="586"/>
      <c r="CM46" s="586"/>
      <c r="CN46" s="586"/>
      <c r="CO46" s="586"/>
      <c r="CP46" s="586"/>
      <c r="CQ46" s="587"/>
      <c r="CR46" s="588">
        <v>1039741</v>
      </c>
      <c r="CS46" s="589"/>
      <c r="CT46" s="589"/>
      <c r="CU46" s="589"/>
      <c r="CV46" s="589"/>
      <c r="CW46" s="589"/>
      <c r="CX46" s="589"/>
      <c r="CY46" s="590"/>
      <c r="CZ46" s="591">
        <v>12.2</v>
      </c>
      <c r="DA46" s="592"/>
      <c r="DB46" s="592"/>
      <c r="DC46" s="593"/>
      <c r="DD46" s="594">
        <v>244573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342</v>
      </c>
      <c r="CG47" s="586"/>
      <c r="CH47" s="586"/>
      <c r="CI47" s="586"/>
      <c r="CJ47" s="586"/>
      <c r="CK47" s="586"/>
      <c r="CL47" s="586"/>
      <c r="CM47" s="586"/>
      <c r="CN47" s="586"/>
      <c r="CO47" s="586"/>
      <c r="CP47" s="586"/>
      <c r="CQ47" s="587"/>
      <c r="CR47" s="588" t="s">
        <v>112</v>
      </c>
      <c r="CS47" s="607"/>
      <c r="CT47" s="607"/>
      <c r="CU47" s="607"/>
      <c r="CV47" s="607"/>
      <c r="CW47" s="607"/>
      <c r="CX47" s="607"/>
      <c r="CY47" s="608"/>
      <c r="CZ47" s="591" t="s">
        <v>112</v>
      </c>
      <c r="DA47" s="609"/>
      <c r="DB47" s="609"/>
      <c r="DC47" s="610"/>
      <c r="DD47" s="594" t="s">
        <v>112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343</v>
      </c>
      <c r="CG48" s="586"/>
      <c r="CH48" s="586"/>
      <c r="CI48" s="586"/>
      <c r="CJ48" s="586"/>
      <c r="CK48" s="586"/>
      <c r="CL48" s="586"/>
      <c r="CM48" s="586"/>
      <c r="CN48" s="586"/>
      <c r="CO48" s="586"/>
      <c r="CP48" s="586"/>
      <c r="CQ48" s="587"/>
      <c r="CR48" s="588" t="s">
        <v>112</v>
      </c>
      <c r="CS48" s="589"/>
      <c r="CT48" s="589"/>
      <c r="CU48" s="589"/>
      <c r="CV48" s="589"/>
      <c r="CW48" s="589"/>
      <c r="CX48" s="589"/>
      <c r="CY48" s="590"/>
      <c r="CZ48" s="591" t="s">
        <v>112</v>
      </c>
      <c r="DA48" s="592"/>
      <c r="DB48" s="592"/>
      <c r="DC48" s="593"/>
      <c r="DD48" s="594" t="s">
        <v>112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344</v>
      </c>
      <c r="CE49" s="570"/>
      <c r="CF49" s="570"/>
      <c r="CG49" s="570"/>
      <c r="CH49" s="570"/>
      <c r="CI49" s="570"/>
      <c r="CJ49" s="570"/>
      <c r="CK49" s="570"/>
      <c r="CL49" s="570"/>
      <c r="CM49" s="570"/>
      <c r="CN49" s="570"/>
      <c r="CO49" s="570"/>
      <c r="CP49" s="570"/>
      <c r="CQ49" s="571"/>
      <c r="CR49" s="572">
        <v>8512925</v>
      </c>
      <c r="CS49" s="573"/>
      <c r="CT49" s="573"/>
      <c r="CU49" s="573"/>
      <c r="CV49" s="573"/>
      <c r="CW49" s="573"/>
      <c r="CX49" s="573"/>
      <c r="CY49" s="574"/>
      <c r="CZ49" s="575">
        <v>100</v>
      </c>
      <c r="DA49" s="576"/>
      <c r="DB49" s="576"/>
      <c r="DC49" s="577"/>
      <c r="DD49" s="578">
        <v>5673486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346</v>
      </c>
      <c r="DK2" s="1108"/>
      <c r="DL2" s="1108"/>
      <c r="DM2" s="1108"/>
      <c r="DN2" s="1108"/>
      <c r="DO2" s="1109"/>
      <c r="DP2" s="200"/>
      <c r="DQ2" s="1107" t="s">
        <v>347</v>
      </c>
      <c r="DR2" s="1108"/>
      <c r="DS2" s="1108"/>
      <c r="DT2" s="1108"/>
      <c r="DU2" s="1108"/>
      <c r="DV2" s="1108"/>
      <c r="DW2" s="1108"/>
      <c r="DX2" s="1108"/>
      <c r="DY2" s="1108"/>
      <c r="DZ2" s="1109"/>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0" t="s">
        <v>348</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10"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5" t="s">
        <v>364</v>
      </c>
      <c r="DH5" s="1096"/>
      <c r="DI5" s="1096"/>
      <c r="DJ5" s="1096"/>
      <c r="DK5" s="1097"/>
      <c r="DL5" s="1095" t="s">
        <v>365</v>
      </c>
      <c r="DM5" s="1096"/>
      <c r="DN5" s="1096"/>
      <c r="DO5" s="1096"/>
      <c r="DP5" s="1097"/>
      <c r="DQ5" s="997" t="s">
        <v>366</v>
      </c>
      <c r="DR5" s="998"/>
      <c r="DS5" s="998"/>
      <c r="DT5" s="998"/>
      <c r="DU5" s="999"/>
      <c r="DV5" s="997" t="s">
        <v>357</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1"/>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8"/>
      <c r="DH6" s="1099"/>
      <c r="DI6" s="1099"/>
      <c r="DJ6" s="1099"/>
      <c r="DK6" s="1100"/>
      <c r="DL6" s="1098"/>
      <c r="DM6" s="1099"/>
      <c r="DN6" s="1099"/>
      <c r="DO6" s="1099"/>
      <c r="DP6" s="1100"/>
      <c r="DQ6" s="1000"/>
      <c r="DR6" s="1001"/>
      <c r="DS6" s="1001"/>
      <c r="DT6" s="1001"/>
      <c r="DU6" s="1002"/>
      <c r="DV6" s="1000"/>
      <c r="DW6" s="1001"/>
      <c r="DX6" s="1001"/>
      <c r="DY6" s="1001"/>
      <c r="DZ6" s="1014"/>
      <c r="EA6" s="205"/>
    </row>
    <row r="7" spans="1:131" s="206" customFormat="1" ht="26.25" customHeight="1" thickTop="1" x14ac:dyDescent="0.15">
      <c r="A7" s="209">
        <v>1</v>
      </c>
      <c r="B7" s="1047" t="s">
        <v>367</v>
      </c>
      <c r="C7" s="1048"/>
      <c r="D7" s="1048"/>
      <c r="E7" s="1048"/>
      <c r="F7" s="1048"/>
      <c r="G7" s="1048"/>
      <c r="H7" s="1048"/>
      <c r="I7" s="1048"/>
      <c r="J7" s="1048"/>
      <c r="K7" s="1048"/>
      <c r="L7" s="1048"/>
      <c r="M7" s="1048"/>
      <c r="N7" s="1048"/>
      <c r="O7" s="1048"/>
      <c r="P7" s="1049"/>
      <c r="Q7" s="1101">
        <v>8862</v>
      </c>
      <c r="R7" s="1102"/>
      <c r="S7" s="1102"/>
      <c r="T7" s="1102"/>
      <c r="U7" s="1102"/>
      <c r="V7" s="1102">
        <v>8513</v>
      </c>
      <c r="W7" s="1102"/>
      <c r="X7" s="1102"/>
      <c r="Y7" s="1102"/>
      <c r="Z7" s="1102"/>
      <c r="AA7" s="1102">
        <v>349</v>
      </c>
      <c r="AB7" s="1102"/>
      <c r="AC7" s="1102"/>
      <c r="AD7" s="1102"/>
      <c r="AE7" s="1103"/>
      <c r="AF7" s="1104">
        <v>341</v>
      </c>
      <c r="AG7" s="1105"/>
      <c r="AH7" s="1105"/>
      <c r="AI7" s="1105"/>
      <c r="AJ7" s="1106"/>
      <c r="AK7" s="1088">
        <v>418</v>
      </c>
      <c r="AL7" s="1089"/>
      <c r="AM7" s="1089"/>
      <c r="AN7" s="1089"/>
      <c r="AO7" s="1089"/>
      <c r="AP7" s="1089">
        <v>9513</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549</v>
      </c>
      <c r="BT7" s="1093"/>
      <c r="BU7" s="1093"/>
      <c r="BV7" s="1093"/>
      <c r="BW7" s="1093"/>
      <c r="BX7" s="1093"/>
      <c r="BY7" s="1093"/>
      <c r="BZ7" s="1093"/>
      <c r="CA7" s="1093"/>
      <c r="CB7" s="1093"/>
      <c r="CC7" s="1093"/>
      <c r="CD7" s="1093"/>
      <c r="CE7" s="1093"/>
      <c r="CF7" s="1093"/>
      <c r="CG7" s="1094"/>
      <c r="CH7" s="1085">
        <v>138</v>
      </c>
      <c r="CI7" s="1086"/>
      <c r="CJ7" s="1086"/>
      <c r="CK7" s="1086"/>
      <c r="CL7" s="1087"/>
      <c r="CM7" s="1085">
        <v>-1158</v>
      </c>
      <c r="CN7" s="1086"/>
      <c r="CO7" s="1086"/>
      <c r="CP7" s="1086"/>
      <c r="CQ7" s="1087"/>
      <c r="CR7" s="1085">
        <v>10</v>
      </c>
      <c r="CS7" s="1086"/>
      <c r="CT7" s="1086"/>
      <c r="CU7" s="1086"/>
      <c r="CV7" s="1087"/>
      <c r="CW7" s="1085">
        <v>146</v>
      </c>
      <c r="CX7" s="1086"/>
      <c r="CY7" s="1086"/>
      <c r="CZ7" s="1086"/>
      <c r="DA7" s="1087"/>
      <c r="DB7" s="1085" t="s">
        <v>564</v>
      </c>
      <c r="DC7" s="1086"/>
      <c r="DD7" s="1086"/>
      <c r="DE7" s="1086"/>
      <c r="DF7" s="1087"/>
      <c r="DG7" s="1085">
        <v>2229</v>
      </c>
      <c r="DH7" s="1086"/>
      <c r="DI7" s="1086"/>
      <c r="DJ7" s="1086"/>
      <c r="DK7" s="1087"/>
      <c r="DL7" s="1085" t="s">
        <v>564</v>
      </c>
      <c r="DM7" s="1086"/>
      <c r="DN7" s="1086"/>
      <c r="DO7" s="1086"/>
      <c r="DP7" s="1087"/>
      <c r="DQ7" s="1085">
        <v>1984</v>
      </c>
      <c r="DR7" s="1086"/>
      <c r="DS7" s="1086"/>
      <c r="DT7" s="1086"/>
      <c r="DU7" s="1087"/>
      <c r="DV7" s="1112"/>
      <c r="DW7" s="1113"/>
      <c r="DX7" s="1113"/>
      <c r="DY7" s="1113"/>
      <c r="DZ7" s="1114"/>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3"/>
      <c r="AL8" s="1084"/>
      <c r="AM8" s="1084"/>
      <c r="AN8" s="1084"/>
      <c r="AO8" s="1084"/>
      <c r="AP8" s="1084"/>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0" t="s">
        <v>550</v>
      </c>
      <c r="BT8" s="1011"/>
      <c r="BU8" s="1011"/>
      <c r="BV8" s="1011"/>
      <c r="BW8" s="1011"/>
      <c r="BX8" s="1011"/>
      <c r="BY8" s="1011"/>
      <c r="BZ8" s="1011"/>
      <c r="CA8" s="1011"/>
      <c r="CB8" s="1011"/>
      <c r="CC8" s="1011"/>
      <c r="CD8" s="1011"/>
      <c r="CE8" s="1011"/>
      <c r="CF8" s="1011"/>
      <c r="CG8" s="1012"/>
      <c r="CH8" s="985">
        <v>12</v>
      </c>
      <c r="CI8" s="986"/>
      <c r="CJ8" s="986"/>
      <c r="CK8" s="986"/>
      <c r="CL8" s="987"/>
      <c r="CM8" s="985">
        <v>156</v>
      </c>
      <c r="CN8" s="986"/>
      <c r="CO8" s="986"/>
      <c r="CP8" s="986"/>
      <c r="CQ8" s="987"/>
      <c r="CR8" s="985">
        <v>2</v>
      </c>
      <c r="CS8" s="986"/>
      <c r="CT8" s="986"/>
      <c r="CU8" s="986"/>
      <c r="CV8" s="987"/>
      <c r="CW8" s="985">
        <v>25</v>
      </c>
      <c r="CX8" s="986"/>
      <c r="CY8" s="986"/>
      <c r="CZ8" s="986"/>
      <c r="DA8" s="987"/>
      <c r="DB8" s="985" t="s">
        <v>564</v>
      </c>
      <c r="DC8" s="986"/>
      <c r="DD8" s="986"/>
      <c r="DE8" s="986"/>
      <c r="DF8" s="987"/>
      <c r="DG8" s="985" t="s">
        <v>566</v>
      </c>
      <c r="DH8" s="986"/>
      <c r="DI8" s="986"/>
      <c r="DJ8" s="986"/>
      <c r="DK8" s="987"/>
      <c r="DL8" s="985" t="s">
        <v>565</v>
      </c>
      <c r="DM8" s="986"/>
      <c r="DN8" s="986"/>
      <c r="DO8" s="986"/>
      <c r="DP8" s="987"/>
      <c r="DQ8" s="985" t="s">
        <v>564</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3"/>
      <c r="AL9" s="1084"/>
      <c r="AM9" s="1084"/>
      <c r="AN9" s="1084"/>
      <c r="AO9" s="1084"/>
      <c r="AP9" s="1084"/>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8"/>
      <c r="R22" s="1079"/>
      <c r="S22" s="1079"/>
      <c r="T22" s="1079"/>
      <c r="U22" s="1079"/>
      <c r="V22" s="1079"/>
      <c r="W22" s="1079"/>
      <c r="X22" s="1079"/>
      <c r="Y22" s="1079"/>
      <c r="Z22" s="1079"/>
      <c r="AA22" s="1079"/>
      <c r="AB22" s="1079"/>
      <c r="AC22" s="1079"/>
      <c r="AD22" s="1079"/>
      <c r="AE22" s="1080"/>
      <c r="AF22" s="1015"/>
      <c r="AG22" s="1016"/>
      <c r="AH22" s="1016"/>
      <c r="AI22" s="1016"/>
      <c r="AJ22" s="1017"/>
      <c r="AK22" s="1074"/>
      <c r="AL22" s="1075"/>
      <c r="AM22" s="1075"/>
      <c r="AN22" s="1075"/>
      <c r="AO22" s="1075"/>
      <c r="AP22" s="1075"/>
      <c r="AQ22" s="1075"/>
      <c r="AR22" s="1075"/>
      <c r="AS22" s="1075"/>
      <c r="AT22" s="1075"/>
      <c r="AU22" s="1076"/>
      <c r="AV22" s="1076"/>
      <c r="AW22" s="1076"/>
      <c r="AX22" s="1076"/>
      <c r="AY22" s="1077"/>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369</v>
      </c>
      <c r="B23" s="940" t="s">
        <v>370</v>
      </c>
      <c r="C23" s="941"/>
      <c r="D23" s="941"/>
      <c r="E23" s="941"/>
      <c r="F23" s="941"/>
      <c r="G23" s="941"/>
      <c r="H23" s="941"/>
      <c r="I23" s="941"/>
      <c r="J23" s="941"/>
      <c r="K23" s="941"/>
      <c r="L23" s="941"/>
      <c r="M23" s="941"/>
      <c r="N23" s="941"/>
      <c r="O23" s="941"/>
      <c r="P23" s="942"/>
      <c r="Q23" s="1065">
        <v>8862</v>
      </c>
      <c r="R23" s="1066"/>
      <c r="S23" s="1066"/>
      <c r="T23" s="1066"/>
      <c r="U23" s="1066"/>
      <c r="V23" s="1066">
        <v>8513</v>
      </c>
      <c r="W23" s="1066"/>
      <c r="X23" s="1066"/>
      <c r="Y23" s="1066"/>
      <c r="Z23" s="1066"/>
      <c r="AA23" s="1066">
        <v>349</v>
      </c>
      <c r="AB23" s="1066"/>
      <c r="AC23" s="1066"/>
      <c r="AD23" s="1066"/>
      <c r="AE23" s="1067"/>
      <c r="AF23" s="1068">
        <v>341</v>
      </c>
      <c r="AG23" s="1066"/>
      <c r="AH23" s="1066"/>
      <c r="AI23" s="1066"/>
      <c r="AJ23" s="1069"/>
      <c r="AK23" s="1070"/>
      <c r="AL23" s="1071"/>
      <c r="AM23" s="1071"/>
      <c r="AN23" s="1071"/>
      <c r="AO23" s="1071"/>
      <c r="AP23" s="1066">
        <v>9513</v>
      </c>
      <c r="AQ23" s="1066"/>
      <c r="AR23" s="1066"/>
      <c r="AS23" s="1066"/>
      <c r="AT23" s="1066"/>
      <c r="AU23" s="1072"/>
      <c r="AV23" s="1072"/>
      <c r="AW23" s="1072"/>
      <c r="AX23" s="1072"/>
      <c r="AY23" s="1073"/>
      <c r="AZ23" s="1062" t="s">
        <v>112</v>
      </c>
      <c r="BA23" s="1063"/>
      <c r="BB23" s="1063"/>
      <c r="BC23" s="1063"/>
      <c r="BD23" s="1064"/>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1" t="s">
        <v>371</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60" t="s">
        <v>372</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350</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6" t="s">
        <v>376</v>
      </c>
      <c r="AG26" s="1004"/>
      <c r="AH26" s="1004"/>
      <c r="AI26" s="1004"/>
      <c r="AJ26" s="1057"/>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8"/>
      <c r="AG27" s="1007"/>
      <c r="AH27" s="1007"/>
      <c r="AI27" s="1007"/>
      <c r="AJ27" s="1059"/>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7" t="s">
        <v>381</v>
      </c>
      <c r="C28" s="1048"/>
      <c r="D28" s="1048"/>
      <c r="E28" s="1048"/>
      <c r="F28" s="1048"/>
      <c r="G28" s="1048"/>
      <c r="H28" s="1048"/>
      <c r="I28" s="1048"/>
      <c r="J28" s="1048"/>
      <c r="K28" s="1048"/>
      <c r="L28" s="1048"/>
      <c r="M28" s="1048"/>
      <c r="N28" s="1048"/>
      <c r="O28" s="1048"/>
      <c r="P28" s="1049"/>
      <c r="Q28" s="1050">
        <v>2620</v>
      </c>
      <c r="R28" s="1051"/>
      <c r="S28" s="1051"/>
      <c r="T28" s="1051"/>
      <c r="U28" s="1051"/>
      <c r="V28" s="1051">
        <v>2582</v>
      </c>
      <c r="W28" s="1051"/>
      <c r="X28" s="1051"/>
      <c r="Y28" s="1051"/>
      <c r="Z28" s="1051"/>
      <c r="AA28" s="1051">
        <v>38</v>
      </c>
      <c r="AB28" s="1051"/>
      <c r="AC28" s="1051"/>
      <c r="AD28" s="1051"/>
      <c r="AE28" s="1052"/>
      <c r="AF28" s="1053">
        <v>38</v>
      </c>
      <c r="AG28" s="1051"/>
      <c r="AH28" s="1051"/>
      <c r="AI28" s="1051"/>
      <c r="AJ28" s="1054"/>
      <c r="AK28" s="1055">
        <v>117</v>
      </c>
      <c r="AL28" s="1043"/>
      <c r="AM28" s="1043"/>
      <c r="AN28" s="1043"/>
      <c r="AO28" s="1043"/>
      <c r="AP28" s="1043" t="s">
        <v>546</v>
      </c>
      <c r="AQ28" s="1043"/>
      <c r="AR28" s="1043"/>
      <c r="AS28" s="1043"/>
      <c r="AT28" s="1043"/>
      <c r="AU28" s="1043" t="s">
        <v>545</v>
      </c>
      <c r="AV28" s="1043"/>
      <c r="AW28" s="1043"/>
      <c r="AX28" s="1043"/>
      <c r="AY28" s="1043"/>
      <c r="AZ28" s="1044" t="s">
        <v>546</v>
      </c>
      <c r="BA28" s="1044"/>
      <c r="BB28" s="1044"/>
      <c r="BC28" s="1044"/>
      <c r="BD28" s="1044"/>
      <c r="BE28" s="1045"/>
      <c r="BF28" s="1045"/>
      <c r="BG28" s="1045"/>
      <c r="BH28" s="1045"/>
      <c r="BI28" s="1046"/>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382</v>
      </c>
      <c r="C29" s="1034"/>
      <c r="D29" s="1034"/>
      <c r="E29" s="1034"/>
      <c r="F29" s="1034"/>
      <c r="G29" s="1034"/>
      <c r="H29" s="1034"/>
      <c r="I29" s="1034"/>
      <c r="J29" s="1034"/>
      <c r="K29" s="1034"/>
      <c r="L29" s="1034"/>
      <c r="M29" s="1034"/>
      <c r="N29" s="1034"/>
      <c r="O29" s="1034"/>
      <c r="P29" s="1035"/>
      <c r="Q29" s="1039">
        <v>314</v>
      </c>
      <c r="R29" s="1040"/>
      <c r="S29" s="1040"/>
      <c r="T29" s="1040"/>
      <c r="U29" s="1040"/>
      <c r="V29" s="1040">
        <v>313</v>
      </c>
      <c r="W29" s="1040"/>
      <c r="X29" s="1040"/>
      <c r="Y29" s="1040"/>
      <c r="Z29" s="1040"/>
      <c r="AA29" s="1040">
        <v>1</v>
      </c>
      <c r="AB29" s="1040"/>
      <c r="AC29" s="1040"/>
      <c r="AD29" s="1040"/>
      <c r="AE29" s="1041"/>
      <c r="AF29" s="1015">
        <v>1</v>
      </c>
      <c r="AG29" s="1016"/>
      <c r="AH29" s="1016"/>
      <c r="AI29" s="1016"/>
      <c r="AJ29" s="1017"/>
      <c r="AK29" s="976">
        <v>70</v>
      </c>
      <c r="AL29" s="967"/>
      <c r="AM29" s="967"/>
      <c r="AN29" s="967"/>
      <c r="AO29" s="967"/>
      <c r="AP29" s="967" t="s">
        <v>546</v>
      </c>
      <c r="AQ29" s="967"/>
      <c r="AR29" s="967"/>
      <c r="AS29" s="967"/>
      <c r="AT29" s="967"/>
      <c r="AU29" s="967" t="s">
        <v>545</v>
      </c>
      <c r="AV29" s="967"/>
      <c r="AW29" s="967"/>
      <c r="AX29" s="967"/>
      <c r="AY29" s="967"/>
      <c r="AZ29" s="1038" t="s">
        <v>545</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383</v>
      </c>
      <c r="C30" s="1034"/>
      <c r="D30" s="1034"/>
      <c r="E30" s="1034"/>
      <c r="F30" s="1034"/>
      <c r="G30" s="1034"/>
      <c r="H30" s="1034"/>
      <c r="I30" s="1034"/>
      <c r="J30" s="1034"/>
      <c r="K30" s="1034"/>
      <c r="L30" s="1034"/>
      <c r="M30" s="1034"/>
      <c r="N30" s="1034"/>
      <c r="O30" s="1034"/>
      <c r="P30" s="1035"/>
      <c r="Q30" s="1039">
        <v>219</v>
      </c>
      <c r="R30" s="1040"/>
      <c r="S30" s="1040"/>
      <c r="T30" s="1040"/>
      <c r="U30" s="1040"/>
      <c r="V30" s="1040">
        <v>219</v>
      </c>
      <c r="W30" s="1040"/>
      <c r="X30" s="1040"/>
      <c r="Y30" s="1040"/>
      <c r="Z30" s="1040"/>
      <c r="AA30" s="1040" t="s">
        <v>545</v>
      </c>
      <c r="AB30" s="1040"/>
      <c r="AC30" s="1040"/>
      <c r="AD30" s="1040"/>
      <c r="AE30" s="1041"/>
      <c r="AF30" s="1015" t="s">
        <v>384</v>
      </c>
      <c r="AG30" s="1016"/>
      <c r="AH30" s="1016"/>
      <c r="AI30" s="1016"/>
      <c r="AJ30" s="1017"/>
      <c r="AK30" s="976">
        <v>9</v>
      </c>
      <c r="AL30" s="967"/>
      <c r="AM30" s="967"/>
      <c r="AN30" s="967"/>
      <c r="AO30" s="967"/>
      <c r="AP30" s="967" t="s">
        <v>546</v>
      </c>
      <c r="AQ30" s="967"/>
      <c r="AR30" s="967"/>
      <c r="AS30" s="967"/>
      <c r="AT30" s="967"/>
      <c r="AU30" s="967" t="s">
        <v>546</v>
      </c>
      <c r="AV30" s="967"/>
      <c r="AW30" s="967"/>
      <c r="AX30" s="967"/>
      <c r="AY30" s="967"/>
      <c r="AZ30" s="1038" t="s">
        <v>545</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385</v>
      </c>
      <c r="C31" s="1034"/>
      <c r="D31" s="1034"/>
      <c r="E31" s="1034"/>
      <c r="F31" s="1034"/>
      <c r="G31" s="1034"/>
      <c r="H31" s="1034"/>
      <c r="I31" s="1034"/>
      <c r="J31" s="1034"/>
      <c r="K31" s="1034"/>
      <c r="L31" s="1034"/>
      <c r="M31" s="1034"/>
      <c r="N31" s="1034"/>
      <c r="O31" s="1034"/>
      <c r="P31" s="1035"/>
      <c r="Q31" s="1039">
        <v>9</v>
      </c>
      <c r="R31" s="1040"/>
      <c r="S31" s="1040"/>
      <c r="T31" s="1040"/>
      <c r="U31" s="1040"/>
      <c r="V31" s="1040">
        <v>7</v>
      </c>
      <c r="W31" s="1040"/>
      <c r="X31" s="1040"/>
      <c r="Y31" s="1040"/>
      <c r="Z31" s="1040"/>
      <c r="AA31" s="1040">
        <v>2</v>
      </c>
      <c r="AB31" s="1040"/>
      <c r="AC31" s="1040"/>
      <c r="AD31" s="1040"/>
      <c r="AE31" s="1041"/>
      <c r="AF31" s="1015">
        <v>2</v>
      </c>
      <c r="AG31" s="1016"/>
      <c r="AH31" s="1016"/>
      <c r="AI31" s="1016"/>
      <c r="AJ31" s="1017"/>
      <c r="AK31" s="976" t="s">
        <v>545</v>
      </c>
      <c r="AL31" s="967"/>
      <c r="AM31" s="967"/>
      <c r="AN31" s="967"/>
      <c r="AO31" s="967"/>
      <c r="AP31" s="1042" t="s">
        <v>547</v>
      </c>
      <c r="AQ31" s="967"/>
      <c r="AR31" s="967"/>
      <c r="AS31" s="967"/>
      <c r="AT31" s="967"/>
      <c r="AU31" s="967" t="s">
        <v>548</v>
      </c>
      <c r="AV31" s="967"/>
      <c r="AW31" s="967"/>
      <c r="AX31" s="967"/>
      <c r="AY31" s="967"/>
      <c r="AZ31" s="1038" t="s">
        <v>545</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386</v>
      </c>
      <c r="C32" s="1034"/>
      <c r="D32" s="1034"/>
      <c r="E32" s="1034"/>
      <c r="F32" s="1034"/>
      <c r="G32" s="1034"/>
      <c r="H32" s="1034"/>
      <c r="I32" s="1034"/>
      <c r="J32" s="1034"/>
      <c r="K32" s="1034"/>
      <c r="L32" s="1034"/>
      <c r="M32" s="1034"/>
      <c r="N32" s="1034"/>
      <c r="O32" s="1034"/>
      <c r="P32" s="1035"/>
      <c r="Q32" s="1039">
        <v>16</v>
      </c>
      <c r="R32" s="1040"/>
      <c r="S32" s="1040"/>
      <c r="T32" s="1040"/>
      <c r="U32" s="1040"/>
      <c r="V32" s="1040">
        <v>7</v>
      </c>
      <c r="W32" s="1040"/>
      <c r="X32" s="1040"/>
      <c r="Y32" s="1040"/>
      <c r="Z32" s="1040"/>
      <c r="AA32" s="1040">
        <v>9</v>
      </c>
      <c r="AB32" s="1040"/>
      <c r="AC32" s="1040"/>
      <c r="AD32" s="1040"/>
      <c r="AE32" s="1041"/>
      <c r="AF32" s="1015">
        <v>9</v>
      </c>
      <c r="AG32" s="1016"/>
      <c r="AH32" s="1016"/>
      <c r="AI32" s="1016"/>
      <c r="AJ32" s="1017"/>
      <c r="AK32" s="976" t="s">
        <v>564</v>
      </c>
      <c r="AL32" s="967"/>
      <c r="AM32" s="967"/>
      <c r="AN32" s="967"/>
      <c r="AO32" s="967"/>
      <c r="AP32" s="967" t="s">
        <v>548</v>
      </c>
      <c r="AQ32" s="967"/>
      <c r="AR32" s="967"/>
      <c r="AS32" s="967"/>
      <c r="AT32" s="967"/>
      <c r="AU32" s="967" t="s">
        <v>545</v>
      </c>
      <c r="AV32" s="967"/>
      <c r="AW32" s="967"/>
      <c r="AX32" s="967"/>
      <c r="AY32" s="967"/>
      <c r="AZ32" s="1038" t="s">
        <v>546</v>
      </c>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387</v>
      </c>
      <c r="C33" s="1034"/>
      <c r="D33" s="1034"/>
      <c r="E33" s="1034"/>
      <c r="F33" s="1034"/>
      <c r="G33" s="1034"/>
      <c r="H33" s="1034"/>
      <c r="I33" s="1034"/>
      <c r="J33" s="1034"/>
      <c r="K33" s="1034"/>
      <c r="L33" s="1034"/>
      <c r="M33" s="1034"/>
      <c r="N33" s="1034"/>
      <c r="O33" s="1034"/>
      <c r="P33" s="1035"/>
      <c r="Q33" s="1039">
        <v>247</v>
      </c>
      <c r="R33" s="1040"/>
      <c r="S33" s="1040"/>
      <c r="T33" s="1040"/>
      <c r="U33" s="1040"/>
      <c r="V33" s="1040">
        <v>253</v>
      </c>
      <c r="W33" s="1040"/>
      <c r="X33" s="1040"/>
      <c r="Y33" s="1040"/>
      <c r="Z33" s="1040"/>
      <c r="AA33" s="1040">
        <v>-6</v>
      </c>
      <c r="AB33" s="1040"/>
      <c r="AC33" s="1040"/>
      <c r="AD33" s="1040"/>
      <c r="AE33" s="1041"/>
      <c r="AF33" s="1015">
        <v>327</v>
      </c>
      <c r="AG33" s="1016"/>
      <c r="AH33" s="1016"/>
      <c r="AI33" s="1016"/>
      <c r="AJ33" s="1017"/>
      <c r="AK33" s="976">
        <v>0</v>
      </c>
      <c r="AL33" s="967"/>
      <c r="AM33" s="967"/>
      <c r="AN33" s="967"/>
      <c r="AO33" s="967"/>
      <c r="AP33" s="967">
        <v>1147</v>
      </c>
      <c r="AQ33" s="967"/>
      <c r="AR33" s="967"/>
      <c r="AS33" s="967"/>
      <c r="AT33" s="967"/>
      <c r="AU33" s="967" t="s">
        <v>564</v>
      </c>
      <c r="AV33" s="967"/>
      <c r="AW33" s="967"/>
      <c r="AX33" s="967"/>
      <c r="AY33" s="967"/>
      <c r="AZ33" s="1038" t="s">
        <v>545</v>
      </c>
      <c r="BA33" s="1038"/>
      <c r="BB33" s="1038"/>
      <c r="BC33" s="1038"/>
      <c r="BD33" s="1038"/>
      <c r="BE33" s="1028" t="s">
        <v>388</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389</v>
      </c>
      <c r="C34" s="1034"/>
      <c r="D34" s="1034"/>
      <c r="E34" s="1034"/>
      <c r="F34" s="1034"/>
      <c r="G34" s="1034"/>
      <c r="H34" s="1034"/>
      <c r="I34" s="1034"/>
      <c r="J34" s="1034"/>
      <c r="K34" s="1034"/>
      <c r="L34" s="1034"/>
      <c r="M34" s="1034"/>
      <c r="N34" s="1034"/>
      <c r="O34" s="1034"/>
      <c r="P34" s="1035"/>
      <c r="Q34" s="1039">
        <v>555</v>
      </c>
      <c r="R34" s="1040"/>
      <c r="S34" s="1040"/>
      <c r="T34" s="1040"/>
      <c r="U34" s="1040"/>
      <c r="V34" s="1040">
        <v>547</v>
      </c>
      <c r="W34" s="1040"/>
      <c r="X34" s="1040"/>
      <c r="Y34" s="1040"/>
      <c r="Z34" s="1040"/>
      <c r="AA34" s="1040">
        <v>8</v>
      </c>
      <c r="AB34" s="1040"/>
      <c r="AC34" s="1040"/>
      <c r="AD34" s="1040"/>
      <c r="AE34" s="1041"/>
      <c r="AF34" s="1015">
        <v>67</v>
      </c>
      <c r="AG34" s="1016"/>
      <c r="AH34" s="1016"/>
      <c r="AI34" s="1016"/>
      <c r="AJ34" s="1017"/>
      <c r="AK34" s="976">
        <v>90</v>
      </c>
      <c r="AL34" s="967"/>
      <c r="AM34" s="967"/>
      <c r="AN34" s="967"/>
      <c r="AO34" s="967"/>
      <c r="AP34" s="967">
        <v>1979</v>
      </c>
      <c r="AQ34" s="967"/>
      <c r="AR34" s="967"/>
      <c r="AS34" s="967"/>
      <c r="AT34" s="967"/>
      <c r="AU34" s="967">
        <v>633</v>
      </c>
      <c r="AV34" s="967"/>
      <c r="AW34" s="967"/>
      <c r="AX34" s="967"/>
      <c r="AY34" s="967"/>
      <c r="AZ34" s="1038" t="s">
        <v>545</v>
      </c>
      <c r="BA34" s="1038"/>
      <c r="BB34" s="1038"/>
      <c r="BC34" s="1038"/>
      <c r="BD34" s="1038"/>
      <c r="BE34" s="1028" t="s">
        <v>388</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390</v>
      </c>
      <c r="C35" s="1034"/>
      <c r="D35" s="1034"/>
      <c r="E35" s="1034"/>
      <c r="F35" s="1034"/>
      <c r="G35" s="1034"/>
      <c r="H35" s="1034"/>
      <c r="I35" s="1034"/>
      <c r="J35" s="1034"/>
      <c r="K35" s="1034"/>
      <c r="L35" s="1034"/>
      <c r="M35" s="1034"/>
      <c r="N35" s="1034"/>
      <c r="O35" s="1034"/>
      <c r="P35" s="1035"/>
      <c r="Q35" s="1039">
        <v>442</v>
      </c>
      <c r="R35" s="1040"/>
      <c r="S35" s="1040"/>
      <c r="T35" s="1040"/>
      <c r="U35" s="1040"/>
      <c r="V35" s="1040">
        <v>403</v>
      </c>
      <c r="W35" s="1040"/>
      <c r="X35" s="1040"/>
      <c r="Y35" s="1040"/>
      <c r="Z35" s="1040"/>
      <c r="AA35" s="1040">
        <v>39</v>
      </c>
      <c r="AB35" s="1040"/>
      <c r="AC35" s="1040"/>
      <c r="AD35" s="1040"/>
      <c r="AE35" s="1041"/>
      <c r="AF35" s="1015">
        <v>39</v>
      </c>
      <c r="AG35" s="1016"/>
      <c r="AH35" s="1016"/>
      <c r="AI35" s="1016"/>
      <c r="AJ35" s="1017"/>
      <c r="AK35" s="976" t="s">
        <v>545</v>
      </c>
      <c r="AL35" s="967"/>
      <c r="AM35" s="967"/>
      <c r="AN35" s="967"/>
      <c r="AO35" s="967"/>
      <c r="AP35" s="967">
        <v>164</v>
      </c>
      <c r="AQ35" s="967"/>
      <c r="AR35" s="967"/>
      <c r="AS35" s="967"/>
      <c r="AT35" s="967"/>
      <c r="AU35" s="967" t="s">
        <v>564</v>
      </c>
      <c r="AV35" s="967"/>
      <c r="AW35" s="967"/>
      <c r="AX35" s="967"/>
      <c r="AY35" s="967"/>
      <c r="AZ35" s="1038" t="s">
        <v>546</v>
      </c>
      <c r="BA35" s="1038"/>
      <c r="BB35" s="1038"/>
      <c r="BC35" s="1038"/>
      <c r="BD35" s="1038"/>
      <c r="BE35" s="1028" t="s">
        <v>391</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392</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369</v>
      </c>
      <c r="B63" s="940" t="s">
        <v>393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483</v>
      </c>
      <c r="AG63" s="955"/>
      <c r="AH63" s="955"/>
      <c r="AI63" s="955"/>
      <c r="AJ63" s="1026"/>
      <c r="AK63" s="1027"/>
      <c r="AL63" s="959"/>
      <c r="AM63" s="959"/>
      <c r="AN63" s="959"/>
      <c r="AO63" s="959"/>
      <c r="AP63" s="955">
        <v>3290</v>
      </c>
      <c r="AQ63" s="955"/>
      <c r="AR63" s="955"/>
      <c r="AS63" s="955"/>
      <c r="AT63" s="955"/>
      <c r="AU63" s="955">
        <v>633</v>
      </c>
      <c r="AV63" s="955"/>
      <c r="AW63" s="955"/>
      <c r="AX63" s="955"/>
      <c r="AY63" s="955"/>
      <c r="AZ63" s="1021"/>
      <c r="BA63" s="1021"/>
      <c r="BB63" s="1021"/>
      <c r="BC63" s="1021"/>
      <c r="BD63" s="1021"/>
      <c r="BE63" s="956"/>
      <c r="BF63" s="956"/>
      <c r="BG63" s="956"/>
      <c r="BH63" s="956"/>
      <c r="BI63" s="957"/>
      <c r="BJ63" s="1022" t="s">
        <v>384</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395</v>
      </c>
      <c r="B66" s="992"/>
      <c r="C66" s="992"/>
      <c r="D66" s="992"/>
      <c r="E66" s="992"/>
      <c r="F66" s="992"/>
      <c r="G66" s="992"/>
      <c r="H66" s="992"/>
      <c r="I66" s="992"/>
      <c r="J66" s="992"/>
      <c r="K66" s="992"/>
      <c r="L66" s="992"/>
      <c r="M66" s="992"/>
      <c r="N66" s="992"/>
      <c r="O66" s="992"/>
      <c r="P66" s="993"/>
      <c r="Q66" s="997" t="s">
        <v>396</v>
      </c>
      <c r="R66" s="998"/>
      <c r="S66" s="998"/>
      <c r="T66" s="998"/>
      <c r="U66" s="999"/>
      <c r="V66" s="997" t="s">
        <v>397</v>
      </c>
      <c r="W66" s="998"/>
      <c r="X66" s="998"/>
      <c r="Y66" s="998"/>
      <c r="Z66" s="999"/>
      <c r="AA66" s="997" t="s">
        <v>398</v>
      </c>
      <c r="AB66" s="998"/>
      <c r="AC66" s="998"/>
      <c r="AD66" s="998"/>
      <c r="AE66" s="999"/>
      <c r="AF66" s="1003" t="s">
        <v>399</v>
      </c>
      <c r="AG66" s="1004"/>
      <c r="AH66" s="1004"/>
      <c r="AI66" s="1004"/>
      <c r="AJ66" s="1005"/>
      <c r="AK66" s="997" t="s">
        <v>400</v>
      </c>
      <c r="AL66" s="992"/>
      <c r="AM66" s="992"/>
      <c r="AN66" s="992"/>
      <c r="AO66" s="993"/>
      <c r="AP66" s="997" t="s">
        <v>401</v>
      </c>
      <c r="AQ66" s="998"/>
      <c r="AR66" s="998"/>
      <c r="AS66" s="998"/>
      <c r="AT66" s="999"/>
      <c r="AU66" s="997" t="s">
        <v>402</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551</v>
      </c>
      <c r="C68" s="982"/>
      <c r="D68" s="982"/>
      <c r="E68" s="982"/>
      <c r="F68" s="982"/>
      <c r="G68" s="982"/>
      <c r="H68" s="982"/>
      <c r="I68" s="982"/>
      <c r="J68" s="982"/>
      <c r="K68" s="982"/>
      <c r="L68" s="982"/>
      <c r="M68" s="982"/>
      <c r="N68" s="982"/>
      <c r="O68" s="982"/>
      <c r="P68" s="983"/>
      <c r="Q68" s="984"/>
      <c r="R68" s="978"/>
      <c r="S68" s="978"/>
      <c r="T68" s="978"/>
      <c r="U68" s="978"/>
      <c r="V68" s="978"/>
      <c r="W68" s="978"/>
      <c r="X68" s="978"/>
      <c r="Y68" s="978"/>
      <c r="Z68" s="978"/>
      <c r="AA68" s="978"/>
      <c r="AB68" s="978"/>
      <c r="AC68" s="978"/>
      <c r="AD68" s="978"/>
      <c r="AE68" s="978"/>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552</v>
      </c>
      <c r="C69" s="971"/>
      <c r="D69" s="971"/>
      <c r="E69" s="971"/>
      <c r="F69" s="971"/>
      <c r="G69" s="971"/>
      <c r="H69" s="971"/>
      <c r="I69" s="971"/>
      <c r="J69" s="971"/>
      <c r="K69" s="971"/>
      <c r="L69" s="971"/>
      <c r="M69" s="971"/>
      <c r="N69" s="971"/>
      <c r="O69" s="971"/>
      <c r="P69" s="972"/>
      <c r="Q69" s="973">
        <v>288</v>
      </c>
      <c r="R69" s="967"/>
      <c r="S69" s="967"/>
      <c r="T69" s="967"/>
      <c r="U69" s="967"/>
      <c r="V69" s="967">
        <v>246</v>
      </c>
      <c r="W69" s="967"/>
      <c r="X69" s="967"/>
      <c r="Y69" s="967"/>
      <c r="Z69" s="967"/>
      <c r="AA69" s="967">
        <v>42</v>
      </c>
      <c r="AB69" s="967"/>
      <c r="AC69" s="967"/>
      <c r="AD69" s="967"/>
      <c r="AE69" s="967"/>
      <c r="AF69" s="967">
        <v>42</v>
      </c>
      <c r="AG69" s="967"/>
      <c r="AH69" s="967"/>
      <c r="AI69" s="967"/>
      <c r="AJ69" s="967"/>
      <c r="AK69" s="967" t="s">
        <v>570</v>
      </c>
      <c r="AL69" s="967"/>
      <c r="AM69" s="967"/>
      <c r="AN69" s="967"/>
      <c r="AO69" s="967"/>
      <c r="AP69" s="967" t="s">
        <v>570</v>
      </c>
      <c r="AQ69" s="967"/>
      <c r="AR69" s="967"/>
      <c r="AS69" s="967"/>
      <c r="AT69" s="967"/>
      <c r="AU69" s="967" t="s">
        <v>570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553</v>
      </c>
      <c r="C70" s="971"/>
      <c r="D70" s="971"/>
      <c r="E70" s="971"/>
      <c r="F70" s="971"/>
      <c r="G70" s="971"/>
      <c r="H70" s="971"/>
      <c r="I70" s="971"/>
      <c r="J70" s="971"/>
      <c r="K70" s="971"/>
      <c r="L70" s="971"/>
      <c r="M70" s="971"/>
      <c r="N70" s="971"/>
      <c r="O70" s="971"/>
      <c r="P70" s="972"/>
      <c r="Q70" s="973">
        <v>417</v>
      </c>
      <c r="R70" s="967"/>
      <c r="S70" s="967"/>
      <c r="T70" s="967"/>
      <c r="U70" s="967"/>
      <c r="V70" s="967">
        <v>391</v>
      </c>
      <c r="W70" s="967"/>
      <c r="X70" s="967"/>
      <c r="Y70" s="967"/>
      <c r="Z70" s="967"/>
      <c r="AA70" s="967">
        <v>26</v>
      </c>
      <c r="AB70" s="967"/>
      <c r="AC70" s="967"/>
      <c r="AD70" s="967"/>
      <c r="AE70" s="967"/>
      <c r="AF70" s="967">
        <v>26</v>
      </c>
      <c r="AG70" s="967"/>
      <c r="AH70" s="967"/>
      <c r="AI70" s="967"/>
      <c r="AJ70" s="967"/>
      <c r="AK70" s="967" t="s">
        <v>570</v>
      </c>
      <c r="AL70" s="967"/>
      <c r="AM70" s="967"/>
      <c r="AN70" s="967"/>
      <c r="AO70" s="967"/>
      <c r="AP70" s="967">
        <v>252</v>
      </c>
      <c r="AQ70" s="967"/>
      <c r="AR70" s="967"/>
      <c r="AS70" s="967"/>
      <c r="AT70" s="967"/>
      <c r="AU70" s="967">
        <v>29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554</v>
      </c>
      <c r="C71" s="971"/>
      <c r="D71" s="971"/>
      <c r="E71" s="971"/>
      <c r="F71" s="971"/>
      <c r="G71" s="971"/>
      <c r="H71" s="971"/>
      <c r="I71" s="971"/>
      <c r="J71" s="971"/>
      <c r="K71" s="971"/>
      <c r="L71" s="971"/>
      <c r="M71" s="971"/>
      <c r="N71" s="971"/>
      <c r="O71" s="971"/>
      <c r="P71" s="972"/>
      <c r="Q71" s="973">
        <v>17967</v>
      </c>
      <c r="R71" s="967"/>
      <c r="S71" s="967"/>
      <c r="T71" s="967"/>
      <c r="U71" s="967"/>
      <c r="V71" s="967">
        <v>17515</v>
      </c>
      <c r="W71" s="967"/>
      <c r="X71" s="967"/>
      <c r="Y71" s="967"/>
      <c r="Z71" s="967"/>
      <c r="AA71" s="967">
        <v>453</v>
      </c>
      <c r="AB71" s="967"/>
      <c r="AC71" s="967"/>
      <c r="AD71" s="967"/>
      <c r="AE71" s="967"/>
      <c r="AF71" s="967">
        <v>453</v>
      </c>
      <c r="AG71" s="967"/>
      <c r="AH71" s="967"/>
      <c r="AI71" s="967"/>
      <c r="AJ71" s="967"/>
      <c r="AK71" s="967" t="s">
        <v>570</v>
      </c>
      <c r="AL71" s="967"/>
      <c r="AM71" s="967"/>
      <c r="AN71" s="967"/>
      <c r="AO71" s="967"/>
      <c r="AP71" s="967" t="s">
        <v>570</v>
      </c>
      <c r="AQ71" s="967"/>
      <c r="AR71" s="967"/>
      <c r="AS71" s="967"/>
      <c r="AT71" s="967"/>
      <c r="AU71" s="967" t="s">
        <v>570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555</v>
      </c>
      <c r="C72" s="971"/>
      <c r="D72" s="971"/>
      <c r="E72" s="971"/>
      <c r="F72" s="971"/>
      <c r="G72" s="971"/>
      <c r="H72" s="971"/>
      <c r="I72" s="971"/>
      <c r="J72" s="971"/>
      <c r="K72" s="971"/>
      <c r="L72" s="971"/>
      <c r="M72" s="971"/>
      <c r="N72" s="971"/>
      <c r="O72" s="971"/>
      <c r="P72" s="972"/>
      <c r="Q72" s="973">
        <v>2311</v>
      </c>
      <c r="R72" s="967"/>
      <c r="S72" s="967"/>
      <c r="T72" s="967"/>
      <c r="U72" s="967"/>
      <c r="V72" s="967">
        <v>2147</v>
      </c>
      <c r="W72" s="967"/>
      <c r="X72" s="967"/>
      <c r="Y72" s="967"/>
      <c r="Z72" s="967"/>
      <c r="AA72" s="967">
        <v>164</v>
      </c>
      <c r="AB72" s="967"/>
      <c r="AC72" s="967"/>
      <c r="AD72" s="967"/>
      <c r="AE72" s="967"/>
      <c r="AF72" s="967">
        <v>164</v>
      </c>
      <c r="AG72" s="967"/>
      <c r="AH72" s="967"/>
      <c r="AI72" s="967"/>
      <c r="AJ72" s="967"/>
      <c r="AK72" s="967" t="s">
        <v>570</v>
      </c>
      <c r="AL72" s="967"/>
      <c r="AM72" s="967"/>
      <c r="AN72" s="967"/>
      <c r="AO72" s="967"/>
      <c r="AP72" s="967">
        <v>1463</v>
      </c>
      <c r="AQ72" s="967"/>
      <c r="AR72" s="967"/>
      <c r="AS72" s="967"/>
      <c r="AT72" s="967"/>
      <c r="AU72" s="967">
        <v>137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556</v>
      </c>
      <c r="C73" s="971"/>
      <c r="D73" s="971"/>
      <c r="E73" s="971"/>
      <c r="F73" s="971"/>
      <c r="G73" s="971"/>
      <c r="H73" s="971"/>
      <c r="I73" s="971"/>
      <c r="J73" s="971"/>
      <c r="K73" s="971"/>
      <c r="L73" s="971"/>
      <c r="M73" s="971"/>
      <c r="N73" s="971"/>
      <c r="O73" s="971"/>
      <c r="P73" s="972"/>
      <c r="Q73" s="973">
        <v>23</v>
      </c>
      <c r="R73" s="967"/>
      <c r="S73" s="967"/>
      <c r="T73" s="967"/>
      <c r="U73" s="967"/>
      <c r="V73" s="967">
        <v>15</v>
      </c>
      <c r="W73" s="967"/>
      <c r="X73" s="967"/>
      <c r="Y73" s="967"/>
      <c r="Z73" s="967"/>
      <c r="AA73" s="967">
        <v>8</v>
      </c>
      <c r="AB73" s="967"/>
      <c r="AC73" s="967"/>
      <c r="AD73" s="967"/>
      <c r="AE73" s="967"/>
      <c r="AF73" s="967">
        <v>8</v>
      </c>
      <c r="AG73" s="967"/>
      <c r="AH73" s="967"/>
      <c r="AI73" s="967"/>
      <c r="AJ73" s="967"/>
      <c r="AK73" s="967" t="s">
        <v>570</v>
      </c>
      <c r="AL73" s="967"/>
      <c r="AM73" s="967"/>
      <c r="AN73" s="967"/>
      <c r="AO73" s="967"/>
      <c r="AP73" s="967" t="s">
        <v>570</v>
      </c>
      <c r="AQ73" s="967"/>
      <c r="AR73" s="967"/>
      <c r="AS73" s="967"/>
      <c r="AT73" s="967"/>
      <c r="AU73" s="967" t="s">
        <v>570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567</v>
      </c>
      <c r="C74" s="971"/>
      <c r="D74" s="971"/>
      <c r="E74" s="971"/>
      <c r="F74" s="971"/>
      <c r="G74" s="971"/>
      <c r="H74" s="971"/>
      <c r="I74" s="971"/>
      <c r="J74" s="971"/>
      <c r="K74" s="971"/>
      <c r="L74" s="971"/>
      <c r="M74" s="971"/>
      <c r="N74" s="971"/>
      <c r="O74" s="971"/>
      <c r="P74" s="972"/>
      <c r="Q74" s="973">
        <v>304</v>
      </c>
      <c r="R74" s="967"/>
      <c r="S74" s="967"/>
      <c r="T74" s="967"/>
      <c r="U74" s="967"/>
      <c r="V74" s="967">
        <v>292</v>
      </c>
      <c r="W74" s="967"/>
      <c r="X74" s="967"/>
      <c r="Y74" s="967"/>
      <c r="Z74" s="967"/>
      <c r="AA74" s="967">
        <v>12</v>
      </c>
      <c r="AB74" s="967"/>
      <c r="AC74" s="967"/>
      <c r="AD74" s="967"/>
      <c r="AE74" s="967"/>
      <c r="AF74" s="967">
        <v>12</v>
      </c>
      <c r="AG74" s="967"/>
      <c r="AH74" s="967"/>
      <c r="AI74" s="967"/>
      <c r="AJ74" s="967"/>
      <c r="AK74" s="967" t="s">
        <v>490</v>
      </c>
      <c r="AL74" s="967"/>
      <c r="AM74" s="967"/>
      <c r="AN74" s="967"/>
      <c r="AO74" s="967"/>
      <c r="AP74" s="967" t="s">
        <v>490</v>
      </c>
      <c r="AQ74" s="967"/>
      <c r="AR74" s="967"/>
      <c r="AS74" s="967"/>
      <c r="AT74" s="967"/>
      <c r="AU74" s="967" t="s">
        <v>490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557</v>
      </c>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558</v>
      </c>
      <c r="C76" s="971"/>
      <c r="D76" s="971"/>
      <c r="E76" s="971"/>
      <c r="F76" s="971"/>
      <c r="G76" s="971"/>
      <c r="H76" s="971"/>
      <c r="I76" s="971"/>
      <c r="J76" s="971"/>
      <c r="K76" s="971"/>
      <c r="L76" s="971"/>
      <c r="M76" s="971"/>
      <c r="N76" s="971"/>
      <c r="O76" s="971"/>
      <c r="P76" s="972"/>
      <c r="Q76" s="974">
        <v>1844</v>
      </c>
      <c r="R76" s="975"/>
      <c r="S76" s="975"/>
      <c r="T76" s="975"/>
      <c r="U76" s="976"/>
      <c r="V76" s="977">
        <v>1770</v>
      </c>
      <c r="W76" s="975"/>
      <c r="X76" s="975"/>
      <c r="Y76" s="975"/>
      <c r="Z76" s="976"/>
      <c r="AA76" s="977">
        <v>74</v>
      </c>
      <c r="AB76" s="975"/>
      <c r="AC76" s="975"/>
      <c r="AD76" s="975"/>
      <c r="AE76" s="976"/>
      <c r="AF76" s="977">
        <v>74</v>
      </c>
      <c r="AG76" s="975"/>
      <c r="AH76" s="975"/>
      <c r="AI76" s="975"/>
      <c r="AJ76" s="976"/>
      <c r="AK76" s="977">
        <v>131</v>
      </c>
      <c r="AL76" s="975"/>
      <c r="AM76" s="975"/>
      <c r="AN76" s="975"/>
      <c r="AO76" s="976"/>
      <c r="AP76" s="977" t="s">
        <v>490</v>
      </c>
      <c r="AQ76" s="975"/>
      <c r="AR76" s="975"/>
      <c r="AS76" s="975"/>
      <c r="AT76" s="976"/>
      <c r="AU76" s="977" t="s">
        <v>490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559</v>
      </c>
      <c r="C77" s="971"/>
      <c r="D77" s="971"/>
      <c r="E77" s="971"/>
      <c r="F77" s="971"/>
      <c r="G77" s="971"/>
      <c r="H77" s="971"/>
      <c r="I77" s="971"/>
      <c r="J77" s="971"/>
      <c r="K77" s="971"/>
      <c r="L77" s="971"/>
      <c r="M77" s="971"/>
      <c r="N77" s="971"/>
      <c r="O77" s="971"/>
      <c r="P77" s="972"/>
      <c r="Q77" s="974">
        <v>271713</v>
      </c>
      <c r="R77" s="975"/>
      <c r="S77" s="975"/>
      <c r="T77" s="975"/>
      <c r="U77" s="976"/>
      <c r="V77" s="977">
        <v>261269</v>
      </c>
      <c r="W77" s="975"/>
      <c r="X77" s="975"/>
      <c r="Y77" s="975"/>
      <c r="Z77" s="976"/>
      <c r="AA77" s="977">
        <v>10444</v>
      </c>
      <c r="AB77" s="975"/>
      <c r="AC77" s="975"/>
      <c r="AD77" s="975"/>
      <c r="AE77" s="976"/>
      <c r="AF77" s="977">
        <v>10444</v>
      </c>
      <c r="AG77" s="975"/>
      <c r="AH77" s="975"/>
      <c r="AI77" s="975"/>
      <c r="AJ77" s="976"/>
      <c r="AK77" s="977">
        <v>1787</v>
      </c>
      <c r="AL77" s="975"/>
      <c r="AM77" s="975"/>
      <c r="AN77" s="975"/>
      <c r="AO77" s="976"/>
      <c r="AP77" s="977" t="s">
        <v>490</v>
      </c>
      <c r="AQ77" s="975"/>
      <c r="AR77" s="975"/>
      <c r="AS77" s="975"/>
      <c r="AT77" s="976"/>
      <c r="AU77" s="977" t="s">
        <v>490</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569</v>
      </c>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558</v>
      </c>
      <c r="C79" s="971"/>
      <c r="D79" s="971"/>
      <c r="E79" s="971"/>
      <c r="F79" s="971"/>
      <c r="G79" s="971"/>
      <c r="H79" s="971"/>
      <c r="I79" s="971"/>
      <c r="J79" s="971"/>
      <c r="K79" s="971"/>
      <c r="L79" s="971"/>
      <c r="M79" s="971"/>
      <c r="N79" s="971"/>
      <c r="O79" s="971"/>
      <c r="P79" s="972"/>
      <c r="Q79" s="973">
        <v>7548</v>
      </c>
      <c r="R79" s="967"/>
      <c r="S79" s="967"/>
      <c r="T79" s="967"/>
      <c r="U79" s="967"/>
      <c r="V79" s="967">
        <v>6546</v>
      </c>
      <c r="W79" s="967"/>
      <c r="X79" s="967"/>
      <c r="Y79" s="967"/>
      <c r="Z79" s="967"/>
      <c r="AA79" s="967">
        <v>1002</v>
      </c>
      <c r="AB79" s="967"/>
      <c r="AC79" s="967"/>
      <c r="AD79" s="967"/>
      <c r="AE79" s="967"/>
      <c r="AF79" s="967">
        <v>1002</v>
      </c>
      <c r="AG79" s="967"/>
      <c r="AH79" s="967"/>
      <c r="AI79" s="967"/>
      <c r="AJ79" s="967"/>
      <c r="AK79" s="967">
        <v>1123</v>
      </c>
      <c r="AL79" s="967"/>
      <c r="AM79" s="967"/>
      <c r="AN79" s="967"/>
      <c r="AO79" s="967"/>
      <c r="AP79" s="967" t="s">
        <v>490</v>
      </c>
      <c r="AQ79" s="967"/>
      <c r="AR79" s="967"/>
      <c r="AS79" s="967"/>
      <c r="AT79" s="967"/>
      <c r="AU79" s="967" t="s">
        <v>490</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t="s">
        <v>560</v>
      </c>
      <c r="C80" s="971"/>
      <c r="D80" s="971"/>
      <c r="E80" s="971"/>
      <c r="F80" s="971"/>
      <c r="G80" s="971"/>
      <c r="H80" s="971"/>
      <c r="I80" s="971"/>
      <c r="J80" s="971"/>
      <c r="K80" s="971"/>
      <c r="L80" s="971"/>
      <c r="M80" s="971"/>
      <c r="N80" s="971"/>
      <c r="O80" s="971"/>
      <c r="P80" s="972"/>
      <c r="Q80" s="973">
        <v>21</v>
      </c>
      <c r="R80" s="967"/>
      <c r="S80" s="967"/>
      <c r="T80" s="967"/>
      <c r="U80" s="967"/>
      <c r="V80" s="967">
        <v>17</v>
      </c>
      <c r="W80" s="967"/>
      <c r="X80" s="967"/>
      <c r="Y80" s="967"/>
      <c r="Z80" s="967"/>
      <c r="AA80" s="967">
        <v>4</v>
      </c>
      <c r="AB80" s="967"/>
      <c r="AC80" s="967"/>
      <c r="AD80" s="967"/>
      <c r="AE80" s="967"/>
      <c r="AF80" s="967">
        <v>4</v>
      </c>
      <c r="AG80" s="967"/>
      <c r="AH80" s="967"/>
      <c r="AI80" s="967"/>
      <c r="AJ80" s="967"/>
      <c r="AK80" s="967">
        <v>15</v>
      </c>
      <c r="AL80" s="967"/>
      <c r="AM80" s="967"/>
      <c r="AN80" s="967"/>
      <c r="AO80" s="967"/>
      <c r="AP80" s="967" t="s">
        <v>490</v>
      </c>
      <c r="AQ80" s="967"/>
      <c r="AR80" s="967"/>
      <c r="AS80" s="967"/>
      <c r="AT80" s="967"/>
      <c r="AU80" s="967" t="s">
        <v>490</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t="s">
        <v>561</v>
      </c>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t="s">
        <v>558</v>
      </c>
      <c r="C82" s="971"/>
      <c r="D82" s="971"/>
      <c r="E82" s="971"/>
      <c r="F82" s="971"/>
      <c r="G82" s="971"/>
      <c r="H82" s="971"/>
      <c r="I82" s="971"/>
      <c r="J82" s="971"/>
      <c r="K82" s="971"/>
      <c r="L82" s="971"/>
      <c r="M82" s="971"/>
      <c r="N82" s="971"/>
      <c r="O82" s="971"/>
      <c r="P82" s="972"/>
      <c r="Q82" s="973">
        <v>7</v>
      </c>
      <c r="R82" s="967"/>
      <c r="S82" s="967"/>
      <c r="T82" s="967"/>
      <c r="U82" s="967"/>
      <c r="V82" s="967">
        <v>7</v>
      </c>
      <c r="W82" s="967"/>
      <c r="X82" s="967"/>
      <c r="Y82" s="967"/>
      <c r="Z82" s="967"/>
      <c r="AA82" s="967">
        <v>0</v>
      </c>
      <c r="AB82" s="967"/>
      <c r="AC82" s="967"/>
      <c r="AD82" s="967"/>
      <c r="AE82" s="967"/>
      <c r="AF82" s="967">
        <v>0</v>
      </c>
      <c r="AG82" s="967"/>
      <c r="AH82" s="967"/>
      <c r="AI82" s="967"/>
      <c r="AJ82" s="967"/>
      <c r="AK82" s="967" t="s">
        <v>570</v>
      </c>
      <c r="AL82" s="967"/>
      <c r="AM82" s="967"/>
      <c r="AN82" s="967"/>
      <c r="AO82" s="967"/>
      <c r="AP82" s="967" t="s">
        <v>570</v>
      </c>
      <c r="AQ82" s="967"/>
      <c r="AR82" s="967"/>
      <c r="AS82" s="967"/>
      <c r="AT82" s="967"/>
      <c r="AU82" s="967" t="s">
        <v>570</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t="s">
        <v>562</v>
      </c>
      <c r="C83" s="971"/>
      <c r="D83" s="971"/>
      <c r="E83" s="971"/>
      <c r="F83" s="971"/>
      <c r="G83" s="971"/>
      <c r="H83" s="971"/>
      <c r="I83" s="971"/>
      <c r="J83" s="971"/>
      <c r="K83" s="971"/>
      <c r="L83" s="971"/>
      <c r="M83" s="971"/>
      <c r="N83" s="971"/>
      <c r="O83" s="971"/>
      <c r="P83" s="972"/>
      <c r="Q83" s="973">
        <v>128</v>
      </c>
      <c r="R83" s="967"/>
      <c r="S83" s="967"/>
      <c r="T83" s="967"/>
      <c r="U83" s="967"/>
      <c r="V83" s="967">
        <v>128</v>
      </c>
      <c r="W83" s="967"/>
      <c r="X83" s="967"/>
      <c r="Y83" s="967"/>
      <c r="Z83" s="967"/>
      <c r="AA83" s="967">
        <v>0</v>
      </c>
      <c r="AB83" s="967"/>
      <c r="AC83" s="967"/>
      <c r="AD83" s="967"/>
      <c r="AE83" s="967"/>
      <c r="AF83" s="967">
        <v>0</v>
      </c>
      <c r="AG83" s="967"/>
      <c r="AH83" s="967"/>
      <c r="AI83" s="967"/>
      <c r="AJ83" s="967"/>
      <c r="AK83" s="967" t="s">
        <v>570</v>
      </c>
      <c r="AL83" s="967"/>
      <c r="AM83" s="967"/>
      <c r="AN83" s="967"/>
      <c r="AO83" s="967"/>
      <c r="AP83" s="967">
        <v>549</v>
      </c>
      <c r="AQ83" s="967"/>
      <c r="AR83" s="967"/>
      <c r="AS83" s="967"/>
      <c r="AT83" s="967"/>
      <c r="AU83" s="967">
        <v>161</v>
      </c>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t="s">
        <v>568</v>
      </c>
      <c r="C84" s="971"/>
      <c r="D84" s="971"/>
      <c r="E84" s="971"/>
      <c r="F84" s="971"/>
      <c r="G84" s="971"/>
      <c r="H84" s="971"/>
      <c r="I84" s="971"/>
      <c r="J84" s="971"/>
      <c r="K84" s="971"/>
      <c r="L84" s="971"/>
      <c r="M84" s="971"/>
      <c r="N84" s="971"/>
      <c r="O84" s="971"/>
      <c r="P84" s="972"/>
      <c r="Q84" s="973">
        <v>197</v>
      </c>
      <c r="R84" s="967"/>
      <c r="S84" s="967"/>
      <c r="T84" s="967"/>
      <c r="U84" s="967"/>
      <c r="V84" s="967">
        <v>189</v>
      </c>
      <c r="W84" s="967"/>
      <c r="X84" s="967"/>
      <c r="Y84" s="967"/>
      <c r="Z84" s="967"/>
      <c r="AA84" s="967">
        <v>8</v>
      </c>
      <c r="AB84" s="967"/>
      <c r="AC84" s="967"/>
      <c r="AD84" s="967"/>
      <c r="AE84" s="967"/>
      <c r="AF84" s="967">
        <v>8</v>
      </c>
      <c r="AG84" s="967"/>
      <c r="AH84" s="967"/>
      <c r="AI84" s="967"/>
      <c r="AJ84" s="967"/>
      <c r="AK84" s="967" t="s">
        <v>490</v>
      </c>
      <c r="AL84" s="967"/>
      <c r="AM84" s="967"/>
      <c r="AN84" s="967"/>
      <c r="AO84" s="967"/>
      <c r="AP84" s="967" t="s">
        <v>490</v>
      </c>
      <c r="AQ84" s="967"/>
      <c r="AR84" s="967"/>
      <c r="AS84" s="967"/>
      <c r="AT84" s="967"/>
      <c r="AU84" s="967" t="s">
        <v>490</v>
      </c>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t="s">
        <v>563</v>
      </c>
      <c r="C85" s="971"/>
      <c r="D85" s="971"/>
      <c r="E85" s="971"/>
      <c r="F85" s="971"/>
      <c r="G85" s="971"/>
      <c r="H85" s="971"/>
      <c r="I85" s="971"/>
      <c r="J85" s="971"/>
      <c r="K85" s="971"/>
      <c r="L85" s="971"/>
      <c r="M85" s="971"/>
      <c r="N85" s="971"/>
      <c r="O85" s="971"/>
      <c r="P85" s="972"/>
      <c r="Q85" s="973">
        <v>4750</v>
      </c>
      <c r="R85" s="967"/>
      <c r="S85" s="967"/>
      <c r="T85" s="967"/>
      <c r="U85" s="967"/>
      <c r="V85" s="967">
        <v>4700</v>
      </c>
      <c r="W85" s="967"/>
      <c r="X85" s="967"/>
      <c r="Y85" s="967"/>
      <c r="Z85" s="967"/>
      <c r="AA85" s="967">
        <v>50</v>
      </c>
      <c r="AB85" s="967"/>
      <c r="AC85" s="967"/>
      <c r="AD85" s="967"/>
      <c r="AE85" s="967"/>
      <c r="AF85" s="967">
        <v>0</v>
      </c>
      <c r="AG85" s="967"/>
      <c r="AH85" s="967"/>
      <c r="AI85" s="967"/>
      <c r="AJ85" s="967"/>
      <c r="AK85" s="967" t="s">
        <v>490</v>
      </c>
      <c r="AL85" s="967"/>
      <c r="AM85" s="967"/>
      <c r="AN85" s="967"/>
      <c r="AO85" s="967"/>
      <c r="AP85" s="967">
        <v>3302</v>
      </c>
      <c r="AQ85" s="967"/>
      <c r="AR85" s="967"/>
      <c r="AS85" s="967"/>
      <c r="AT85" s="967"/>
      <c r="AU85" s="967">
        <v>605</v>
      </c>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369</v>
      </c>
      <c r="B88" s="940" t="s">
        <v>403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12237</v>
      </c>
      <c r="AG88" s="955"/>
      <c r="AH88" s="955"/>
      <c r="AI88" s="955"/>
      <c r="AJ88" s="955"/>
      <c r="AK88" s="959"/>
      <c r="AL88" s="959"/>
      <c r="AM88" s="959"/>
      <c r="AN88" s="959"/>
      <c r="AO88" s="959"/>
      <c r="AP88" s="955">
        <v>5566</v>
      </c>
      <c r="AQ88" s="955"/>
      <c r="AR88" s="955"/>
      <c r="AS88" s="955"/>
      <c r="AT88" s="955"/>
      <c r="AU88" s="955">
        <v>932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404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12</v>
      </c>
      <c r="CS102" s="947"/>
      <c r="CT102" s="947"/>
      <c r="CU102" s="947"/>
      <c r="CV102" s="948"/>
      <c r="CW102" s="946">
        <v>171</v>
      </c>
      <c r="CX102" s="947"/>
      <c r="CY102" s="947"/>
      <c r="CZ102" s="947"/>
      <c r="DA102" s="948"/>
      <c r="DB102" s="946" t="s">
        <v>490</v>
      </c>
      <c r="DC102" s="947"/>
      <c r="DD102" s="947"/>
      <c r="DE102" s="947"/>
      <c r="DF102" s="948"/>
      <c r="DG102" s="946">
        <v>2229</v>
      </c>
      <c r="DH102" s="947"/>
      <c r="DI102" s="947"/>
      <c r="DJ102" s="947"/>
      <c r="DK102" s="948"/>
      <c r="DL102" s="946" t="s">
        <v>490</v>
      </c>
      <c r="DM102" s="947"/>
      <c r="DN102" s="947"/>
      <c r="DO102" s="947"/>
      <c r="DP102" s="948"/>
      <c r="DQ102" s="946">
        <v>1984</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410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411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412</v>
      </c>
      <c r="AB109" s="888"/>
      <c r="AC109" s="888"/>
      <c r="AD109" s="888"/>
      <c r="AE109" s="889"/>
      <c r="AF109" s="890" t="s">
        <v>288</v>
      </c>
      <c r="AG109" s="888"/>
      <c r="AH109" s="888"/>
      <c r="AI109" s="888"/>
      <c r="AJ109" s="889"/>
      <c r="AK109" s="890" t="s">
        <v>287</v>
      </c>
      <c r="AL109" s="888"/>
      <c r="AM109" s="888"/>
      <c r="AN109" s="888"/>
      <c r="AO109" s="889"/>
      <c r="AP109" s="890" t="s">
        <v>413</v>
      </c>
      <c r="AQ109" s="888"/>
      <c r="AR109" s="888"/>
      <c r="AS109" s="888"/>
      <c r="AT109" s="919"/>
      <c r="AU109" s="887" t="s">
        <v>411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412</v>
      </c>
      <c r="BR109" s="888"/>
      <c r="BS109" s="888"/>
      <c r="BT109" s="888"/>
      <c r="BU109" s="889"/>
      <c r="BV109" s="890" t="s">
        <v>288</v>
      </c>
      <c r="BW109" s="888"/>
      <c r="BX109" s="888"/>
      <c r="BY109" s="888"/>
      <c r="BZ109" s="889"/>
      <c r="CA109" s="890" t="s">
        <v>287</v>
      </c>
      <c r="CB109" s="888"/>
      <c r="CC109" s="888"/>
      <c r="CD109" s="888"/>
      <c r="CE109" s="889"/>
      <c r="CF109" s="928" t="s">
        <v>413</v>
      </c>
      <c r="CG109" s="928"/>
      <c r="CH109" s="928"/>
      <c r="CI109" s="928"/>
      <c r="CJ109" s="928"/>
      <c r="CK109" s="890" t="s">
        <v>414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412</v>
      </c>
      <c r="DH109" s="888"/>
      <c r="DI109" s="888"/>
      <c r="DJ109" s="888"/>
      <c r="DK109" s="889"/>
      <c r="DL109" s="890" t="s">
        <v>288</v>
      </c>
      <c r="DM109" s="888"/>
      <c r="DN109" s="888"/>
      <c r="DO109" s="888"/>
      <c r="DP109" s="889"/>
      <c r="DQ109" s="890" t="s">
        <v>287</v>
      </c>
      <c r="DR109" s="888"/>
      <c r="DS109" s="888"/>
      <c r="DT109" s="888"/>
      <c r="DU109" s="889"/>
      <c r="DV109" s="890" t="s">
        <v>413</v>
      </c>
      <c r="DW109" s="888"/>
      <c r="DX109" s="888"/>
      <c r="DY109" s="888"/>
      <c r="DZ109" s="919"/>
    </row>
    <row r="110" spans="1:131" s="197" customFormat="1" ht="26.25" customHeight="1" x14ac:dyDescent="0.15">
      <c r="A110" s="757" t="s">
        <v>415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630762</v>
      </c>
      <c r="AB110" s="873"/>
      <c r="AC110" s="873"/>
      <c r="AD110" s="873"/>
      <c r="AE110" s="874"/>
      <c r="AF110" s="875">
        <v>654726</v>
      </c>
      <c r="AG110" s="873"/>
      <c r="AH110" s="873"/>
      <c r="AI110" s="873"/>
      <c r="AJ110" s="874"/>
      <c r="AK110" s="875">
        <v>643659</v>
      </c>
      <c r="AL110" s="873"/>
      <c r="AM110" s="873"/>
      <c r="AN110" s="873"/>
      <c r="AO110" s="874"/>
      <c r="AP110" s="876">
        <v>15.2</v>
      </c>
      <c r="AQ110" s="877"/>
      <c r="AR110" s="877"/>
      <c r="AS110" s="877"/>
      <c r="AT110" s="878"/>
      <c r="AU110" s="920" t="s">
        <v>60</v>
      </c>
      <c r="AV110" s="921"/>
      <c r="AW110" s="921"/>
      <c r="AX110" s="921"/>
      <c r="AY110" s="922"/>
      <c r="AZ110" s="816" t="s">
        <v>416</v>
      </c>
      <c r="BA110" s="758"/>
      <c r="BB110" s="758"/>
      <c r="BC110" s="758"/>
      <c r="BD110" s="758"/>
      <c r="BE110" s="758"/>
      <c r="BF110" s="758"/>
      <c r="BG110" s="758"/>
      <c r="BH110" s="758"/>
      <c r="BI110" s="758"/>
      <c r="BJ110" s="758"/>
      <c r="BK110" s="758"/>
      <c r="BL110" s="758"/>
      <c r="BM110" s="758"/>
      <c r="BN110" s="758"/>
      <c r="BO110" s="758"/>
      <c r="BP110" s="759"/>
      <c r="BQ110" s="799">
        <v>8742648</v>
      </c>
      <c r="BR110" s="800"/>
      <c r="BS110" s="800"/>
      <c r="BT110" s="800"/>
      <c r="BU110" s="800"/>
      <c r="BV110" s="800">
        <v>9427236</v>
      </c>
      <c r="BW110" s="800"/>
      <c r="BX110" s="800"/>
      <c r="BY110" s="800"/>
      <c r="BZ110" s="800"/>
      <c r="CA110" s="800">
        <v>9512707</v>
      </c>
      <c r="CB110" s="800"/>
      <c r="CC110" s="800"/>
      <c r="CD110" s="800"/>
      <c r="CE110" s="800"/>
      <c r="CF110" s="861">
        <v>224.7</v>
      </c>
      <c r="CG110" s="862"/>
      <c r="CH110" s="862"/>
      <c r="CI110" s="862"/>
      <c r="CJ110" s="862"/>
      <c r="CK110" s="916" t="s">
        <v>417</v>
      </c>
      <c r="CL110" s="864"/>
      <c r="CM110" s="869" t="s">
        <v>418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419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420</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421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422</v>
      </c>
      <c r="B112" s="903"/>
      <c r="C112" s="768" t="s">
        <v>423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424</v>
      </c>
      <c r="BA112" s="768"/>
      <c r="BB112" s="768"/>
      <c r="BC112" s="768"/>
      <c r="BD112" s="768"/>
      <c r="BE112" s="768"/>
      <c r="BF112" s="768"/>
      <c r="BG112" s="768"/>
      <c r="BH112" s="768"/>
      <c r="BI112" s="768"/>
      <c r="BJ112" s="768"/>
      <c r="BK112" s="768"/>
      <c r="BL112" s="768"/>
      <c r="BM112" s="768"/>
      <c r="BN112" s="768"/>
      <c r="BO112" s="768"/>
      <c r="BP112" s="769"/>
      <c r="BQ112" s="770">
        <v>1016195</v>
      </c>
      <c r="BR112" s="771"/>
      <c r="BS112" s="771"/>
      <c r="BT112" s="771"/>
      <c r="BU112" s="771"/>
      <c r="BV112" s="771">
        <v>823435</v>
      </c>
      <c r="BW112" s="771"/>
      <c r="BX112" s="771"/>
      <c r="BY112" s="771"/>
      <c r="BZ112" s="771"/>
      <c r="CA112" s="771">
        <v>633184</v>
      </c>
      <c r="CB112" s="771"/>
      <c r="CC112" s="771"/>
      <c r="CD112" s="771"/>
      <c r="CE112" s="771"/>
      <c r="CF112" s="848">
        <v>15</v>
      </c>
      <c r="CG112" s="849"/>
      <c r="CH112" s="849"/>
      <c r="CI112" s="849"/>
      <c r="CJ112" s="849"/>
      <c r="CK112" s="917"/>
      <c r="CL112" s="866"/>
      <c r="CM112" s="803" t="s">
        <v>425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426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137754</v>
      </c>
      <c r="AB113" s="909"/>
      <c r="AC113" s="909"/>
      <c r="AD113" s="909"/>
      <c r="AE113" s="910"/>
      <c r="AF113" s="911">
        <v>98981</v>
      </c>
      <c r="AG113" s="909"/>
      <c r="AH113" s="909"/>
      <c r="AI113" s="909"/>
      <c r="AJ113" s="910"/>
      <c r="AK113" s="911">
        <v>82352</v>
      </c>
      <c r="AL113" s="909"/>
      <c r="AM113" s="909"/>
      <c r="AN113" s="909"/>
      <c r="AO113" s="910"/>
      <c r="AP113" s="912">
        <v>1.9</v>
      </c>
      <c r="AQ113" s="913"/>
      <c r="AR113" s="913"/>
      <c r="AS113" s="913"/>
      <c r="AT113" s="914"/>
      <c r="AU113" s="923"/>
      <c r="AV113" s="924"/>
      <c r="AW113" s="924"/>
      <c r="AX113" s="924"/>
      <c r="AY113" s="925"/>
      <c r="AZ113" s="767" t="s">
        <v>427</v>
      </c>
      <c r="BA113" s="768"/>
      <c r="BB113" s="768"/>
      <c r="BC113" s="768"/>
      <c r="BD113" s="768"/>
      <c r="BE113" s="768"/>
      <c r="BF113" s="768"/>
      <c r="BG113" s="768"/>
      <c r="BH113" s="768"/>
      <c r="BI113" s="768"/>
      <c r="BJ113" s="768"/>
      <c r="BK113" s="768"/>
      <c r="BL113" s="768"/>
      <c r="BM113" s="768"/>
      <c r="BN113" s="768"/>
      <c r="BO113" s="768"/>
      <c r="BP113" s="769"/>
      <c r="BQ113" s="770">
        <v>356279</v>
      </c>
      <c r="BR113" s="771"/>
      <c r="BS113" s="771"/>
      <c r="BT113" s="771"/>
      <c r="BU113" s="771"/>
      <c r="BV113" s="771">
        <v>489118</v>
      </c>
      <c r="BW113" s="771"/>
      <c r="BX113" s="771"/>
      <c r="BY113" s="771"/>
      <c r="BZ113" s="771"/>
      <c r="CA113" s="771">
        <v>938030</v>
      </c>
      <c r="CB113" s="771"/>
      <c r="CC113" s="771"/>
      <c r="CD113" s="771"/>
      <c r="CE113" s="771"/>
      <c r="CF113" s="848">
        <v>22.2</v>
      </c>
      <c r="CG113" s="849"/>
      <c r="CH113" s="849"/>
      <c r="CI113" s="849"/>
      <c r="CJ113" s="849"/>
      <c r="CK113" s="917"/>
      <c r="CL113" s="866"/>
      <c r="CM113" s="803" t="s">
        <v>428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429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51939</v>
      </c>
      <c r="AB114" s="784"/>
      <c r="AC114" s="784"/>
      <c r="AD114" s="784"/>
      <c r="AE114" s="785"/>
      <c r="AF114" s="786">
        <v>52136</v>
      </c>
      <c r="AG114" s="784"/>
      <c r="AH114" s="784"/>
      <c r="AI114" s="784"/>
      <c r="AJ114" s="785"/>
      <c r="AK114" s="786">
        <v>52771</v>
      </c>
      <c r="AL114" s="784"/>
      <c r="AM114" s="784"/>
      <c r="AN114" s="784"/>
      <c r="AO114" s="785"/>
      <c r="AP114" s="754">
        <v>1.2</v>
      </c>
      <c r="AQ114" s="755"/>
      <c r="AR114" s="755"/>
      <c r="AS114" s="755"/>
      <c r="AT114" s="756"/>
      <c r="AU114" s="923"/>
      <c r="AV114" s="924"/>
      <c r="AW114" s="924"/>
      <c r="AX114" s="924"/>
      <c r="AY114" s="925"/>
      <c r="AZ114" s="767" t="s">
        <v>430</v>
      </c>
      <c r="BA114" s="768"/>
      <c r="BB114" s="768"/>
      <c r="BC114" s="768"/>
      <c r="BD114" s="768"/>
      <c r="BE114" s="768"/>
      <c r="BF114" s="768"/>
      <c r="BG114" s="768"/>
      <c r="BH114" s="768"/>
      <c r="BI114" s="768"/>
      <c r="BJ114" s="768"/>
      <c r="BK114" s="768"/>
      <c r="BL114" s="768"/>
      <c r="BM114" s="768"/>
      <c r="BN114" s="768"/>
      <c r="BO114" s="768"/>
      <c r="BP114" s="769"/>
      <c r="BQ114" s="770">
        <v>1650630</v>
      </c>
      <c r="BR114" s="771"/>
      <c r="BS114" s="771"/>
      <c r="BT114" s="771"/>
      <c r="BU114" s="771"/>
      <c r="BV114" s="771">
        <v>1688780</v>
      </c>
      <c r="BW114" s="771"/>
      <c r="BX114" s="771"/>
      <c r="BY114" s="771"/>
      <c r="BZ114" s="771"/>
      <c r="CA114" s="771">
        <v>1628947</v>
      </c>
      <c r="CB114" s="771"/>
      <c r="CC114" s="771"/>
      <c r="CD114" s="771"/>
      <c r="CE114" s="771"/>
      <c r="CF114" s="848">
        <v>38.5</v>
      </c>
      <c r="CG114" s="849"/>
      <c r="CH114" s="849"/>
      <c r="CI114" s="849"/>
      <c r="CJ114" s="849"/>
      <c r="CK114" s="917"/>
      <c r="CL114" s="866"/>
      <c r="CM114" s="803" t="s">
        <v>431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432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433</v>
      </c>
      <c r="BA115" s="768"/>
      <c r="BB115" s="768"/>
      <c r="BC115" s="768"/>
      <c r="BD115" s="768"/>
      <c r="BE115" s="768"/>
      <c r="BF115" s="768"/>
      <c r="BG115" s="768"/>
      <c r="BH115" s="768"/>
      <c r="BI115" s="768"/>
      <c r="BJ115" s="768"/>
      <c r="BK115" s="768"/>
      <c r="BL115" s="768"/>
      <c r="BM115" s="768"/>
      <c r="BN115" s="768"/>
      <c r="BO115" s="768"/>
      <c r="BP115" s="769"/>
      <c r="BQ115" s="770">
        <v>2184077</v>
      </c>
      <c r="BR115" s="771"/>
      <c r="BS115" s="771"/>
      <c r="BT115" s="771"/>
      <c r="BU115" s="771"/>
      <c r="BV115" s="771">
        <v>2120357</v>
      </c>
      <c r="BW115" s="771"/>
      <c r="BX115" s="771"/>
      <c r="BY115" s="771"/>
      <c r="BZ115" s="771"/>
      <c r="CA115" s="771">
        <v>1984233</v>
      </c>
      <c r="CB115" s="771"/>
      <c r="CC115" s="771"/>
      <c r="CD115" s="771"/>
      <c r="CE115" s="771"/>
      <c r="CF115" s="848">
        <v>46.9</v>
      </c>
      <c r="CG115" s="849"/>
      <c r="CH115" s="849"/>
      <c r="CI115" s="849"/>
      <c r="CJ115" s="849"/>
      <c r="CK115" s="917"/>
      <c r="CL115" s="866"/>
      <c r="CM115" s="767" t="s">
        <v>434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435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68</v>
      </c>
      <c r="AB116" s="784"/>
      <c r="AC116" s="784"/>
      <c r="AD116" s="784"/>
      <c r="AE116" s="785"/>
      <c r="AF116" s="786">
        <v>124</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436</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438</v>
      </c>
      <c r="Z117" s="889"/>
      <c r="AA117" s="894">
        <v>820523</v>
      </c>
      <c r="AB117" s="895"/>
      <c r="AC117" s="895"/>
      <c r="AD117" s="895"/>
      <c r="AE117" s="896"/>
      <c r="AF117" s="898">
        <v>805967</v>
      </c>
      <c r="AG117" s="895"/>
      <c r="AH117" s="895"/>
      <c r="AI117" s="895"/>
      <c r="AJ117" s="896"/>
      <c r="AK117" s="898">
        <v>778782</v>
      </c>
      <c r="AL117" s="895"/>
      <c r="AM117" s="895"/>
      <c r="AN117" s="895"/>
      <c r="AO117" s="896"/>
      <c r="AP117" s="899"/>
      <c r="AQ117" s="900"/>
      <c r="AR117" s="900"/>
      <c r="AS117" s="900"/>
      <c r="AT117" s="901"/>
      <c r="AU117" s="923"/>
      <c r="AV117" s="924"/>
      <c r="AW117" s="924"/>
      <c r="AX117" s="924"/>
      <c r="AY117" s="925"/>
      <c r="AZ117" s="845" t="s">
        <v>439</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440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414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412</v>
      </c>
      <c r="AB118" s="888"/>
      <c r="AC118" s="888"/>
      <c r="AD118" s="888"/>
      <c r="AE118" s="889"/>
      <c r="AF118" s="890" t="s">
        <v>288</v>
      </c>
      <c r="AG118" s="888"/>
      <c r="AH118" s="888"/>
      <c r="AI118" s="888"/>
      <c r="AJ118" s="889"/>
      <c r="AK118" s="890" t="s">
        <v>287</v>
      </c>
      <c r="AL118" s="888"/>
      <c r="AM118" s="888"/>
      <c r="AN118" s="888"/>
      <c r="AO118" s="889"/>
      <c r="AP118" s="891" t="s">
        <v>413</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441</v>
      </c>
      <c r="BP118" s="838"/>
      <c r="BQ118" s="857">
        <v>13949829</v>
      </c>
      <c r="BR118" s="858"/>
      <c r="BS118" s="858"/>
      <c r="BT118" s="858"/>
      <c r="BU118" s="858"/>
      <c r="BV118" s="858">
        <v>14548926</v>
      </c>
      <c r="BW118" s="858"/>
      <c r="BX118" s="858"/>
      <c r="BY118" s="858"/>
      <c r="BZ118" s="858"/>
      <c r="CA118" s="858">
        <v>14697101</v>
      </c>
      <c r="CB118" s="858"/>
      <c r="CC118" s="858"/>
      <c r="CD118" s="858"/>
      <c r="CE118" s="858"/>
      <c r="CF118" s="743"/>
      <c r="CG118" s="744"/>
      <c r="CH118" s="744"/>
      <c r="CI118" s="744"/>
      <c r="CJ118" s="841"/>
      <c r="CK118" s="917"/>
      <c r="CL118" s="866"/>
      <c r="CM118" s="803" t="s">
        <v>442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417</v>
      </c>
      <c r="B119" s="864"/>
      <c r="C119" s="869" t="s">
        <v>418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443</v>
      </c>
      <c r="AV119" s="880"/>
      <c r="AW119" s="880"/>
      <c r="AX119" s="880"/>
      <c r="AY119" s="881"/>
      <c r="AZ119" s="816" t="s">
        <v>444</v>
      </c>
      <c r="BA119" s="758"/>
      <c r="BB119" s="758"/>
      <c r="BC119" s="758"/>
      <c r="BD119" s="758"/>
      <c r="BE119" s="758"/>
      <c r="BF119" s="758"/>
      <c r="BG119" s="758"/>
      <c r="BH119" s="758"/>
      <c r="BI119" s="758"/>
      <c r="BJ119" s="758"/>
      <c r="BK119" s="758"/>
      <c r="BL119" s="758"/>
      <c r="BM119" s="758"/>
      <c r="BN119" s="758"/>
      <c r="BO119" s="758"/>
      <c r="BP119" s="759"/>
      <c r="BQ119" s="799">
        <v>2515404</v>
      </c>
      <c r="BR119" s="800"/>
      <c r="BS119" s="800"/>
      <c r="BT119" s="800"/>
      <c r="BU119" s="800"/>
      <c r="BV119" s="800">
        <v>2213338</v>
      </c>
      <c r="BW119" s="800"/>
      <c r="BX119" s="800"/>
      <c r="BY119" s="800"/>
      <c r="BZ119" s="800"/>
      <c r="CA119" s="800">
        <v>2117822</v>
      </c>
      <c r="CB119" s="800"/>
      <c r="CC119" s="800"/>
      <c r="CD119" s="800"/>
      <c r="CE119" s="800"/>
      <c r="CF119" s="861">
        <v>50</v>
      </c>
      <c r="CG119" s="862"/>
      <c r="CH119" s="862"/>
      <c r="CI119" s="862"/>
      <c r="CJ119" s="862"/>
      <c r="CK119" s="918"/>
      <c r="CL119" s="868"/>
      <c r="CM119" s="825" t="s">
        <v>445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421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446</v>
      </c>
      <c r="BA120" s="768"/>
      <c r="BB120" s="768"/>
      <c r="BC120" s="768"/>
      <c r="BD120" s="768"/>
      <c r="BE120" s="768"/>
      <c r="BF120" s="768"/>
      <c r="BG120" s="768"/>
      <c r="BH120" s="768"/>
      <c r="BI120" s="768"/>
      <c r="BJ120" s="768"/>
      <c r="BK120" s="768"/>
      <c r="BL120" s="768"/>
      <c r="BM120" s="768"/>
      <c r="BN120" s="768"/>
      <c r="BO120" s="768"/>
      <c r="BP120" s="769"/>
      <c r="BQ120" s="770">
        <v>862493</v>
      </c>
      <c r="BR120" s="771"/>
      <c r="BS120" s="771"/>
      <c r="BT120" s="771"/>
      <c r="BU120" s="771"/>
      <c r="BV120" s="771">
        <v>778757</v>
      </c>
      <c r="BW120" s="771"/>
      <c r="BX120" s="771"/>
      <c r="BY120" s="771"/>
      <c r="BZ120" s="771"/>
      <c r="CA120" s="771">
        <v>656420</v>
      </c>
      <c r="CB120" s="771"/>
      <c r="CC120" s="771"/>
      <c r="CD120" s="771"/>
      <c r="CE120" s="771"/>
      <c r="CF120" s="848">
        <v>15.5</v>
      </c>
      <c r="CG120" s="849"/>
      <c r="CH120" s="849"/>
      <c r="CI120" s="849"/>
      <c r="CJ120" s="849"/>
      <c r="CK120" s="850" t="s">
        <v>447</v>
      </c>
      <c r="CL120" s="810"/>
      <c r="CM120" s="810"/>
      <c r="CN120" s="810"/>
      <c r="CO120" s="811"/>
      <c r="CP120" s="854" t="s">
        <v>448</v>
      </c>
      <c r="CQ120" s="855"/>
      <c r="CR120" s="855"/>
      <c r="CS120" s="855"/>
      <c r="CT120" s="855"/>
      <c r="CU120" s="855"/>
      <c r="CV120" s="855"/>
      <c r="CW120" s="855"/>
      <c r="CX120" s="855"/>
      <c r="CY120" s="855"/>
      <c r="CZ120" s="855"/>
      <c r="DA120" s="855"/>
      <c r="DB120" s="855"/>
      <c r="DC120" s="855"/>
      <c r="DD120" s="855"/>
      <c r="DE120" s="855"/>
      <c r="DF120" s="856"/>
      <c r="DG120" s="799" t="s">
        <v>112</v>
      </c>
      <c r="DH120" s="800"/>
      <c r="DI120" s="800"/>
      <c r="DJ120" s="800"/>
      <c r="DK120" s="800"/>
      <c r="DL120" s="800">
        <v>823435</v>
      </c>
      <c r="DM120" s="800"/>
      <c r="DN120" s="800"/>
      <c r="DO120" s="800"/>
      <c r="DP120" s="800"/>
      <c r="DQ120" s="800">
        <v>633184</v>
      </c>
      <c r="DR120" s="800"/>
      <c r="DS120" s="800"/>
      <c r="DT120" s="800"/>
      <c r="DU120" s="800"/>
      <c r="DV120" s="801">
        <v>15</v>
      </c>
      <c r="DW120" s="801"/>
      <c r="DX120" s="801"/>
      <c r="DY120" s="801"/>
      <c r="DZ120" s="802"/>
    </row>
    <row r="121" spans="1:130" s="197" customFormat="1" ht="26.25" customHeight="1" x14ac:dyDescent="0.15">
      <c r="A121" s="865"/>
      <c r="B121" s="866"/>
      <c r="C121" s="842" t="s">
        <v>449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450</v>
      </c>
      <c r="BA121" s="846"/>
      <c r="BB121" s="846"/>
      <c r="BC121" s="846"/>
      <c r="BD121" s="846"/>
      <c r="BE121" s="846"/>
      <c r="BF121" s="846"/>
      <c r="BG121" s="846"/>
      <c r="BH121" s="846"/>
      <c r="BI121" s="846"/>
      <c r="BJ121" s="846"/>
      <c r="BK121" s="846"/>
      <c r="BL121" s="846"/>
      <c r="BM121" s="846"/>
      <c r="BN121" s="846"/>
      <c r="BO121" s="846"/>
      <c r="BP121" s="847"/>
      <c r="BQ121" s="857">
        <v>6582869</v>
      </c>
      <c r="BR121" s="858"/>
      <c r="BS121" s="858"/>
      <c r="BT121" s="858"/>
      <c r="BU121" s="858"/>
      <c r="BV121" s="858">
        <v>6871054</v>
      </c>
      <c r="BW121" s="858"/>
      <c r="BX121" s="858"/>
      <c r="BY121" s="858"/>
      <c r="BZ121" s="858"/>
      <c r="CA121" s="858">
        <v>7348986</v>
      </c>
      <c r="CB121" s="858"/>
      <c r="CC121" s="858"/>
      <c r="CD121" s="858"/>
      <c r="CE121" s="858"/>
      <c r="CF121" s="859">
        <v>173.6</v>
      </c>
      <c r="CG121" s="860"/>
      <c r="CH121" s="860"/>
      <c r="CI121" s="860"/>
      <c r="CJ121" s="860"/>
      <c r="CK121" s="851"/>
      <c r="CL121" s="812"/>
      <c r="CM121" s="812"/>
      <c r="CN121" s="812"/>
      <c r="CO121" s="813"/>
      <c r="CP121" s="828" t="s">
        <v>451</v>
      </c>
      <c r="CQ121" s="829"/>
      <c r="CR121" s="829"/>
      <c r="CS121" s="829"/>
      <c r="CT121" s="829"/>
      <c r="CU121" s="829"/>
      <c r="CV121" s="829"/>
      <c r="CW121" s="829"/>
      <c r="CX121" s="829"/>
      <c r="CY121" s="829"/>
      <c r="CZ121" s="829"/>
      <c r="DA121" s="829"/>
      <c r="DB121" s="829"/>
      <c r="DC121" s="829"/>
      <c r="DD121" s="829"/>
      <c r="DE121" s="829"/>
      <c r="DF121" s="830"/>
      <c r="DG121" s="770" t="s">
        <v>112</v>
      </c>
      <c r="DH121" s="771"/>
      <c r="DI121" s="771"/>
      <c r="DJ121" s="771"/>
      <c r="DK121" s="771"/>
      <c r="DL121" s="771" t="s">
        <v>112</v>
      </c>
      <c r="DM121" s="771"/>
      <c r="DN121" s="771"/>
      <c r="DO121" s="771"/>
      <c r="DP121" s="771"/>
      <c r="DQ121" s="771" t="s">
        <v>112</v>
      </c>
      <c r="DR121" s="771"/>
      <c r="DS121" s="771"/>
      <c r="DT121" s="771"/>
      <c r="DU121" s="771"/>
      <c r="DV121" s="823" t="s">
        <v>112</v>
      </c>
      <c r="DW121" s="823"/>
      <c r="DX121" s="823"/>
      <c r="DY121" s="823"/>
      <c r="DZ121" s="824"/>
    </row>
    <row r="122" spans="1:130" s="197" customFormat="1" ht="26.25" customHeight="1" x14ac:dyDescent="0.15">
      <c r="A122" s="865"/>
      <c r="B122" s="866"/>
      <c r="C122" s="803" t="s">
        <v>431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452</v>
      </c>
      <c r="BP122" s="838"/>
      <c r="BQ122" s="839">
        <v>9960766</v>
      </c>
      <c r="BR122" s="840"/>
      <c r="BS122" s="840"/>
      <c r="BT122" s="840"/>
      <c r="BU122" s="840"/>
      <c r="BV122" s="840">
        <v>9863149</v>
      </c>
      <c r="BW122" s="840"/>
      <c r="BX122" s="840"/>
      <c r="BY122" s="840"/>
      <c r="BZ122" s="840"/>
      <c r="CA122" s="840">
        <v>10123228</v>
      </c>
      <c r="CB122" s="840"/>
      <c r="CC122" s="840"/>
      <c r="CD122" s="840"/>
      <c r="CE122" s="840"/>
      <c r="CF122" s="743"/>
      <c r="CG122" s="744"/>
      <c r="CH122" s="744"/>
      <c r="CI122" s="744"/>
      <c r="CJ122" s="841"/>
      <c r="CK122" s="851"/>
      <c r="CL122" s="812"/>
      <c r="CM122" s="812"/>
      <c r="CN122" s="812"/>
      <c r="CO122" s="813"/>
      <c r="CP122" s="828" t="s">
        <v>453</v>
      </c>
      <c r="CQ122" s="829"/>
      <c r="CR122" s="829"/>
      <c r="CS122" s="829"/>
      <c r="CT122" s="829"/>
      <c r="CU122" s="829"/>
      <c r="CV122" s="829"/>
      <c r="CW122" s="829"/>
      <c r="CX122" s="829"/>
      <c r="CY122" s="829"/>
      <c r="CZ122" s="829"/>
      <c r="DA122" s="829"/>
      <c r="DB122" s="829"/>
      <c r="DC122" s="829"/>
      <c r="DD122" s="829"/>
      <c r="DE122" s="829"/>
      <c r="DF122" s="830"/>
      <c r="DG122" s="770" t="s">
        <v>112</v>
      </c>
      <c r="DH122" s="771"/>
      <c r="DI122" s="771"/>
      <c r="DJ122" s="771"/>
      <c r="DK122" s="771"/>
      <c r="DL122" s="771" t="s">
        <v>112</v>
      </c>
      <c r="DM122" s="771"/>
      <c r="DN122" s="771"/>
      <c r="DO122" s="771"/>
      <c r="DP122" s="771"/>
      <c r="DQ122" s="771" t="s">
        <v>112</v>
      </c>
      <c r="DR122" s="771"/>
      <c r="DS122" s="771"/>
      <c r="DT122" s="771"/>
      <c r="DU122" s="771"/>
      <c r="DV122" s="823" t="s">
        <v>112</v>
      </c>
      <c r="DW122" s="823"/>
      <c r="DX122" s="823"/>
      <c r="DY122" s="823"/>
      <c r="DZ122" s="824"/>
    </row>
    <row r="123" spans="1:130" s="197" customFormat="1" ht="26.25" customHeight="1" thickBot="1" x14ac:dyDescent="0.2">
      <c r="A123" s="865"/>
      <c r="B123" s="866"/>
      <c r="C123" s="803" t="s">
        <v>437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454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95.1</v>
      </c>
      <c r="BR123" s="832"/>
      <c r="BS123" s="832"/>
      <c r="BT123" s="832"/>
      <c r="BU123" s="832"/>
      <c r="BV123" s="832">
        <v>115.6</v>
      </c>
      <c r="BW123" s="832"/>
      <c r="BX123" s="832"/>
      <c r="BY123" s="832"/>
      <c r="BZ123" s="832"/>
      <c r="CA123" s="832">
        <v>108</v>
      </c>
      <c r="CB123" s="832"/>
      <c r="CC123" s="832"/>
      <c r="CD123" s="832"/>
      <c r="CE123" s="832"/>
      <c r="CF123" s="730"/>
      <c r="CG123" s="731"/>
      <c r="CH123" s="731"/>
      <c r="CI123" s="731"/>
      <c r="CJ123" s="833"/>
      <c r="CK123" s="851"/>
      <c r="CL123" s="812"/>
      <c r="CM123" s="812"/>
      <c r="CN123" s="812"/>
      <c r="CO123" s="813"/>
      <c r="CP123" s="828" t="s">
        <v>455</v>
      </c>
      <c r="CQ123" s="829"/>
      <c r="CR123" s="829"/>
      <c r="CS123" s="829"/>
      <c r="CT123" s="829"/>
      <c r="CU123" s="829"/>
      <c r="CV123" s="829"/>
      <c r="CW123" s="829"/>
      <c r="CX123" s="829"/>
      <c r="CY123" s="829"/>
      <c r="CZ123" s="829"/>
      <c r="DA123" s="829"/>
      <c r="DB123" s="829"/>
      <c r="DC123" s="829"/>
      <c r="DD123" s="829"/>
      <c r="DE123" s="829"/>
      <c r="DF123" s="830"/>
      <c r="DG123" s="783" t="s">
        <v>112</v>
      </c>
      <c r="DH123" s="784"/>
      <c r="DI123" s="784"/>
      <c r="DJ123" s="784"/>
      <c r="DK123" s="785"/>
      <c r="DL123" s="786" t="s">
        <v>112</v>
      </c>
      <c r="DM123" s="784"/>
      <c r="DN123" s="784"/>
      <c r="DO123" s="784"/>
      <c r="DP123" s="785"/>
      <c r="DQ123" s="786" t="s">
        <v>112</v>
      </c>
      <c r="DR123" s="784"/>
      <c r="DS123" s="784"/>
      <c r="DT123" s="784"/>
      <c r="DU123" s="785"/>
      <c r="DV123" s="754" t="s">
        <v>112</v>
      </c>
      <c r="DW123" s="755"/>
      <c r="DX123" s="755"/>
      <c r="DY123" s="755"/>
      <c r="DZ123" s="756"/>
    </row>
    <row r="124" spans="1:130" s="197" customFormat="1" ht="26.25" customHeight="1" x14ac:dyDescent="0.15">
      <c r="A124" s="865"/>
      <c r="B124" s="866"/>
      <c r="C124" s="803" t="s">
        <v>440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456</v>
      </c>
      <c r="CQ124" s="829"/>
      <c r="CR124" s="829"/>
      <c r="CS124" s="829"/>
      <c r="CT124" s="829"/>
      <c r="CU124" s="829"/>
      <c r="CV124" s="829"/>
      <c r="CW124" s="829"/>
      <c r="CX124" s="829"/>
      <c r="CY124" s="829"/>
      <c r="CZ124" s="829"/>
      <c r="DA124" s="829"/>
      <c r="DB124" s="829"/>
      <c r="DC124" s="829"/>
      <c r="DD124" s="829"/>
      <c r="DE124" s="829"/>
      <c r="DF124" s="830"/>
      <c r="DG124" s="716">
        <v>1016195</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442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457</v>
      </c>
      <c r="CL125" s="810"/>
      <c r="CM125" s="810"/>
      <c r="CN125" s="810"/>
      <c r="CO125" s="811"/>
      <c r="CP125" s="816" t="s">
        <v>458</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445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459</v>
      </c>
      <c r="AY126" s="764"/>
      <c r="AZ126" s="764"/>
      <c r="BA126" s="764"/>
      <c r="BB126" s="764"/>
      <c r="BC126" s="764"/>
      <c r="BD126" s="764"/>
      <c r="BE126" s="765"/>
      <c r="BF126" s="763" t="s">
        <v>460</v>
      </c>
      <c r="BG126" s="764"/>
      <c r="BH126" s="764"/>
      <c r="BI126" s="764"/>
      <c r="BJ126" s="764"/>
      <c r="BK126" s="764"/>
      <c r="BL126" s="765"/>
      <c r="BM126" s="763" t="s">
        <v>461</v>
      </c>
      <c r="BN126" s="764"/>
      <c r="BO126" s="764"/>
      <c r="BP126" s="764"/>
      <c r="BQ126" s="764"/>
      <c r="BR126" s="764"/>
      <c r="BS126" s="765"/>
      <c r="BT126" s="763" t="s">
        <v>462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463</v>
      </c>
      <c r="CQ126" s="768"/>
      <c r="CR126" s="768"/>
      <c r="CS126" s="768"/>
      <c r="CT126" s="768"/>
      <c r="CU126" s="768"/>
      <c r="CV126" s="768"/>
      <c r="CW126" s="768"/>
      <c r="CX126" s="768"/>
      <c r="CY126" s="768"/>
      <c r="CZ126" s="768"/>
      <c r="DA126" s="768"/>
      <c r="DB126" s="768"/>
      <c r="DC126" s="768"/>
      <c r="DD126" s="768"/>
      <c r="DE126" s="768"/>
      <c r="DF126" s="769"/>
      <c r="DG126" s="770">
        <v>2151489</v>
      </c>
      <c r="DH126" s="771"/>
      <c r="DI126" s="771"/>
      <c r="DJ126" s="771"/>
      <c r="DK126" s="771"/>
      <c r="DL126" s="771">
        <v>2112294</v>
      </c>
      <c r="DM126" s="771"/>
      <c r="DN126" s="771"/>
      <c r="DO126" s="771"/>
      <c r="DP126" s="771"/>
      <c r="DQ126" s="771">
        <v>1984233</v>
      </c>
      <c r="DR126" s="771"/>
      <c r="DS126" s="771"/>
      <c r="DT126" s="771"/>
      <c r="DU126" s="771"/>
      <c r="DV126" s="823">
        <v>46.9</v>
      </c>
      <c r="DW126" s="823"/>
      <c r="DX126" s="823"/>
      <c r="DY126" s="823"/>
      <c r="DZ126" s="824"/>
    </row>
    <row r="127" spans="1:130" s="197" customFormat="1" ht="26.25" customHeight="1" thickBot="1" x14ac:dyDescent="0.2">
      <c r="A127" s="867"/>
      <c r="B127" s="868"/>
      <c r="C127" s="825" t="s">
        <v>464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465</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466</v>
      </c>
      <c r="CQ127" s="752"/>
      <c r="CR127" s="752"/>
      <c r="CS127" s="752"/>
      <c r="CT127" s="752"/>
      <c r="CU127" s="752"/>
      <c r="CV127" s="752"/>
      <c r="CW127" s="752"/>
      <c r="CX127" s="752"/>
      <c r="CY127" s="752"/>
      <c r="CZ127" s="752"/>
      <c r="DA127" s="752"/>
      <c r="DB127" s="752"/>
      <c r="DC127" s="752"/>
      <c r="DD127" s="752"/>
      <c r="DE127" s="752"/>
      <c r="DF127" s="753"/>
      <c r="DG127" s="819">
        <v>32588</v>
      </c>
      <c r="DH127" s="820"/>
      <c r="DI127" s="820"/>
      <c r="DJ127" s="820"/>
      <c r="DK127" s="820"/>
      <c r="DL127" s="820">
        <v>8063</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467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468</v>
      </c>
      <c r="X128" s="797"/>
      <c r="Y128" s="797"/>
      <c r="Z128" s="798"/>
      <c r="AA128" s="723">
        <v>145970</v>
      </c>
      <c r="AB128" s="724"/>
      <c r="AC128" s="724"/>
      <c r="AD128" s="724"/>
      <c r="AE128" s="725"/>
      <c r="AF128" s="726">
        <v>104909</v>
      </c>
      <c r="AG128" s="724"/>
      <c r="AH128" s="724"/>
      <c r="AI128" s="724"/>
      <c r="AJ128" s="725"/>
      <c r="AK128" s="726">
        <v>87206</v>
      </c>
      <c r="AL128" s="724"/>
      <c r="AM128" s="724"/>
      <c r="AN128" s="724"/>
      <c r="AO128" s="725"/>
      <c r="AP128" s="727"/>
      <c r="AQ128" s="728"/>
      <c r="AR128" s="728"/>
      <c r="AS128" s="728"/>
      <c r="AT128" s="729"/>
      <c r="AU128" s="235"/>
      <c r="AV128" s="235"/>
      <c r="AW128" s="235"/>
      <c r="AX128" s="772" t="s">
        <v>469</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470</v>
      </c>
      <c r="X129" s="781"/>
      <c r="Y129" s="781"/>
      <c r="Z129" s="782"/>
      <c r="AA129" s="783">
        <v>4881429</v>
      </c>
      <c r="AB129" s="784"/>
      <c r="AC129" s="784"/>
      <c r="AD129" s="784"/>
      <c r="AE129" s="785"/>
      <c r="AF129" s="786">
        <v>4764528</v>
      </c>
      <c r="AG129" s="784"/>
      <c r="AH129" s="784"/>
      <c r="AI129" s="784"/>
      <c r="AJ129" s="785"/>
      <c r="AK129" s="786">
        <v>4906226</v>
      </c>
      <c r="AL129" s="784"/>
      <c r="AM129" s="784"/>
      <c r="AN129" s="784"/>
      <c r="AO129" s="785"/>
      <c r="AP129" s="787"/>
      <c r="AQ129" s="788"/>
      <c r="AR129" s="788"/>
      <c r="AS129" s="788"/>
      <c r="AT129" s="789"/>
      <c r="AU129" s="235"/>
      <c r="AV129" s="235"/>
      <c r="AW129" s="235"/>
      <c r="AX129" s="772" t="s">
        <v>471</v>
      </c>
      <c r="AY129" s="768"/>
      <c r="AZ129" s="768"/>
      <c r="BA129" s="768"/>
      <c r="BB129" s="768"/>
      <c r="BC129" s="768"/>
      <c r="BD129" s="768"/>
      <c r="BE129" s="769"/>
      <c r="BF129" s="773">
        <v>0</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472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473</v>
      </c>
      <c r="X130" s="781"/>
      <c r="Y130" s="781"/>
      <c r="Z130" s="782"/>
      <c r="AA130" s="783">
        <v>690449</v>
      </c>
      <c r="AB130" s="784"/>
      <c r="AC130" s="784"/>
      <c r="AD130" s="784"/>
      <c r="AE130" s="785"/>
      <c r="AF130" s="786">
        <v>713000</v>
      </c>
      <c r="AG130" s="784"/>
      <c r="AH130" s="784"/>
      <c r="AI130" s="784"/>
      <c r="AJ130" s="785"/>
      <c r="AK130" s="786">
        <v>671776</v>
      </c>
      <c r="AL130" s="784"/>
      <c r="AM130" s="784"/>
      <c r="AN130" s="784"/>
      <c r="AO130" s="785"/>
      <c r="AP130" s="787"/>
      <c r="AQ130" s="788"/>
      <c r="AR130" s="788"/>
      <c r="AS130" s="788"/>
      <c r="AT130" s="789"/>
      <c r="AU130" s="235"/>
      <c r="AV130" s="235"/>
      <c r="AW130" s="235"/>
      <c r="AX130" s="751" t="s">
        <v>474</v>
      </c>
      <c r="AY130" s="752"/>
      <c r="AZ130" s="752"/>
      <c r="BA130" s="752"/>
      <c r="BB130" s="752"/>
      <c r="BC130" s="752"/>
      <c r="BD130" s="752"/>
      <c r="BE130" s="753"/>
      <c r="BF130" s="705">
        <v>108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475</v>
      </c>
      <c r="X131" s="714"/>
      <c r="Y131" s="714"/>
      <c r="Z131" s="715"/>
      <c r="AA131" s="716">
        <v>4190980</v>
      </c>
      <c r="AB131" s="717"/>
      <c r="AC131" s="717"/>
      <c r="AD131" s="717"/>
      <c r="AE131" s="718"/>
      <c r="AF131" s="719">
        <v>4051528</v>
      </c>
      <c r="AG131" s="717"/>
      <c r="AH131" s="717"/>
      <c r="AI131" s="717"/>
      <c r="AJ131" s="718"/>
      <c r="AK131" s="719">
        <v>4234450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477</v>
      </c>
      <c r="W132" s="737"/>
      <c r="X132" s="737"/>
      <c r="Y132" s="737"/>
      <c r="Z132" s="738"/>
      <c r="AA132" s="739">
        <v>-0.37929076299999998</v>
      </c>
      <c r="AB132" s="740"/>
      <c r="AC132" s="740"/>
      <c r="AD132" s="740"/>
      <c r="AE132" s="741"/>
      <c r="AF132" s="742">
        <v>-0.29475299199999999</v>
      </c>
      <c r="AG132" s="740"/>
      <c r="AH132" s="740"/>
      <c r="AI132" s="740"/>
      <c r="AJ132" s="741"/>
      <c r="AK132" s="742">
        <v>0.46759319399999999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478</v>
      </c>
      <c r="W133" s="746"/>
      <c r="X133" s="746"/>
      <c r="Y133" s="746"/>
      <c r="Z133" s="747"/>
      <c r="AA133" s="748">
        <v>2</v>
      </c>
      <c r="AB133" s="749"/>
      <c r="AC133" s="749"/>
      <c r="AD133" s="749"/>
      <c r="AE133" s="750"/>
      <c r="AF133" s="748">
        <v>0.4</v>
      </c>
      <c r="AG133" s="749"/>
      <c r="AH133" s="749"/>
      <c r="AI133" s="749"/>
      <c r="AJ133" s="750"/>
      <c r="AK133" s="748">
        <v>0</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479</v>
      </c>
      <c r="B5" s="246"/>
      <c r="C5" s="246"/>
      <c r="D5" s="246"/>
      <c r="E5" s="246"/>
      <c r="F5" s="246"/>
      <c r="G5" s="246"/>
      <c r="H5" s="246"/>
      <c r="I5" s="246"/>
      <c r="J5" s="246"/>
      <c r="K5" s="246"/>
      <c r="L5" s="246"/>
      <c r="M5" s="246"/>
      <c r="N5" s="246"/>
      <c r="O5" s="247"/>
    </row>
    <row r="6" spans="1:16" x14ac:dyDescent="0.15">
      <c r="A6" s="248"/>
      <c r="B6" s="244"/>
      <c r="C6" s="244"/>
      <c r="D6" s="244"/>
      <c r="E6" s="244"/>
      <c r="F6" s="244"/>
      <c r="G6" s="249" t="s">
        <v>480</v>
      </c>
      <c r="H6" s="249"/>
      <c r="I6" s="249"/>
      <c r="J6" s="249"/>
      <c r="K6" s="244"/>
      <c r="L6" s="244"/>
      <c r="M6" s="244"/>
      <c r="N6" s="244"/>
    </row>
    <row r="7" spans="1:16" x14ac:dyDescent="0.15">
      <c r="A7" s="248"/>
      <c r="B7" s="244"/>
      <c r="C7" s="244"/>
      <c r="D7" s="244"/>
      <c r="E7" s="244"/>
      <c r="F7" s="244"/>
      <c r="G7" s="251"/>
      <c r="H7" s="252"/>
      <c r="I7" s="252"/>
      <c r="J7" s="253"/>
      <c r="K7" s="1120" t="s">
        <v>481</v>
      </c>
      <c r="L7" s="254"/>
      <c r="M7" s="255" t="s">
        <v>482</v>
      </c>
      <c r="N7" s="256"/>
    </row>
    <row r="8" spans="1:16" x14ac:dyDescent="0.15">
      <c r="A8" s="248"/>
      <c r="B8" s="244"/>
      <c r="C8" s="244"/>
      <c r="D8" s="244"/>
      <c r="E8" s="244"/>
      <c r="F8" s="244"/>
      <c r="G8" s="257"/>
      <c r="H8" s="258"/>
      <c r="I8" s="258"/>
      <c r="J8" s="259"/>
      <c r="K8" s="1121"/>
      <c r="L8" s="260" t="s">
        <v>483</v>
      </c>
      <c r="M8" s="261" t="s">
        <v>484</v>
      </c>
      <c r="N8" s="262" t="s">
        <v>485</v>
      </c>
    </row>
    <row r="9" spans="1:16" x14ac:dyDescent="0.15">
      <c r="A9" s="248"/>
      <c r="B9" s="244"/>
      <c r="C9" s="244"/>
      <c r="D9" s="244"/>
      <c r="E9" s="244"/>
      <c r="F9" s="244"/>
      <c r="G9" s="1134" t="s">
        <v>486</v>
      </c>
      <c r="H9" s="1135"/>
      <c r="I9" s="1135"/>
      <c r="J9" s="1136"/>
      <c r="K9" s="263">
        <v>1261729</v>
      </c>
      <c r="L9" s="264">
        <v>60364</v>
      </c>
      <c r="M9" s="265">
        <v>64158</v>
      </c>
      <c r="N9" s="266">
        <v>-5.9</v>
      </c>
    </row>
    <row r="10" spans="1:16" x14ac:dyDescent="0.15">
      <c r="A10" s="248"/>
      <c r="B10" s="244"/>
      <c r="C10" s="244"/>
      <c r="D10" s="244"/>
      <c r="E10" s="244"/>
      <c r="F10" s="244"/>
      <c r="G10" s="1134" t="s">
        <v>487</v>
      </c>
      <c r="H10" s="1135"/>
      <c r="I10" s="1135"/>
      <c r="J10" s="1136"/>
      <c r="K10" s="267">
        <v>149086</v>
      </c>
      <c r="L10" s="268">
        <v>7133</v>
      </c>
      <c r="M10" s="269">
        <v>6725</v>
      </c>
      <c r="N10" s="270">
        <v>6.1</v>
      </c>
    </row>
    <row r="11" spans="1:16" ht="13.5" customHeight="1" x14ac:dyDescent="0.15">
      <c r="A11" s="248"/>
      <c r="B11" s="244"/>
      <c r="C11" s="244"/>
      <c r="D11" s="244"/>
      <c r="E11" s="244"/>
      <c r="F11" s="244"/>
      <c r="G11" s="1134" t="s">
        <v>488</v>
      </c>
      <c r="H11" s="1135"/>
      <c r="I11" s="1135"/>
      <c r="J11" s="1136"/>
      <c r="K11" s="267">
        <v>232921</v>
      </c>
      <c r="L11" s="268">
        <v>11143</v>
      </c>
      <c r="M11" s="269">
        <v>8931</v>
      </c>
      <c r="N11" s="270">
        <v>24.8</v>
      </c>
    </row>
    <row r="12" spans="1:16" ht="13.5" customHeight="1" x14ac:dyDescent="0.15">
      <c r="A12" s="248"/>
      <c r="B12" s="244"/>
      <c r="C12" s="244"/>
      <c r="D12" s="244"/>
      <c r="E12" s="244"/>
      <c r="F12" s="244"/>
      <c r="G12" s="1134" t="s">
        <v>489</v>
      </c>
      <c r="H12" s="1135"/>
      <c r="I12" s="1135"/>
      <c r="J12" s="1136"/>
      <c r="K12" s="267" t="s">
        <v>490</v>
      </c>
      <c r="L12" s="268" t="s">
        <v>490</v>
      </c>
      <c r="M12" s="269">
        <v>335</v>
      </c>
      <c r="N12" s="270" t="s">
        <v>490</v>
      </c>
    </row>
    <row r="13" spans="1:16" ht="13.5" customHeight="1" x14ac:dyDescent="0.15">
      <c r="A13" s="248"/>
      <c r="B13" s="244"/>
      <c r="C13" s="244"/>
      <c r="D13" s="244"/>
      <c r="E13" s="244"/>
      <c r="F13" s="244"/>
      <c r="G13" s="1134" t="s">
        <v>491</v>
      </c>
      <c r="H13" s="1135"/>
      <c r="I13" s="1135"/>
      <c r="J13" s="1136"/>
      <c r="K13" s="267" t="s">
        <v>490</v>
      </c>
      <c r="L13" s="268" t="s">
        <v>490</v>
      </c>
      <c r="M13" s="269">
        <v>14</v>
      </c>
      <c r="N13" s="270" t="s">
        <v>490</v>
      </c>
    </row>
    <row r="14" spans="1:16" ht="13.5" customHeight="1" x14ac:dyDescent="0.15">
      <c r="A14" s="248"/>
      <c r="B14" s="244"/>
      <c r="C14" s="244"/>
      <c r="D14" s="244"/>
      <c r="E14" s="244"/>
      <c r="F14" s="244"/>
      <c r="G14" s="1134" t="s">
        <v>492</v>
      </c>
      <c r="H14" s="1135"/>
      <c r="I14" s="1135"/>
      <c r="J14" s="1136"/>
      <c r="K14" s="267">
        <v>47387</v>
      </c>
      <c r="L14" s="268">
        <v>2267</v>
      </c>
      <c r="M14" s="269">
        <v>2685</v>
      </c>
      <c r="N14" s="270">
        <v>-15.6</v>
      </c>
    </row>
    <row r="15" spans="1:16" ht="13.5" customHeight="1" x14ac:dyDescent="0.15">
      <c r="A15" s="248"/>
      <c r="B15" s="244"/>
      <c r="C15" s="244"/>
      <c r="D15" s="244"/>
      <c r="E15" s="244"/>
      <c r="F15" s="244"/>
      <c r="G15" s="1134" t="s">
        <v>493</v>
      </c>
      <c r="H15" s="1135"/>
      <c r="I15" s="1135"/>
      <c r="J15" s="1136"/>
      <c r="K15" s="267">
        <v>61032</v>
      </c>
      <c r="L15" s="268">
        <v>2920</v>
      </c>
      <c r="M15" s="269">
        <v>1293</v>
      </c>
      <c r="N15" s="270">
        <v>125.8</v>
      </c>
    </row>
    <row r="16" spans="1:16" x14ac:dyDescent="0.15">
      <c r="A16" s="248"/>
      <c r="B16" s="244"/>
      <c r="C16" s="244"/>
      <c r="D16" s="244"/>
      <c r="E16" s="244"/>
      <c r="F16" s="244"/>
      <c r="G16" s="1137" t="s">
        <v>494</v>
      </c>
      <c r="H16" s="1138"/>
      <c r="I16" s="1138"/>
      <c r="J16" s="1139"/>
      <c r="K16" s="268">
        <v>-109620</v>
      </c>
      <c r="L16" s="268">
        <v>-5244</v>
      </c>
      <c r="M16" s="269">
        <v>-6126</v>
      </c>
      <c r="N16" s="270">
        <v>-14.4</v>
      </c>
    </row>
    <row r="17" spans="1:16" x14ac:dyDescent="0.15">
      <c r="A17" s="248"/>
      <c r="B17" s="244"/>
      <c r="C17" s="244"/>
      <c r="D17" s="244"/>
      <c r="E17" s="244"/>
      <c r="F17" s="244"/>
      <c r="G17" s="1137" t="s">
        <v>171</v>
      </c>
      <c r="H17" s="1138"/>
      <c r="I17" s="1138"/>
      <c r="J17" s="1139"/>
      <c r="K17" s="268">
        <v>1642535</v>
      </c>
      <c r="L17" s="268">
        <v>78583</v>
      </c>
      <c r="M17" s="269">
        <v>78014</v>
      </c>
      <c r="N17" s="270">
        <v>0.7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495</v>
      </c>
      <c r="H19" s="244"/>
      <c r="I19" s="244"/>
      <c r="J19" s="244"/>
      <c r="K19" s="244"/>
      <c r="L19" s="244"/>
      <c r="M19" s="244"/>
      <c r="N19" s="244"/>
    </row>
    <row r="20" spans="1:16" x14ac:dyDescent="0.15">
      <c r="A20" s="248"/>
      <c r="B20" s="244"/>
      <c r="C20" s="244"/>
      <c r="D20" s="244"/>
      <c r="E20" s="244"/>
      <c r="F20" s="244"/>
      <c r="G20" s="272"/>
      <c r="H20" s="273"/>
      <c r="I20" s="273"/>
      <c r="J20" s="274"/>
      <c r="K20" s="275" t="s">
        <v>496</v>
      </c>
      <c r="L20" s="276" t="s">
        <v>497</v>
      </c>
      <c r="M20" s="277" t="s">
        <v>498</v>
      </c>
      <c r="N20" s="278"/>
    </row>
    <row r="21" spans="1:16" s="284" customFormat="1" x14ac:dyDescent="0.15">
      <c r="A21" s="279"/>
      <c r="B21" s="249"/>
      <c r="C21" s="249"/>
      <c r="D21" s="249"/>
      <c r="E21" s="249"/>
      <c r="F21" s="249"/>
      <c r="G21" s="1131" t="s">
        <v>499</v>
      </c>
      <c r="H21" s="1132"/>
      <c r="I21" s="1132"/>
      <c r="J21" s="1133"/>
      <c r="K21" s="280">
        <v>8.3699999999999992</v>
      </c>
      <c r="L21" s="281">
        <v>7.49</v>
      </c>
      <c r="M21" s="282">
        <v>0.88</v>
      </c>
      <c r="N21" s="249"/>
      <c r="O21" s="283"/>
      <c r="P21" s="279"/>
    </row>
    <row r="22" spans="1:16" s="284" customFormat="1" x14ac:dyDescent="0.15">
      <c r="A22" s="279"/>
      <c r="B22" s="249"/>
      <c r="C22" s="249"/>
      <c r="D22" s="249"/>
      <c r="E22" s="249"/>
      <c r="F22" s="249"/>
      <c r="G22" s="1131" t="s">
        <v>500</v>
      </c>
      <c r="H22" s="1132"/>
      <c r="I22" s="1132"/>
      <c r="J22" s="1133"/>
      <c r="K22" s="285">
        <v>95.7</v>
      </c>
      <c r="L22" s="286">
        <v>97.3</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503</v>
      </c>
      <c r="H29" s="249"/>
      <c r="I29" s="249"/>
      <c r="J29" s="249"/>
      <c r="K29" s="244"/>
      <c r="L29" s="244"/>
      <c r="M29" s="244"/>
      <c r="N29" s="244"/>
      <c r="O29" s="293"/>
    </row>
    <row r="30" spans="1:16" x14ac:dyDescent="0.15">
      <c r="A30" s="248"/>
      <c r="B30" s="244"/>
      <c r="C30" s="244"/>
      <c r="D30" s="244"/>
      <c r="E30" s="244"/>
      <c r="F30" s="244"/>
      <c r="G30" s="251"/>
      <c r="H30" s="252"/>
      <c r="I30" s="252"/>
      <c r="J30" s="253"/>
      <c r="K30" s="1120" t="s">
        <v>481</v>
      </c>
      <c r="L30" s="254"/>
      <c r="M30" s="255" t="s">
        <v>482</v>
      </c>
      <c r="N30" s="256"/>
    </row>
    <row r="31" spans="1:16" x14ac:dyDescent="0.15">
      <c r="A31" s="248"/>
      <c r="B31" s="244"/>
      <c r="C31" s="244"/>
      <c r="D31" s="244"/>
      <c r="E31" s="244"/>
      <c r="F31" s="244"/>
      <c r="G31" s="257"/>
      <c r="H31" s="258"/>
      <c r="I31" s="258"/>
      <c r="J31" s="259"/>
      <c r="K31" s="1121"/>
      <c r="L31" s="260" t="s">
        <v>483</v>
      </c>
      <c r="M31" s="261" t="s">
        <v>484</v>
      </c>
      <c r="N31" s="262" t="s">
        <v>485</v>
      </c>
    </row>
    <row r="32" spans="1:16" ht="27" customHeight="1" x14ac:dyDescent="0.15">
      <c r="A32" s="248"/>
      <c r="B32" s="244"/>
      <c r="C32" s="244"/>
      <c r="D32" s="244"/>
      <c r="E32" s="244"/>
      <c r="F32" s="244"/>
      <c r="G32" s="1122" t="s">
        <v>504</v>
      </c>
      <c r="H32" s="1123"/>
      <c r="I32" s="1123"/>
      <c r="J32" s="1124"/>
      <c r="K32" s="294">
        <v>643659</v>
      </c>
      <c r="L32" s="294">
        <v>30794</v>
      </c>
      <c r="M32" s="295">
        <v>34910</v>
      </c>
      <c r="N32" s="296">
        <v>-11.8</v>
      </c>
    </row>
    <row r="33" spans="1:16" ht="13.5" customHeight="1" x14ac:dyDescent="0.15">
      <c r="A33" s="248"/>
      <c r="B33" s="244"/>
      <c r="C33" s="244"/>
      <c r="D33" s="244"/>
      <c r="E33" s="244"/>
      <c r="F33" s="244"/>
      <c r="G33" s="1122" t="s">
        <v>505</v>
      </c>
      <c r="H33" s="1123"/>
      <c r="I33" s="1123"/>
      <c r="J33" s="1124"/>
      <c r="K33" s="294" t="s">
        <v>490</v>
      </c>
      <c r="L33" s="294" t="s">
        <v>490</v>
      </c>
      <c r="M33" s="295" t="s">
        <v>490</v>
      </c>
      <c r="N33" s="296" t="s">
        <v>490</v>
      </c>
    </row>
    <row r="34" spans="1:16" ht="27" customHeight="1" x14ac:dyDescent="0.15">
      <c r="A34" s="248"/>
      <c r="B34" s="244"/>
      <c r="C34" s="244"/>
      <c r="D34" s="244"/>
      <c r="E34" s="244"/>
      <c r="F34" s="244"/>
      <c r="G34" s="1122" t="s">
        <v>506</v>
      </c>
      <c r="H34" s="1123"/>
      <c r="I34" s="1123"/>
      <c r="J34" s="1124"/>
      <c r="K34" s="294" t="s">
        <v>490</v>
      </c>
      <c r="L34" s="294" t="s">
        <v>490</v>
      </c>
      <c r="M34" s="295" t="s">
        <v>490</v>
      </c>
      <c r="N34" s="296" t="s">
        <v>490</v>
      </c>
    </row>
    <row r="35" spans="1:16" ht="27" customHeight="1" x14ac:dyDescent="0.15">
      <c r="A35" s="248"/>
      <c r="B35" s="244"/>
      <c r="C35" s="244"/>
      <c r="D35" s="244"/>
      <c r="E35" s="244"/>
      <c r="F35" s="244"/>
      <c r="G35" s="1122" t="s">
        <v>507</v>
      </c>
      <c r="H35" s="1123"/>
      <c r="I35" s="1123"/>
      <c r="J35" s="1124"/>
      <c r="K35" s="294">
        <v>82352</v>
      </c>
      <c r="L35" s="294">
        <v>3940</v>
      </c>
      <c r="M35" s="295">
        <v>14021</v>
      </c>
      <c r="N35" s="296">
        <v>-71.900000000000006</v>
      </c>
    </row>
    <row r="36" spans="1:16" ht="27" customHeight="1" x14ac:dyDescent="0.15">
      <c r="A36" s="248"/>
      <c r="B36" s="244"/>
      <c r="C36" s="244"/>
      <c r="D36" s="244"/>
      <c r="E36" s="244"/>
      <c r="F36" s="244"/>
      <c r="G36" s="1122" t="s">
        <v>508</v>
      </c>
      <c r="H36" s="1123"/>
      <c r="I36" s="1123"/>
      <c r="J36" s="1124"/>
      <c r="K36" s="294">
        <v>52771</v>
      </c>
      <c r="L36" s="294">
        <v>2525</v>
      </c>
      <c r="M36" s="295">
        <v>2867</v>
      </c>
      <c r="N36" s="296">
        <v>-11.9</v>
      </c>
    </row>
    <row r="37" spans="1:16" ht="13.5" customHeight="1" x14ac:dyDescent="0.15">
      <c r="A37" s="248"/>
      <c r="B37" s="244"/>
      <c r="C37" s="244"/>
      <c r="D37" s="244"/>
      <c r="E37" s="244"/>
      <c r="F37" s="244"/>
      <c r="G37" s="1122" t="s">
        <v>509</v>
      </c>
      <c r="H37" s="1123"/>
      <c r="I37" s="1123"/>
      <c r="J37" s="1124"/>
      <c r="K37" s="294" t="s">
        <v>490</v>
      </c>
      <c r="L37" s="294" t="s">
        <v>490</v>
      </c>
      <c r="M37" s="295">
        <v>917</v>
      </c>
      <c r="N37" s="296" t="s">
        <v>490</v>
      </c>
    </row>
    <row r="38" spans="1:16" ht="27" customHeight="1" x14ac:dyDescent="0.15">
      <c r="A38" s="248"/>
      <c r="B38" s="244"/>
      <c r="C38" s="244"/>
      <c r="D38" s="244"/>
      <c r="E38" s="244"/>
      <c r="F38" s="244"/>
      <c r="G38" s="1125" t="s">
        <v>510</v>
      </c>
      <c r="H38" s="1126"/>
      <c r="I38" s="1126"/>
      <c r="J38" s="1127"/>
      <c r="K38" s="297" t="s">
        <v>490</v>
      </c>
      <c r="L38" s="297" t="s">
        <v>490</v>
      </c>
      <c r="M38" s="298">
        <v>2</v>
      </c>
      <c r="N38" s="299" t="s">
        <v>490</v>
      </c>
      <c r="O38" s="293"/>
    </row>
    <row r="39" spans="1:16" x14ac:dyDescent="0.15">
      <c r="A39" s="248"/>
      <c r="B39" s="244"/>
      <c r="C39" s="244"/>
      <c r="D39" s="244"/>
      <c r="E39" s="244"/>
      <c r="F39" s="244"/>
      <c r="G39" s="1125" t="s">
        <v>511</v>
      </c>
      <c r="H39" s="1126"/>
      <c r="I39" s="1126"/>
      <c r="J39" s="1127"/>
      <c r="K39" s="300">
        <v>-87206</v>
      </c>
      <c r="L39" s="300">
        <v>-4172</v>
      </c>
      <c r="M39" s="301">
        <v>-3077</v>
      </c>
      <c r="N39" s="302">
        <v>35.6</v>
      </c>
      <c r="O39" s="293"/>
    </row>
    <row r="40" spans="1:16" ht="27" customHeight="1" x14ac:dyDescent="0.15">
      <c r="A40" s="248"/>
      <c r="B40" s="244"/>
      <c r="C40" s="244"/>
      <c r="D40" s="244"/>
      <c r="E40" s="244"/>
      <c r="F40" s="244"/>
      <c r="G40" s="1122" t="s">
        <v>512</v>
      </c>
      <c r="H40" s="1123"/>
      <c r="I40" s="1123"/>
      <c r="J40" s="1124"/>
      <c r="K40" s="300">
        <v>-671776</v>
      </c>
      <c r="L40" s="300">
        <v>-32139</v>
      </c>
      <c r="M40" s="301">
        <v>-35137</v>
      </c>
      <c r="N40" s="302">
        <v>-8.5</v>
      </c>
      <c r="O40" s="293"/>
    </row>
    <row r="41" spans="1:16" x14ac:dyDescent="0.15">
      <c r="A41" s="248"/>
      <c r="B41" s="244"/>
      <c r="C41" s="244"/>
      <c r="D41" s="244"/>
      <c r="E41" s="244"/>
      <c r="F41" s="244"/>
      <c r="G41" s="1128" t="s">
        <v>282</v>
      </c>
      <c r="H41" s="1129"/>
      <c r="I41" s="1129"/>
      <c r="J41" s="1130"/>
      <c r="K41" s="294">
        <v>19800</v>
      </c>
      <c r="L41" s="300">
        <v>947</v>
      </c>
      <c r="M41" s="301">
        <v>14503</v>
      </c>
      <c r="N41" s="302">
        <v>-93.5</v>
      </c>
      <c r="O41" s="293"/>
    </row>
    <row r="42" spans="1:16" x14ac:dyDescent="0.15">
      <c r="A42" s="248"/>
      <c r="B42" s="244"/>
      <c r="C42" s="244"/>
      <c r="D42" s="244"/>
      <c r="E42" s="244"/>
      <c r="F42" s="244"/>
      <c r="G42" s="303" t="s">
        <v>513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515</v>
      </c>
      <c r="H48" s="308"/>
      <c r="I48" s="308"/>
      <c r="J48" s="308"/>
      <c r="K48" s="308"/>
      <c r="L48" s="308"/>
      <c r="M48" s="309"/>
      <c r="N48" s="308"/>
    </row>
    <row r="49" spans="1:14" ht="13.5" customHeight="1" x14ac:dyDescent="0.15">
      <c r="A49" s="248"/>
      <c r="B49" s="244"/>
      <c r="C49" s="244"/>
      <c r="D49" s="244"/>
      <c r="E49" s="244"/>
      <c r="F49" s="244"/>
      <c r="G49" s="310"/>
      <c r="H49" s="311"/>
      <c r="I49" s="1115" t="s">
        <v>481</v>
      </c>
      <c r="J49" s="1117" t="s">
        <v>516</v>
      </c>
      <c r="K49" s="1118"/>
      <c r="L49" s="1118"/>
      <c r="M49" s="1118"/>
      <c r="N49" s="1119"/>
    </row>
    <row r="50" spans="1:14" x14ac:dyDescent="0.15">
      <c r="A50" s="248"/>
      <c r="B50" s="244"/>
      <c r="C50" s="244"/>
      <c r="D50" s="244"/>
      <c r="E50" s="244"/>
      <c r="F50" s="244"/>
      <c r="G50" s="312"/>
      <c r="H50" s="313"/>
      <c r="I50" s="1116"/>
      <c r="J50" s="314" t="s">
        <v>517</v>
      </c>
      <c r="K50" s="315" t="s">
        <v>518</v>
      </c>
      <c r="L50" s="316" t="s">
        <v>519</v>
      </c>
      <c r="M50" s="317" t="s">
        <v>520</v>
      </c>
      <c r="N50" s="318" t="s">
        <v>521</v>
      </c>
    </row>
    <row r="51" spans="1:14" x14ac:dyDescent="0.15">
      <c r="A51" s="248"/>
      <c r="B51" s="244"/>
      <c r="C51" s="244"/>
      <c r="D51" s="244"/>
      <c r="E51" s="244"/>
      <c r="F51" s="244"/>
      <c r="G51" s="310" t="s">
        <v>522</v>
      </c>
      <c r="H51" s="311"/>
      <c r="I51" s="319">
        <v>1911345</v>
      </c>
      <c r="J51" s="320">
        <v>88398</v>
      </c>
      <c r="K51" s="321">
        <v>50</v>
      </c>
      <c r="L51" s="322">
        <v>42839</v>
      </c>
      <c r="M51" s="323">
        <v>-27.8</v>
      </c>
      <c r="N51" s="324">
        <v>77.8</v>
      </c>
    </row>
    <row r="52" spans="1:14" x14ac:dyDescent="0.15">
      <c r="A52" s="248"/>
      <c r="B52" s="244"/>
      <c r="C52" s="244"/>
      <c r="D52" s="244"/>
      <c r="E52" s="244"/>
      <c r="F52" s="244"/>
      <c r="G52" s="325"/>
      <c r="H52" s="326" t="s">
        <v>523</v>
      </c>
      <c r="I52" s="327">
        <v>422224</v>
      </c>
      <c r="J52" s="328">
        <v>19528</v>
      </c>
      <c r="K52" s="329">
        <v>-14.7</v>
      </c>
      <c r="L52" s="330">
        <v>22027</v>
      </c>
      <c r="M52" s="331">
        <v>-35.4</v>
      </c>
      <c r="N52" s="332">
        <v>20.7</v>
      </c>
    </row>
    <row r="53" spans="1:14" x14ac:dyDescent="0.15">
      <c r="A53" s="248"/>
      <c r="B53" s="244"/>
      <c r="C53" s="244"/>
      <c r="D53" s="244"/>
      <c r="E53" s="244"/>
      <c r="F53" s="244"/>
      <c r="G53" s="310" t="s">
        <v>524</v>
      </c>
      <c r="H53" s="311"/>
      <c r="I53" s="319">
        <v>1920816</v>
      </c>
      <c r="J53" s="320">
        <v>88701</v>
      </c>
      <c r="K53" s="321">
        <v>0.3</v>
      </c>
      <c r="L53" s="322">
        <v>46819</v>
      </c>
      <c r="M53" s="323">
        <v>9.3000000000000007</v>
      </c>
      <c r="N53" s="324">
        <v>-9</v>
      </c>
    </row>
    <row r="54" spans="1:14" x14ac:dyDescent="0.15">
      <c r="A54" s="248"/>
      <c r="B54" s="244"/>
      <c r="C54" s="244"/>
      <c r="D54" s="244"/>
      <c r="E54" s="244"/>
      <c r="F54" s="244"/>
      <c r="G54" s="325"/>
      <c r="H54" s="326" t="s">
        <v>523</v>
      </c>
      <c r="I54" s="327">
        <v>1162157</v>
      </c>
      <c r="J54" s="328">
        <v>53667</v>
      </c>
      <c r="K54" s="329">
        <v>174.8</v>
      </c>
      <c r="L54" s="330">
        <v>24121</v>
      </c>
      <c r="M54" s="331">
        <v>9.5</v>
      </c>
      <c r="N54" s="332">
        <v>165.3</v>
      </c>
    </row>
    <row r="55" spans="1:14" x14ac:dyDescent="0.15">
      <c r="A55" s="248"/>
      <c r="B55" s="244"/>
      <c r="C55" s="244"/>
      <c r="D55" s="244"/>
      <c r="E55" s="244"/>
      <c r="F55" s="244"/>
      <c r="G55" s="310" t="s">
        <v>525</v>
      </c>
      <c r="H55" s="311"/>
      <c r="I55" s="319">
        <v>1692803</v>
      </c>
      <c r="J55" s="320">
        <v>78845</v>
      </c>
      <c r="K55" s="321">
        <v>-11.1</v>
      </c>
      <c r="L55" s="322">
        <v>53270</v>
      </c>
      <c r="M55" s="323">
        <v>13.8</v>
      </c>
      <c r="N55" s="324">
        <v>-24.9</v>
      </c>
    </row>
    <row r="56" spans="1:14" x14ac:dyDescent="0.15">
      <c r="A56" s="248"/>
      <c r="B56" s="244"/>
      <c r="C56" s="244"/>
      <c r="D56" s="244"/>
      <c r="E56" s="244"/>
      <c r="F56" s="244"/>
      <c r="G56" s="325"/>
      <c r="H56" s="326" t="s">
        <v>523</v>
      </c>
      <c r="I56" s="327">
        <v>1179570</v>
      </c>
      <c r="J56" s="328">
        <v>54940</v>
      </c>
      <c r="K56" s="329">
        <v>2.4</v>
      </c>
      <c r="L56" s="330">
        <v>24316</v>
      </c>
      <c r="M56" s="331">
        <v>0.8</v>
      </c>
      <c r="N56" s="332">
        <v>1.6</v>
      </c>
    </row>
    <row r="57" spans="1:14" x14ac:dyDescent="0.15">
      <c r="A57" s="248"/>
      <c r="B57" s="244"/>
      <c r="C57" s="244"/>
      <c r="D57" s="244"/>
      <c r="E57" s="244"/>
      <c r="F57" s="244"/>
      <c r="G57" s="310" t="s">
        <v>526</v>
      </c>
      <c r="H57" s="311"/>
      <c r="I57" s="319">
        <v>2127706</v>
      </c>
      <c r="J57" s="320">
        <v>100468</v>
      </c>
      <c r="K57" s="321">
        <v>27.4</v>
      </c>
      <c r="L57" s="322">
        <v>53292</v>
      </c>
      <c r="M57" s="323">
        <v>0</v>
      </c>
      <c r="N57" s="324">
        <v>27.4</v>
      </c>
    </row>
    <row r="58" spans="1:14" x14ac:dyDescent="0.15">
      <c r="A58" s="248"/>
      <c r="B58" s="244"/>
      <c r="C58" s="244"/>
      <c r="D58" s="244"/>
      <c r="E58" s="244"/>
      <c r="F58" s="244"/>
      <c r="G58" s="325"/>
      <c r="H58" s="326" t="s">
        <v>523</v>
      </c>
      <c r="I58" s="327">
        <v>1820858</v>
      </c>
      <c r="J58" s="328">
        <v>85979</v>
      </c>
      <c r="K58" s="329">
        <v>56.5</v>
      </c>
      <c r="L58" s="330">
        <v>28900</v>
      </c>
      <c r="M58" s="331">
        <v>18.899999999999999</v>
      </c>
      <c r="N58" s="332">
        <v>37.6</v>
      </c>
    </row>
    <row r="59" spans="1:14" x14ac:dyDescent="0.15">
      <c r="A59" s="248"/>
      <c r="B59" s="244"/>
      <c r="C59" s="244"/>
      <c r="D59" s="244"/>
      <c r="E59" s="244"/>
      <c r="F59" s="244"/>
      <c r="G59" s="310" t="s">
        <v>527</v>
      </c>
      <c r="H59" s="311"/>
      <c r="I59" s="319">
        <v>1443276</v>
      </c>
      <c r="J59" s="320">
        <v>69050</v>
      </c>
      <c r="K59" s="321">
        <v>-31.3</v>
      </c>
      <c r="L59" s="322">
        <v>56894</v>
      </c>
      <c r="M59" s="323">
        <v>6.8</v>
      </c>
      <c r="N59" s="324">
        <v>-38.1</v>
      </c>
    </row>
    <row r="60" spans="1:14" x14ac:dyDescent="0.15">
      <c r="A60" s="248"/>
      <c r="B60" s="244"/>
      <c r="C60" s="244"/>
      <c r="D60" s="244"/>
      <c r="E60" s="244"/>
      <c r="F60" s="244"/>
      <c r="G60" s="325"/>
      <c r="H60" s="326" t="s">
        <v>523</v>
      </c>
      <c r="I60" s="333">
        <v>1039741</v>
      </c>
      <c r="J60" s="328">
        <v>49744</v>
      </c>
      <c r="K60" s="329">
        <v>-42.1</v>
      </c>
      <c r="L60" s="330">
        <v>32548</v>
      </c>
      <c r="M60" s="331">
        <v>12.6</v>
      </c>
      <c r="N60" s="332">
        <v>-54.7</v>
      </c>
    </row>
    <row r="61" spans="1:14" x14ac:dyDescent="0.15">
      <c r="A61" s="248"/>
      <c r="B61" s="244"/>
      <c r="C61" s="244"/>
      <c r="D61" s="244"/>
      <c r="E61" s="244"/>
      <c r="F61" s="244"/>
      <c r="G61" s="310" t="s">
        <v>528</v>
      </c>
      <c r="H61" s="334"/>
      <c r="I61" s="335">
        <v>1819189</v>
      </c>
      <c r="J61" s="336">
        <v>85092</v>
      </c>
      <c r="K61" s="337">
        <v>7.1</v>
      </c>
      <c r="L61" s="338">
        <v>50623</v>
      </c>
      <c r="M61" s="339">
        <v>0.4</v>
      </c>
      <c r="N61" s="324">
        <v>6.7</v>
      </c>
    </row>
    <row r="62" spans="1:14" x14ac:dyDescent="0.15">
      <c r="A62" s="248"/>
      <c r="B62" s="244"/>
      <c r="C62" s="244"/>
      <c r="D62" s="244"/>
      <c r="E62" s="244"/>
      <c r="F62" s="244"/>
      <c r="G62" s="325"/>
      <c r="H62" s="326" t="s">
        <v>523</v>
      </c>
      <c r="I62" s="327">
        <v>1124910</v>
      </c>
      <c r="J62" s="328">
        <v>52772</v>
      </c>
      <c r="K62" s="329">
        <v>35.4</v>
      </c>
      <c r="L62" s="330">
        <v>26382</v>
      </c>
      <c r="M62" s="331">
        <v>1.3</v>
      </c>
      <c r="N62" s="332">
        <v>34.1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15">
      <c r="B47" s="10"/>
      <c r="C47" s="1140" t="s">
        <v>3</v>
      </c>
      <c r="D47" s="1140"/>
      <c r="E47" s="1141"/>
      <c r="F47" s="11">
        <v>18.63</v>
      </c>
      <c r="G47" s="12">
        <v>20.7</v>
      </c>
      <c r="H47" s="12">
        <v>20.63</v>
      </c>
      <c r="I47" s="12">
        <v>21.2</v>
      </c>
      <c r="J47" s="13">
        <v>20.66</v>
      </c>
    </row>
    <row r="48" spans="2:10" ht="57.75" customHeight="1" x14ac:dyDescent="0.15">
      <c r="B48" s="14"/>
      <c r="C48" s="1142" t="s">
        <v>4</v>
      </c>
      <c r="D48" s="1142"/>
      <c r="E48" s="1143"/>
      <c r="F48" s="15">
        <v>6.5</v>
      </c>
      <c r="G48" s="16">
        <v>6.7</v>
      </c>
      <c r="H48" s="16">
        <v>6.8</v>
      </c>
      <c r="I48" s="16">
        <v>7.03</v>
      </c>
      <c r="J48" s="17">
        <v>6.94</v>
      </c>
    </row>
    <row r="49" spans="2:10" ht="57.75" customHeight="1" thickBot="1" x14ac:dyDescent="0.2">
      <c r="B49" s="18"/>
      <c r="C49" s="1144" t="s">
        <v>5</v>
      </c>
      <c r="D49" s="1144"/>
      <c r="E49" s="1145"/>
      <c r="F49" s="19">
        <v>5.36</v>
      </c>
      <c r="G49" s="20">
        <v>2.29</v>
      </c>
      <c r="H49" s="20">
        <v>0.18</v>
      </c>
      <c r="I49" s="20">
        <v>0.12</v>
      </c>
      <c r="J49" s="21">
        <v>8.06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2017-03-06T06:11:06Z</cp:lastPrinted>
  <dcterms:created xsi:type="dcterms:W3CDTF">2017-01-25T02:57:56Z</dcterms:created>
  <dcterms:modified xsi:type="dcterms:W3CDTF">2017-03-09T05:38:22Z</dcterms:modified>
</cp:coreProperties>
</file>