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BE34" i="9" l="1"/>
  <c r="BE35" i="9" s="1"/>
  <c r="BE36" i="9" s="1"/>
  <c r="BE37" i="9" s="1"/>
  <c r="U35" i="9"/>
  <c r="U36" i="9" s="1"/>
  <c r="U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<sst xmlns="http://schemas.openxmlformats.org/spreadsheetml/2006/main" count="1086" uniqueCount="563">
  <si>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</si>
  <si>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</si>
  <si>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</si>
  <si>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</si>
  <si>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</si>
  <si>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</si>
  <si>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</si>
  <si>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</si>
  <si>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</si>
  <si>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</si>
  <si>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</si>
  <si>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</si>
  <si>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</si>
  <si>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</si>
  <si>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</si>
  <si>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</si>
  <si>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</si>
  <si>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</si>
  <si>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</si>
  <si>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</si>
  <si>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</si>
  <si>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</si>
  <si>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</si>
  <si>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</si>
  <si>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</si>
  <si>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</si>
  <si>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</si>
  <si>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</si>
  <si>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</si>
  <si>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</si>
  <si>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</si>
  <si>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</si>
  <si>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</si>
  <si>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</si>
  <si>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</si>
  <si>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</si>
  <si>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</si>
  <si>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</si>
  <si>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</si>
  <si>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</si>
  <si>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</si>
  <si>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</si>
  <si>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</si>
  <si>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</si>
  <si>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</si>
  <si>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</si>
  <si>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</si>
  <si>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</si>
  <si>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</si>
  <si>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</si>
  <si>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</si>
  <si>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</si>
  <si>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</si>
  <si>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</si>
  <si>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</si>
  <si>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</si>
  <si>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</si>
  <si>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</si>
  <si>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</si>
  <si>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</si>
  <si>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</si>
  <si>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</si>
  <si>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</si>
  <si>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</si>
  <si>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</si>
  <si>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</si>
  <si>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</si>
  <si>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</si>
  <si>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</si>
  <si>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</si>
  <si>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</si>
  <si>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</si>
  <si>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</si>
  <si>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</si>
  <si>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</si>
  <si>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</si>
  <si>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</si>
  <si>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</si>
  <si>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</si>
  <si>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</si>
  <si>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</si>
  <si>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</si>
  <si>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</si>
  <si>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</si>
  <si>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</si>
  <si>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</si>
  <si>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</si>
  <si>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</si>
  <si>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</si>
  <si>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</si>
  <si>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</si>
  <si>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</si>
  <si>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</si>
  <si>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</si>
  <si>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</si>
  <si>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</si>
  <si>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</si>
  <si>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</si>
  <si>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</si>
  <si>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</si>
  <si>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</si>
  <si>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</si>
  <si>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</si>
  <si>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</si>
  <si>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</si>
  <si>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</si>
  <si>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</si>
  <si>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</si>
  <si>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</si>
  <si>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</si>
  <si>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</si>
  <si>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</si>
  <si>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</si>
  <si>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</si>
  <si>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</si>
  <si>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</si>
  <si>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</si>
  <si>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</si>
  <si>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</si>
  <si>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</si>
  <si>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</si>
  <si>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</si>
  <si>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</si>
  <si>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</si>
  <si>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</si>
  <si>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</si>
  <si>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</si>
  <si>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</si>
  <si>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</si>
  <si>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</si>
  <si>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</si>
  <si>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</si>
  <si>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</si>
  <si>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</si>
  <si>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</si>
  <si>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</si>
  <si>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</si>
  <si>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</si>
  <si>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</si>
  <si>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</si>
  <si>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</si>
  <si>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</si>
  <si>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</si>
  <si>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</si>
  <si>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</si>
  <si>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</si>
  <si>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</si>
  <si>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</si>
  <si>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</si>
  <si>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</si>
  <si>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</si>
  <si>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</si>
  <si>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</si>
  <si>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</si>
  <si>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</si>
  <si>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</si>
  <si>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</si>
  <si>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</si>
  <si>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</si>
  <si>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</si>
  <si>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</si>
  <si>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</si>
  <si>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</si>
  <si>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</si>
  <si>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</si>
  <si>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</si>
  <si>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</si>
  <si>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</si>
  <si>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</si>
  <si>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</si>
  <si>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</si>
  <si>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</si>
  <si>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</si>
  <si>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</si>
  <si>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</si>
  <si>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</si>
  <si>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</si>
  <si>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</si>
  <si>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</si>
  <si>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</si>
  <si>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</si>
  <si>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</si>
  <si>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</si>
  <si>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</si>
  <si>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</si>
  <si>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</si>
  <si>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</si>
  <si>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</si>
  <si>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</si>
  <si>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</si>
  <si>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</si>
  <si>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</si>
  <si>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</si>
  <si>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</si>
  <si>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</si>
  <si>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</si>
  <si>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長野県長和町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</si>
  <si>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</si>
  <si>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</si>
  <si>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</si>
  <si>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</si>
  <si>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</si>
  <si>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</si>
  <si>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</si>
  <si>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</si>
  <si>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</si>
  <si>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</si>
  <si>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</si>
  <si>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</si>
  <si>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</si>
  <si>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</si>
  <si>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</si>
  <si>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</si>
  <si>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</si>
  <si>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</si>
  <si>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</si>
  <si>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</si>
  <si>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</si>
  <si>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</si>
  <si>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</si>
  <si>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</si>
  <si>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</si>
  <si>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</si>
  <si>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</si>
  <si>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</si>
  <si>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</si>
  <si>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</si>
  <si>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</si>
  <si>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</si>
  <si>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</si>
  <si>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</si>
  <si>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</si>
  <si>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</si>
  <si>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</si>
  <si>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</si>
  <si>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</si>
  <si>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</si>
  <si>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</si>
  <si>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</si>
  <si>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</si>
  <si>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</si>
  <si>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</si>
  <si>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</si>
  <si>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</si>
  <si>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</si>
  <si>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</si>
  <si>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</si>
  <si>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</si>
  <si>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</si>
  <si>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</si>
  <si>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</si>
  <si>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</si>
  <si>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</si>
  <si>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</si>
  <si>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</si>
  <si>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</si>
  <si>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</si>
  <si>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</si>
  <si>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</si>
  <si>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</si>
  <si>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</si>
  <si>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</si>
  <si>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</si>
  <si>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</si>
  <si>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</si>
  <si>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</si>
  <si>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</si>
  <si>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</si>
  <si>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</si>
  <si>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</si>
  <si>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</si>
  <si>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</si>
  <si>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</si>
  <si>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</si>
  <si>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</si>
  <si>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</si>
  <si>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</si>
  <si>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</si>
  <si>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</si>
  <si>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</si>
  <si>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</si>
  <si>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</si>
  <si>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</si>
  <si>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</si>
  <si>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</si>
  <si>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</si>
  <si>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</si>
  <si>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</si>
  <si>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</si>
  <si>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</si>
  <si>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</si>
  <si>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</si>
  <si>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</si>
  <si>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</si>
  <si>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</si>
  <si>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</si>
  <si>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</si>
  <si>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</si>
  <si>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</si>
  <si>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</si>
  <si>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</si>
  <si>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</si>
  <si>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</si>
  <si>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</si>
  <si>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</si>
  <si>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</si>
  <si>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</si>
  <si>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</si>
  <si>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</si>
  <si>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</si>
  <si>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</si>
  <si>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</si>
  <si>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</si>
  <si>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</si>
  <si>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</si>
  <si>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</si>
  <si>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</si>
  <si>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</si>
  <si>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</si>
  <si>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</si>
  <si>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</si>
  <si>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</si>
  <si>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</si>
  <si>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</si>
  <si>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</si>
  <si>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</si>
  <si>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</si>
  <si>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</si>
  <si>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</si>
  <si>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</si>
  <si>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</si>
  <si>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</si>
  <si>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</si>
  <si>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</si>
  <si>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</si>
  <si>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</si>
  <si>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</si>
  <si>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</si>
  <si>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</si>
  <si>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</si>
  <si>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</si>
  <si>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</si>
  <si>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</si>
  <si>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</si>
  <si>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</si>
  <si>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</si>
  <si>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長野県長和町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</si>
  <si>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</si>
  <si>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</si>
  <si>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</si>
  <si>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</si>
  <si>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</si>
  <si>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</si>
  <si>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</si>
  <si>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</si>
  <si>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</si>
  <si>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</si>
  <si>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</si>
  <si>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</si>
  <si>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</si>
  <si>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</si>
  <si>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</si>
  <si>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</si>
  <si>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</si>
  <si>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</si>
  <si>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</si>
  <si>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</si>
  <si>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</si>
  <si>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</si>
  <si>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</si>
  <si>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</si>
  <si>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</si>
  <si>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</si>
  <si>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</si>
  <si>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</si>
  <si>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</si>
  <si>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</si>
  <si>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</si>
  <si>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</si>
  <si>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</si>
  <si>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</si>
  <si>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</si>
  <si>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国民健康保険歯科診療所事業特別会計</t>
    <phoneticPr fontId="5"/>
  </si>
  <si>
    <t>介護保険特別会計</t>
    <phoneticPr fontId="5"/>
  </si>
  <si>
    <t>後期高齢者医療特別会計</t>
    <phoneticPr fontId="5"/>
  </si>
  <si>
    <t>水道特別会計</t>
    <phoneticPr fontId="5"/>
  </si>
  <si>
    <t>法非適用企業</t>
    <phoneticPr fontId="5"/>
  </si>
  <si>
    <t>特定環境保全公共下水道事業特別会計</t>
    <phoneticPr fontId="5"/>
  </si>
  <si>
    <t>簡易排水施設特別会計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</si>
  <si>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</si>
  <si>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</si>
  <si>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</si>
  <si>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</si>
  <si>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</si>
  <si>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</si>
  <si>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</si>
  <si>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</si>
  <si>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</si>
  <si>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</si>
  <si>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</si>
  <si>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</si>
  <si>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</si>
  <si>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</si>
  <si>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</si>
  <si>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</si>
  <si>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</si>
  <si>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</si>
  <si>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</si>
  <si>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</si>
  <si>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</si>
  <si>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</si>
  <si>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</si>
  <si>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</si>
  <si>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</si>
  <si>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</si>
  <si>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</si>
  <si>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</si>
  <si>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</si>
  <si>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</si>
  <si>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</si>
  <si>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</si>
  <si>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</si>
  <si>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</si>
  <si>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</si>
  <si>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</si>
  <si>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</si>
  <si>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</si>
  <si>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</si>
  <si>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</si>
  <si>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</si>
  <si>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</si>
  <si>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</si>
  <si>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</si>
  <si>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</si>
  <si>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</si>
  <si>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</si>
  <si>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</si>
  <si>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</si>
  <si>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</si>
  <si>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</si>
  <si>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</si>
  <si>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</si>
  <si>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</si>
  <si>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</si>
  <si>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</si>
  <si>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</si>
  <si>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</si>
  <si>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</si>
  <si>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</si>
  <si>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</si>
  <si>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</si>
  <si>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</si>
  <si>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</si>
  <si>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</si>
  <si>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</si>
  <si>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</si>
  <si>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</si>
  <si>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</si>
  <si>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</si>
  <si>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</si>
  <si>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</si>
  <si>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</si>
  <si>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</si>
  <si>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</si>
  <si>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</si>
  <si>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</si>
  <si>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</si>
  <si>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</si>
  <si>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</si>
  <si>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</si>
  <si>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</si>
  <si>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</si>
  <si>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</si>
  <si>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</si>
  <si>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</si>
  <si>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</si>
  <si>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</si>
  <si>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</si>
  <si>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</si>
  <si>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</si>
  <si>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</si>
  <si>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</si>
  <si>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</si>
  <si>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</si>
  <si>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</si>
  <si>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</si>
  <si>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</si>
  <si>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</si>
  <si>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</si>
  <si>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</si>
  <si>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</si>
  <si>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</si>
  <si>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</si>
  <si>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</si>
  <si>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</si>
  <si>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</si>
  <si>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</si>
  <si>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</si>
  <si>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</si>
  <si>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</si>
  <si>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</si>
  <si>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</si>
  <si>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</si>
  <si>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</si>
  <si>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</si>
  <si>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</si>
  <si>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</si>
  <si>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</si>
  <si>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</si>
  <si>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</si>
  <si>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</si>
  <si>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</si>
  <si>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</si>
  <si>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</si>
  <si>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</si>
  <si>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</si>
  <si>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</si>
  <si>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</si>
  <si>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</si>
  <si>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</si>
  <si>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</si>
  <si>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</si>
  <si>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</si>
  <si>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3.04</t>
  </si>
  <si>
    <t>一般会計</t>
  </si>
  <si>
    <t>特定環境保全公共下水道事業特別会計</t>
  </si>
  <si>
    <t>水道特別会計</t>
  </si>
  <si>
    <t>国民健康保険特別会計</t>
  </si>
  <si>
    <t>介護保険特別会計</t>
  </si>
  <si>
    <t>簡易排水施設特別会計</t>
  </si>
  <si>
    <t>同和地区住宅新築資金等貸付特別会計</t>
  </si>
  <si>
    <t>観光施設事業特別会計</t>
  </si>
  <si>
    <t>その他会計（赤字）</t>
  </si>
  <si>
    <t>その他会計（黒字）</t>
  </si>
  <si>
    <t>簡易排水施設特別会計（簡易排水事業）</t>
    <rPh sb="11" eb="13">
      <t>カンイ</t>
    </rPh>
    <rPh sb="13" eb="15">
      <t>ハイスイ</t>
    </rPh>
    <rPh sb="15" eb="17">
      <t>ジギョウ</t>
    </rPh>
    <phoneticPr fontId="5"/>
  </si>
  <si>
    <t>簡易排水施設特別会計（個別排水事業）</t>
    <rPh sb="11" eb="13">
      <t>コベツ</t>
    </rPh>
    <rPh sb="13" eb="15">
      <t>ハイスイ</t>
    </rPh>
    <rPh sb="15" eb="17">
      <t>ジギョウ</t>
    </rPh>
    <phoneticPr fontId="5"/>
  </si>
  <si>
    <t>観光施設事業特別会計（その他）</t>
    <rPh sb="0" eb="2">
      <t>カンコウ</t>
    </rPh>
    <rPh sb="2" eb="4">
      <t>シセツ</t>
    </rPh>
    <rPh sb="4" eb="6">
      <t>ジギョウ</t>
    </rPh>
    <rPh sb="6" eb="8">
      <t>トクベツ</t>
    </rPh>
    <rPh sb="8" eb="10">
      <t>カイケイ</t>
    </rPh>
    <rPh sb="13" eb="14">
      <t>タ</t>
    </rPh>
    <phoneticPr fontId="2"/>
  </si>
  <si>
    <t>観光施設事業特別会計（索道）</t>
    <rPh sb="0" eb="2">
      <t>カンコウ</t>
    </rPh>
    <rPh sb="2" eb="4">
      <t>シセツ</t>
    </rPh>
    <rPh sb="4" eb="6">
      <t>ジギョウ</t>
    </rPh>
    <rPh sb="6" eb="8">
      <t>トクベツ</t>
    </rPh>
    <rPh sb="8" eb="10">
      <t>カイケイ</t>
    </rPh>
    <rPh sb="11" eb="13">
      <t>サクドウ</t>
    </rPh>
    <phoneticPr fontId="2"/>
  </si>
  <si>
    <t>上田地域広域連合（一般会計）</t>
    <rPh sb="0" eb="2">
      <t>ウエダ</t>
    </rPh>
    <rPh sb="2" eb="4">
      <t>チイキ</t>
    </rPh>
    <rPh sb="4" eb="6">
      <t>コウイキ</t>
    </rPh>
    <rPh sb="6" eb="8">
      <t>レンゴウ</t>
    </rPh>
    <rPh sb="9" eb="11">
      <t>イッパン</t>
    </rPh>
    <rPh sb="11" eb="13">
      <t>カイケイ</t>
    </rPh>
    <phoneticPr fontId="2"/>
  </si>
  <si>
    <t>-</t>
    <phoneticPr fontId="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</si>
  <si>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</si>
  <si>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</si>
  <si>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</si>
  <si>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上田市長和町中学校組合</t>
    <rPh sb="0" eb="3">
      <t>ウエダシ</t>
    </rPh>
    <rPh sb="3" eb="6">
      <t>ナガワマチ</t>
    </rPh>
    <rPh sb="6" eb="9">
      <t>チュウガッコウ</t>
    </rPh>
    <rPh sb="9" eb="11">
      <t>クミアイ</t>
    </rPh>
    <phoneticPr fontId="2"/>
  </si>
  <si>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</si>
  <si>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</si>
  <si>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2"/>
  </si>
  <si>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2"/>
  </si>
  <si>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</si>
  <si>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</si>
  <si>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</si>
  <si>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</si>
  <si>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</si>
  <si>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</si>
  <si>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東信地区交通災害共済組合</t>
    <rPh sb="0" eb="2">
      <t>トウシン</t>
    </rPh>
    <rPh sb="2" eb="4">
      <t>チク</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</si>
  <si>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</si>
  <si>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株式会社長和町振興公社</t>
    <rPh sb="0" eb="4">
      <t>カブシキガイシャ</t>
    </rPh>
    <rPh sb="4" eb="7">
      <t>ナガワマチ</t>
    </rPh>
    <rPh sb="7" eb="9">
      <t>シンコウ</t>
    </rPh>
    <rPh sb="9" eb="11">
      <t>コウシャ</t>
    </rPh>
    <phoneticPr fontId="2"/>
  </si>
  <si>
    <t>長和町土地開発公社</t>
    <rPh sb="0" eb="3">
      <t>ナガワマチ</t>
    </rPh>
    <rPh sb="3" eb="5">
      <t>トチ</t>
    </rPh>
    <rPh sb="5" eb="7">
      <t>カイハツ</t>
    </rPh>
    <rPh sb="7" eb="9">
      <t>コウシャ</t>
    </rPh>
    <phoneticPr fontId="2"/>
  </si>
  <si>
    <t>株式会社長門牧場</t>
    <rPh sb="0" eb="4">
      <t>カブシキガイシャ</t>
    </rPh>
    <rPh sb="4" eb="6">
      <t>ナガト</t>
    </rPh>
    <rPh sb="6" eb="8">
      <t>ボクジョウ</t>
    </rPh>
    <phoneticPr fontId="2"/>
  </si>
  <si>
    <t>○</t>
    <phoneticPr fontId="2"/>
  </si>
  <si>
    <t>法非適用企業</t>
    <phoneticPr fontId="5"/>
  </si>
  <si>
    <t>法非適用企業</t>
    <phoneticPr fontId="2"/>
  </si>
  <si>
    <t>法非適用企業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</si>
</sst>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107747</c:v>
                </c:pt>
                <c:pt idx="1">
                  <c:v>91809</c:v>
                </c:pt>
                <c:pt idx="2">
                  <c:v>97476</c:v>
                </c:pt>
                <c:pt idx="3">
                  <c:v>119123</c:v>
                </c:pt>
                <c:pt idx="4">
                  <c:v>171072</c:v>
                </c:pt>
              </c:numCache>
            </c:numRef>
          </c:val>
          <c:smooth val="0"/>
        </c:ser>
        <c:dLbls>
          <c:showLegendKey val="0"/>
          <c:showVal val="0"/>
          <c:showCatName val="0"/>
          <c:showSerName val="0"/>
          <c:showPercent val="0"/>
          <c:showBubbleSize val="0"/>
        </c:dLbls>
        <c:marker val="1"/>
        <c:smooth val="0"/>
        <c:axId val="71803648"/>
        <c:axId val="71805568"/>
      </c:lineChart>
      <c:catAx>
        <c:axId val="71803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805568"/>
        <c:crosses val="autoZero"/>
        <c:auto val="1"/>
        <c:lblAlgn val="ctr"/>
        <c:lblOffset val="100"/>
        <c:tickLblSkip val="1"/>
        <c:tickMarkSkip val="1"/>
        <c:noMultiLvlLbl val="0"/>
      </c:catAx>
      <c:valAx>
        <c:axId val="718055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80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7.48</c:v>
                </c:pt>
                <c:pt idx="1">
                  <c:v>7.08</c:v>
                </c:pt>
                <c:pt idx="2">
                  <c:v>5.32</c:v>
                </c:pt>
                <c:pt idx="3">
                  <c:v>7.94</c:v>
                </c:pt>
                <c:pt idx="4">
                  <c:v>7.45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39.61</c:v>
                </c:pt>
                <c:pt idx="1">
                  <c:v>42.03</c:v>
                </c:pt>
                <c:pt idx="2">
                  <c:v>51.38</c:v>
                </c:pt>
                <c:pt idx="3">
                  <c:v>58.49</c:v>
                </c:pt>
                <c:pt idx="4">
                  <c:v>65.62</c:v>
                </c:pt>
              </c:numCache>
            </c:numRef>
          </c:val>
        </c:ser>
        <c:dLbls>
          <c:showLegendKey val="0"/>
          <c:showVal val="0"/>
          <c:showCatName val="0"/>
          <c:showSerName val="0"/>
          <c:showPercent val="0"/>
          <c:showBubbleSize val="0"/>
        </c:dLbls>
        <c:gapWidth val="250"/>
        <c:overlap val="100"/>
        <c:axId val="72025984"/>
        <c:axId val="7203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3.25</c:v>
                </c:pt>
                <c:pt idx="1">
                  <c:v>-3.04</c:v>
                </c:pt>
                <c:pt idx="2">
                  <c:v>3.59</c:v>
                </c:pt>
                <c:pt idx="3">
                  <c:v>6.86</c:v>
                </c:pt>
                <c:pt idx="4">
                  <c:v>4.4400000000000004</c:v>
                </c:pt>
              </c:numCache>
            </c:numRef>
          </c:val>
          <c:smooth val="0"/>
        </c:ser>
        <c:dLbls>
          <c:showLegendKey val="0"/>
          <c:showVal val="0"/>
          <c:showCatName val="0"/>
          <c:showSerName val="0"/>
          <c:showPercent val="0"/>
          <c:showBubbleSize val="0"/>
        </c:dLbls>
        <c:marker val="1"/>
        <c:smooth val="0"/>
        <c:axId val="72025984"/>
        <c:axId val="72032256"/>
      </c:lineChart>
      <c:catAx>
        <c:axId val="720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032256"/>
        <c:crosses val="autoZero"/>
        <c:auto val="1"/>
        <c:lblAlgn val="ctr"/>
        <c:lblOffset val="100"/>
        <c:tickLblSkip val="1"/>
        <c:tickMarkSkip val="1"/>
        <c:noMultiLvlLbl val="0"/>
      </c:catAx>
      <c:valAx>
        <c:axId val="720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0.05</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0.4</c:v>
                </c:pt>
                <c:pt idx="2">
                  <c:v>#N/A</c:v>
                </c:pt>
                <c:pt idx="3">
                  <c:v>0.46</c:v>
                </c:pt>
                <c:pt idx="4">
                  <c:v>#N/A</c:v>
                </c:pt>
                <c:pt idx="5">
                  <c:v>0.28000000000000003</c:v>
                </c:pt>
                <c:pt idx="6">
                  <c:v>#N/A</c:v>
                </c:pt>
                <c:pt idx="7">
                  <c:v>0.15</c:v>
                </c:pt>
                <c:pt idx="8">
                  <c:v>#N/A</c:v>
                </c:pt>
                <c:pt idx="9">
                  <c:v>0.11</c:v>
                </c:pt>
              </c:numCache>
            </c:numRef>
          </c:val>
        </c:ser>
        <c:ser>
          <c:idx val="3"/>
          <c:order val="3"/>
          <c:tx>
            <c:strRef>
              <c:f>データシート!$A$30</c:f>
              <c:strCache>
                <c:ptCount val="1"/>
                <c:pt idx="0">
                  <c:v>同和地区住宅新築資金等貸付特別会計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7.0000000000000007E-2</c:v>
                </c:pt>
                <c:pt idx="6">
                  <c:v>#N/A</c:v>
                </c:pt>
                <c:pt idx="7">
                  <c:v>0.09</c:v>
                </c:pt>
                <c:pt idx="8">
                  <c:v>#N/A</c:v>
                </c:pt>
                <c:pt idx="9">
                  <c:v>0.11</c:v>
                </c:pt>
              </c:numCache>
            </c:numRef>
          </c:val>
        </c:ser>
        <c:ser>
          <c:idx val="4"/>
          <c:order val="4"/>
          <c:tx>
            <c:strRef>
              <c:f>データシート!$A$31</c:f>
              <c:strCache>
                <c:ptCount val="1"/>
                <c:pt idx="0">
                  <c:v>簡易排水施設特別会計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0.09</c:v>
                </c:pt>
                <c:pt idx="4">
                  <c:v>#N/A</c:v>
                </c:pt>
                <c:pt idx="5">
                  <c:v>0.15</c:v>
                </c:pt>
                <c:pt idx="6">
                  <c:v>#N/A</c:v>
                </c:pt>
                <c:pt idx="7">
                  <c:v>0.13</c:v>
                </c:pt>
                <c:pt idx="8">
                  <c:v>#N/A</c:v>
                </c:pt>
                <c:pt idx="9">
                  <c:v>0.11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0.36</c:v>
                </c:pt>
                <c:pt idx="4">
                  <c:v>#N/A</c:v>
                </c:pt>
                <c:pt idx="5">
                  <c:v>0.21</c:v>
                </c:pt>
                <c:pt idx="6">
                  <c:v>#N/A</c:v>
                </c:pt>
                <c:pt idx="7">
                  <c:v>0.28000000000000003</c:v>
                </c:pt>
                <c:pt idx="8">
                  <c:v>#N/A</c:v>
                </c:pt>
                <c:pt idx="9">
                  <c:v>0.21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1.1499999999999999</c:v>
                </c:pt>
                <c:pt idx="2">
                  <c:v>#N/A</c:v>
                </c:pt>
                <c:pt idx="3">
                  <c:v>0.51</c:v>
                </c:pt>
                <c:pt idx="4">
                  <c:v>#N/A</c:v>
                </c:pt>
                <c:pt idx="5">
                  <c:v>0.86</c:v>
                </c:pt>
                <c:pt idx="6">
                  <c:v>#N/A</c:v>
                </c:pt>
                <c:pt idx="7">
                  <c:v>0.13</c:v>
                </c:pt>
                <c:pt idx="8">
                  <c:v>#N/A</c:v>
                </c:pt>
                <c:pt idx="9">
                  <c:v>0.22</c:v>
                </c:pt>
              </c:numCache>
            </c:numRef>
          </c:val>
        </c:ser>
        <c:ser>
          <c:idx val="7"/>
          <c:order val="7"/>
          <c:tx>
            <c:strRef>
              <c:f>データシート!$A$34</c:f>
              <c:strCache>
                <c:ptCount val="1"/>
                <c:pt idx="0">
                  <c:v>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0.35</c:v>
                </c:pt>
                <c:pt idx="2">
                  <c:v>#N/A</c:v>
                </c:pt>
                <c:pt idx="3">
                  <c:v>1.07</c:v>
                </c:pt>
                <c:pt idx="4">
                  <c:v>#N/A</c:v>
                </c:pt>
                <c:pt idx="5">
                  <c:v>0.4</c:v>
                </c:pt>
                <c:pt idx="6">
                  <c:v>#N/A</c:v>
                </c:pt>
                <c:pt idx="7">
                  <c:v>0.4</c:v>
                </c:pt>
                <c:pt idx="8">
                  <c:v>#N/A</c:v>
                </c:pt>
                <c:pt idx="9">
                  <c:v>0.32</c:v>
                </c:pt>
              </c:numCache>
            </c:numRef>
          </c:val>
        </c:ser>
        <c:ser>
          <c:idx val="8"/>
          <c:order val="8"/>
          <c:tx>
            <c:strRef>
              <c:f>データシート!$A$35</c:f>
              <c:strCache>
                <c:ptCount val="1"/>
                <c:pt idx="0">
                  <c:v>特定環境保全公共下水道事業特別会計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0.42</c:v>
                </c:pt>
                <c:pt idx="2">
                  <c:v>#N/A</c:v>
                </c:pt>
                <c:pt idx="3">
                  <c:v>1.51</c:v>
                </c:pt>
                <c:pt idx="4">
                  <c:v>#N/A</c:v>
                </c:pt>
                <c:pt idx="5">
                  <c:v>0.61</c:v>
                </c:pt>
                <c:pt idx="6">
                  <c:v>#N/A</c:v>
                </c:pt>
                <c:pt idx="7">
                  <c:v>0.57999999999999996</c:v>
                </c:pt>
                <c:pt idx="8">
                  <c:v>#N/A</c:v>
                </c:pt>
                <c:pt idx="9">
                  <c:v>0.56999999999999995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7.43</c:v>
                </c:pt>
                <c:pt idx="2">
                  <c:v>#N/A</c:v>
                </c:pt>
                <c:pt idx="3">
                  <c:v>7.03</c:v>
                </c:pt>
                <c:pt idx="4">
                  <c:v>#N/A</c:v>
                </c:pt>
                <c:pt idx="5">
                  <c:v>5.24</c:v>
                </c:pt>
                <c:pt idx="6">
                  <c:v>#N/A</c:v>
                </c:pt>
                <c:pt idx="7">
                  <c:v>6.55</c:v>
                </c:pt>
                <c:pt idx="8">
                  <c:v>#N/A</c:v>
                </c:pt>
                <c:pt idx="9">
                  <c:v>7.34</c:v>
                </c:pt>
              </c:numCache>
            </c:numRef>
          </c:val>
        </c:ser>
        <c:dLbls>
          <c:showLegendKey val="0"/>
          <c:showVal val="0"/>
          <c:showCatName val="0"/>
          <c:showSerName val="0"/>
          <c:showPercent val="0"/>
          <c:showBubbleSize val="0"/>
        </c:dLbls>
        <c:gapWidth val="150"/>
        <c:overlap val="100"/>
        <c:axId val="93888512"/>
        <c:axId val="93890048"/>
      </c:barChart>
      <c:catAx>
        <c:axId val="938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90048"/>
        <c:crosses val="autoZero"/>
        <c:auto val="1"/>
        <c:lblAlgn val="ctr"/>
        <c:lblOffset val="100"/>
        <c:tickLblSkip val="1"/>
        <c:tickMarkSkip val="1"/>
        <c:noMultiLvlLbl val="0"/>
      </c:catAx>
      <c:valAx>
        <c:axId val="9389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8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855</c:v>
                </c:pt>
                <c:pt idx="5">
                  <c:v>823</c:v>
                </c:pt>
                <c:pt idx="8">
                  <c:v>795</c:v>
                </c:pt>
                <c:pt idx="11">
                  <c:v>788</c:v>
                </c:pt>
                <c:pt idx="14">
                  <c:v>831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200</c:v>
                </c:pt>
                <c:pt idx="3">
                  <c:v>190</c:v>
                </c:pt>
                <c:pt idx="6">
                  <c:v>139</c:v>
                </c:pt>
                <c:pt idx="9">
                  <c:v>142</c:v>
                </c:pt>
                <c:pt idx="12">
                  <c:v>158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268</c:v>
                </c:pt>
                <c:pt idx="3">
                  <c:v>241</c:v>
                </c:pt>
                <c:pt idx="6">
                  <c:v>236</c:v>
                </c:pt>
                <c:pt idx="9">
                  <c:v>248</c:v>
                </c:pt>
                <c:pt idx="12">
                  <c:v>246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858</c:v>
                </c:pt>
                <c:pt idx="3">
                  <c:v>763</c:v>
                </c:pt>
                <c:pt idx="6">
                  <c:v>728</c:v>
                </c:pt>
                <c:pt idx="9">
                  <c:v>672</c:v>
                </c:pt>
                <c:pt idx="12">
                  <c:v>684</c:v>
                </c:pt>
              </c:numCache>
            </c:numRef>
          </c:val>
        </c:ser>
        <c:dLbls>
          <c:showLegendKey val="0"/>
          <c:showVal val="0"/>
          <c:showCatName val="0"/>
          <c:showSerName val="0"/>
          <c:showPercent val="0"/>
          <c:showBubbleSize val="0"/>
        </c:dLbls>
        <c:gapWidth val="100"/>
        <c:overlap val="100"/>
        <c:axId val="92736512"/>
        <c:axId val="9273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471</c:v>
                </c:pt>
                <c:pt idx="2">
                  <c:v>#N/A</c:v>
                </c:pt>
                <c:pt idx="3">
                  <c:v>#N/A</c:v>
                </c:pt>
                <c:pt idx="4">
                  <c:v>371</c:v>
                </c:pt>
                <c:pt idx="5">
                  <c:v>#N/A</c:v>
                </c:pt>
                <c:pt idx="6">
                  <c:v>#N/A</c:v>
                </c:pt>
                <c:pt idx="7">
                  <c:v>308</c:v>
                </c:pt>
                <c:pt idx="8">
                  <c:v>#N/A</c:v>
                </c:pt>
                <c:pt idx="9">
                  <c:v>#N/A</c:v>
                </c:pt>
                <c:pt idx="10">
                  <c:v>274</c:v>
                </c:pt>
                <c:pt idx="11">
                  <c:v>#N/A</c:v>
                </c:pt>
                <c:pt idx="12">
                  <c:v>#N/A</c:v>
                </c:pt>
                <c:pt idx="13">
                  <c:v>257</c:v>
                </c:pt>
                <c:pt idx="14">
                  <c:v>#N/A</c:v>
                </c:pt>
              </c:numCache>
            </c:numRef>
          </c:val>
          <c:smooth val="0"/>
        </c:ser>
        <c:dLbls>
          <c:showLegendKey val="0"/>
          <c:showVal val="0"/>
          <c:showCatName val="0"/>
          <c:showSerName val="0"/>
          <c:showPercent val="0"/>
          <c:showBubbleSize val="0"/>
        </c:dLbls>
        <c:marker val="1"/>
        <c:smooth val="0"/>
        <c:axId val="92736512"/>
        <c:axId val="92738688"/>
      </c:lineChart>
      <c:catAx>
        <c:axId val="927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38688"/>
        <c:crosses val="autoZero"/>
        <c:auto val="1"/>
        <c:lblAlgn val="ctr"/>
        <c:lblOffset val="100"/>
        <c:tickLblSkip val="1"/>
        <c:tickMarkSkip val="1"/>
        <c:noMultiLvlLbl val="0"/>
      </c:catAx>
      <c:valAx>
        <c:axId val="9273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8277</c:v>
                </c:pt>
                <c:pt idx="5">
                  <c:v>8280</c:v>
                </c:pt>
                <c:pt idx="8">
                  <c:v>8341</c:v>
                </c:pt>
                <c:pt idx="11">
                  <c:v>8243</c:v>
                </c:pt>
                <c:pt idx="14">
                  <c:v>8344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c:v>
                </c:pt>
                <c:pt idx="5">
                  <c:v>6</c:v>
                </c:pt>
                <c:pt idx="8">
                  <c:v>21</c:v>
                </c:pt>
                <c:pt idx="11">
                  <c:v>4</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3083</c:v>
                </c:pt>
                <c:pt idx="5">
                  <c:v>3500</c:v>
                </c:pt>
                <c:pt idx="8">
                  <c:v>3935</c:v>
                </c:pt>
                <c:pt idx="11">
                  <c:v>3977</c:v>
                </c:pt>
                <c:pt idx="14">
                  <c:v>4304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1347</c:v>
                </c:pt>
                <c:pt idx="3">
                  <c:v>1396</c:v>
                </c:pt>
                <c:pt idx="6">
                  <c:v>1384</c:v>
                </c:pt>
                <c:pt idx="9">
                  <c:v>1483</c:v>
                </c:pt>
                <c:pt idx="12">
                  <c:v>1401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1475</c:v>
                </c:pt>
                <c:pt idx="3">
                  <c:v>1390</c:v>
                </c:pt>
                <c:pt idx="6">
                  <c:v>1389</c:v>
                </c:pt>
                <c:pt idx="9">
                  <c:v>1318</c:v>
                </c:pt>
                <c:pt idx="12">
                  <c:v>1382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3495</c:v>
                </c:pt>
                <c:pt idx="3">
                  <c:v>3672</c:v>
                </c:pt>
                <c:pt idx="6">
                  <c:v>3525</c:v>
                </c:pt>
                <c:pt idx="9">
                  <c:v>3768</c:v>
                </c:pt>
                <c:pt idx="12">
                  <c:v>3627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6016</c:v>
                </c:pt>
                <c:pt idx="3">
                  <c:v>6187</c:v>
                </c:pt>
                <c:pt idx="6">
                  <c:v>6278</c:v>
                </c:pt>
                <c:pt idx="9">
                  <c:v>6325</c:v>
                </c:pt>
                <c:pt idx="12">
                  <c:v>6483</c:v>
                </c:pt>
              </c:numCache>
            </c:numRef>
          </c:val>
        </c:ser>
        <c:dLbls>
          <c:showLegendKey val="0"/>
          <c:showVal val="0"/>
          <c:showCatName val="0"/>
          <c:showSerName val="0"/>
          <c:showPercent val="0"/>
          <c:showBubbleSize val="0"/>
        </c:dLbls>
        <c:gapWidth val="100"/>
        <c:overlap val="100"/>
        <c:axId val="93793280"/>
        <c:axId val="9380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969</c:v>
                </c:pt>
                <c:pt idx="2">
                  <c:v>#N/A</c:v>
                </c:pt>
                <c:pt idx="3">
                  <c:v>#N/A</c:v>
                </c:pt>
                <c:pt idx="4">
                  <c:v>861</c:v>
                </c:pt>
                <c:pt idx="5">
                  <c:v>#N/A</c:v>
                </c:pt>
                <c:pt idx="6">
                  <c:v>#N/A</c:v>
                </c:pt>
                <c:pt idx="7">
                  <c:v>279</c:v>
                </c:pt>
                <c:pt idx="8">
                  <c:v>#N/A</c:v>
                </c:pt>
                <c:pt idx="9">
                  <c:v>#N/A</c:v>
                </c:pt>
                <c:pt idx="10">
                  <c:v>670</c:v>
                </c:pt>
                <c:pt idx="11">
                  <c:v>#N/A</c:v>
                </c:pt>
                <c:pt idx="12">
                  <c:v>#N/A</c:v>
                </c:pt>
                <c:pt idx="13">
                  <c:v>243</c:v>
                </c:pt>
                <c:pt idx="14">
                  <c:v>#N/A</c:v>
                </c:pt>
              </c:numCache>
            </c:numRef>
          </c:val>
          <c:smooth val="0"/>
        </c:ser>
        <c:dLbls>
          <c:showLegendKey val="0"/>
          <c:showVal val="0"/>
          <c:showCatName val="0"/>
          <c:showSerName val="0"/>
          <c:showPercent val="0"/>
          <c:showBubbleSize val="0"/>
        </c:dLbls>
        <c:marker val="1"/>
        <c:smooth val="0"/>
        <c:axId val="93793280"/>
        <c:axId val="93807744"/>
      </c:lineChart>
      <c:catAx>
        <c:axId val="937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07744"/>
        <c:crosses val="autoZero"/>
        <c:auto val="1"/>
        <c:lblAlgn val="ctr"/>
        <c:lblOffset val="100"/>
        <c:tickLblSkip val="1"/>
        <c:tickMarkSkip val="1"/>
        <c:noMultiLvlLbl val="0"/>
      </c:catAx>
      <c:valAx>
        <c:axId val="9380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6,668
6,612
183.86
6,190,298
5,870,844
282,572
3,790,505
6,482,952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人口の減少迷による個人・法人関係の減収などから</a:t>
          </a:r>
          <a:r>
            <a:rPr kumimoji="1" lang="en-US" altLang="ja-JP" sz="1300">
              <a:latin typeface="ＭＳ Ｐゴシック"/>
            </a:rPr>
            <a:t>0.23</a:t>
          </a:r>
          <a:r>
            <a:rPr kumimoji="1" lang="ja-JP" altLang="en-US" sz="1300">
              <a:latin typeface="ＭＳ Ｐゴシック"/>
            </a:rPr>
            <a:t>と類似団体平均を下回っており、ここ５カ年では減少傾向にあることから、退職者不補充等による人件費の削減や、投資的経費の抑制等に努め歳出の縮減を目指すとともに、税収の徴収率向上を中心とする歳入増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6" name="直線コネクタ 65"/>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60537</xdr:rowOff>
    </xdr:to>
    <xdr:cxnSp macro="">
      <xdr:nvCxnSpPr>
        <xdr:cNvPr id="69" name="直線コネクタ 68"/>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52494</xdr:rowOff>
    </xdr:from>
    <xdr:to>
      <xdr:col>4</xdr:col>
      <xdr:colOff>482600</xdr:colOff>
      <xdr:row>44</xdr:row>
      <xdr:rowOff>60537</xdr:rowOff>
    </xdr:to>
    <xdr:cxnSp macro="">
      <xdr:nvCxnSpPr>
        <xdr:cNvPr id="72" name="直線コネクタ 71"/>
        <xdr:cNvCxnSpPr/>
      </xdr:nvCxnSpPr>
      <xdr:spPr>
        <a:xfrm>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52494</xdr:rowOff>
    </xdr:to>
    <xdr:cxnSp macro="">
      <xdr:nvCxnSpPr>
        <xdr:cNvPr id="75" name="直線コネクタ 74"/>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79" name="テキスト ボックス 78"/>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5" name="円/楕円 84"/>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77064</xdr:rowOff>
    </xdr:from>
    <xdr:ext cx="762000" cy="259045"/>
    <xdr:sp macro="" textlink="">
      <xdr:nvSpPr>
        <xdr:cNvPr id="86" name="財政力該当値テキスト"/>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7" name="円/楕円 86"/>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8" name="テキスト ボックス 87"/>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89" name="円/楕円 88"/>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0" name="テキスト ボックス 89"/>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1694</xdr:rowOff>
    </xdr:from>
    <xdr:to>
      <xdr:col>3</xdr:col>
      <xdr:colOff>330200</xdr:colOff>
      <xdr:row>44</xdr:row>
      <xdr:rowOff>103294</xdr:rowOff>
    </xdr:to>
    <xdr:sp macro="" textlink="">
      <xdr:nvSpPr>
        <xdr:cNvPr id="91" name="円/楕円 90"/>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88071</xdr:rowOff>
    </xdr:from>
    <xdr:ext cx="762000" cy="259045"/>
    <xdr:sp macro="" textlink="">
      <xdr:nvSpPr>
        <xdr:cNvPr id="92" name="テキスト ボックス 91"/>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合併年度前後に起債発行額の抑制を図ったことにより、長野県平均の</a:t>
          </a:r>
          <a:r>
            <a:rPr kumimoji="1" lang="en-US" altLang="ja-JP" sz="1300">
              <a:latin typeface="ＭＳ Ｐゴシック"/>
            </a:rPr>
            <a:t>84.4</a:t>
          </a:r>
          <a:r>
            <a:rPr kumimoji="1" lang="ja-JP" altLang="en-US" sz="1300">
              <a:latin typeface="ＭＳ Ｐゴシック"/>
            </a:rPr>
            <a:t>％を下回る</a:t>
          </a:r>
          <a:r>
            <a:rPr kumimoji="1" lang="en-US" altLang="ja-JP" sz="1300">
              <a:latin typeface="ＭＳ Ｐゴシック"/>
            </a:rPr>
            <a:t>80.8</a:t>
          </a:r>
          <a:r>
            <a:rPr kumimoji="1" lang="ja-JP" altLang="en-US" sz="1300">
              <a:latin typeface="ＭＳ Ｐゴシック"/>
            </a:rPr>
            <a:t>％となった。財政構造の弾力性は概ね良好と言える水準だが、今後合併特例債などの起債元金償還が始まることから、今後の事務事業の見直しを強化していくとともに経常経費の節減を図り、経常収支比率の低減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25823</xdr:rowOff>
    </xdr:to>
    <xdr:cxnSp macro="">
      <xdr:nvCxnSpPr>
        <xdr:cNvPr id="129" name="直線コネクタ 128"/>
        <xdr:cNvCxnSpPr/>
      </xdr:nvCxnSpPr>
      <xdr:spPr>
        <a:xfrm>
          <a:off x="4114800" y="10774892"/>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9737</xdr:rowOff>
    </xdr:to>
    <xdr:cxnSp macro="">
      <xdr:nvCxnSpPr>
        <xdr:cNvPr id="132" name="直線コネクタ 131"/>
        <xdr:cNvCxnSpPr/>
      </xdr:nvCxnSpPr>
      <xdr:spPr>
        <a:xfrm flipV="1">
          <a:off x="3225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122344</xdr:rowOff>
    </xdr:to>
    <xdr:cxnSp macro="">
      <xdr:nvCxnSpPr>
        <xdr:cNvPr id="135" name="直線コネクタ 134"/>
        <xdr:cNvCxnSpPr/>
      </xdr:nvCxnSpPr>
      <xdr:spPr>
        <a:xfrm flipV="1">
          <a:off x="2336800" y="1081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122344</xdr:rowOff>
    </xdr:to>
    <xdr:cxnSp macro="">
      <xdr:nvCxnSpPr>
        <xdr:cNvPr id="138" name="直線コネクタ 137"/>
        <xdr:cNvCxnSpPr/>
      </xdr:nvCxnSpPr>
      <xdr:spPr>
        <a:xfrm>
          <a:off x="1447800" y="1080706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2" name="テキスト ボックス 141"/>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48" name="円/楕円 147"/>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163000</xdr:rowOff>
    </xdr:from>
    <xdr:ext cx="762000" cy="259045"/>
    <xdr:sp macro="" textlink="">
      <xdr:nvSpPr>
        <xdr:cNvPr id="149"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0" name="円/楕円 149"/>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34519</xdr:rowOff>
    </xdr:from>
    <xdr:ext cx="736600" cy="259045"/>
    <xdr:sp macro="" textlink="">
      <xdr:nvSpPr>
        <xdr:cNvPr id="151" name="テキスト ボックス 150"/>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2" name="円/楕円 151"/>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53" name="テキスト ボックス 152"/>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4" name="円/楕円 153"/>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55" name="テキスト ボックス 154"/>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6" name="円/楕円 155"/>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41292</xdr:rowOff>
    </xdr:from>
    <xdr:ext cx="762000" cy="259045"/>
    <xdr:sp macro="" textlink="">
      <xdr:nvSpPr>
        <xdr:cNvPr id="157" name="テキスト ボックス 156"/>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類似団体決算額が</a:t>
          </a:r>
          <a:r>
            <a:rPr kumimoji="1" lang="en-US" altLang="ja-JP" sz="1300">
              <a:latin typeface="ＭＳ Ｐゴシック"/>
            </a:rPr>
            <a:t>216,620</a:t>
          </a:r>
          <a:r>
            <a:rPr kumimoji="1" lang="ja-JP" altLang="en-US" sz="1300">
              <a:latin typeface="ＭＳ Ｐゴシック"/>
            </a:rPr>
            <a:t>円に対し、当町においては</a:t>
          </a:r>
          <a:r>
            <a:rPr kumimoji="1" lang="en-US" altLang="ja-JP" sz="1300">
              <a:latin typeface="ＭＳ Ｐゴシック"/>
            </a:rPr>
            <a:t>250,425</a:t>
          </a:r>
          <a:r>
            <a:rPr kumimoji="1" lang="ja-JP" altLang="en-US" sz="1300">
              <a:latin typeface="ＭＳ Ｐゴシック"/>
            </a:rPr>
            <a:t>円と非常に高い数値を示しているが、その要因として挙げられるのは主に物件費における民生費、教育費に係る臨時職員賃金である。また平成</a:t>
          </a:r>
          <a:r>
            <a:rPr kumimoji="1" lang="en-US" altLang="ja-JP" sz="1300">
              <a:latin typeface="ＭＳ Ｐゴシック"/>
            </a:rPr>
            <a:t>22</a:t>
          </a:r>
          <a:r>
            <a:rPr kumimoji="1" lang="ja-JP" altLang="en-US" sz="1300">
              <a:latin typeface="ＭＳ Ｐゴシック"/>
            </a:rPr>
            <a:t>年度に全町が過疎地域に指定となるなど人口の減少も進んでおり、一人あたりの決算額も増加傾向にある。今後これらの経費について抑制していく必要がある。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100890</xdr:rowOff>
    </xdr:from>
    <xdr:to>
      <xdr:col>7</xdr:col>
      <xdr:colOff>152400</xdr:colOff>
      <xdr:row>82</xdr:row>
      <xdr:rowOff>115940</xdr:rowOff>
    </xdr:to>
    <xdr:cxnSp macro="">
      <xdr:nvCxnSpPr>
        <xdr:cNvPr id="193" name="直線コネクタ 192"/>
        <xdr:cNvCxnSpPr/>
      </xdr:nvCxnSpPr>
      <xdr:spPr>
        <a:xfrm>
          <a:off x="4114800" y="14159790"/>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95965</xdr:rowOff>
    </xdr:from>
    <xdr:to>
      <xdr:col>6</xdr:col>
      <xdr:colOff>0</xdr:colOff>
      <xdr:row>82</xdr:row>
      <xdr:rowOff>100890</xdr:rowOff>
    </xdr:to>
    <xdr:cxnSp macro="">
      <xdr:nvCxnSpPr>
        <xdr:cNvPr id="196" name="直線コネクタ 195"/>
        <xdr:cNvCxnSpPr/>
      </xdr:nvCxnSpPr>
      <xdr:spPr>
        <a:xfrm>
          <a:off x="3225800" y="14154865"/>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95965</xdr:rowOff>
    </xdr:from>
    <xdr:to>
      <xdr:col>4</xdr:col>
      <xdr:colOff>482600</xdr:colOff>
      <xdr:row>82</xdr:row>
      <xdr:rowOff>128639</xdr:rowOff>
    </xdr:to>
    <xdr:cxnSp macro="">
      <xdr:nvCxnSpPr>
        <xdr:cNvPr id="199" name="直線コネクタ 198"/>
        <xdr:cNvCxnSpPr/>
      </xdr:nvCxnSpPr>
      <xdr:spPr>
        <a:xfrm flipV="1">
          <a:off x="2336800" y="14154865"/>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97758</xdr:rowOff>
    </xdr:from>
    <xdr:to>
      <xdr:col>3</xdr:col>
      <xdr:colOff>279400</xdr:colOff>
      <xdr:row>82</xdr:row>
      <xdr:rowOff>128639</xdr:rowOff>
    </xdr:to>
    <xdr:cxnSp macro="">
      <xdr:nvCxnSpPr>
        <xdr:cNvPr id="202" name="直線コネクタ 201"/>
        <xdr:cNvCxnSpPr/>
      </xdr:nvCxnSpPr>
      <xdr:spPr>
        <a:xfrm>
          <a:off x="1447800" y="14156658"/>
          <a:ext cx="8890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57890</xdr:rowOff>
    </xdr:from>
    <xdr:ext cx="762000" cy="259045"/>
    <xdr:sp macro="" textlink="">
      <xdr:nvSpPr>
        <xdr:cNvPr id="206" name="テキスト ボックス 205"/>
        <xdr:cNvSpPr txBox="1"/>
      </xdr:nvSpPr>
      <xdr:spPr>
        <a:xfrm>
          <a:off x="1066800" y="137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65140</xdr:rowOff>
    </xdr:from>
    <xdr:to>
      <xdr:col>7</xdr:col>
      <xdr:colOff>203200</xdr:colOff>
      <xdr:row>82</xdr:row>
      <xdr:rowOff>166740</xdr:rowOff>
    </xdr:to>
    <xdr:sp macro="" textlink="">
      <xdr:nvSpPr>
        <xdr:cNvPr id="212" name="円/楕円 211"/>
        <xdr:cNvSpPr/>
      </xdr:nvSpPr>
      <xdr:spPr>
        <a:xfrm>
          <a:off x="4902200" y="141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37217</xdr:rowOff>
    </xdr:from>
    <xdr:ext cx="762000" cy="259045"/>
    <xdr:sp macro="" textlink="">
      <xdr:nvSpPr>
        <xdr:cNvPr id="213" name="人件費・物件費等の状況該当値テキスト"/>
        <xdr:cNvSpPr txBox="1"/>
      </xdr:nvSpPr>
      <xdr:spPr>
        <a:xfrm>
          <a:off x="5041900" y="140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250,425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50090</xdr:rowOff>
    </xdr:from>
    <xdr:to>
      <xdr:col>6</xdr:col>
      <xdr:colOff>50800</xdr:colOff>
      <xdr:row>82</xdr:row>
      <xdr:rowOff>151690</xdr:rowOff>
    </xdr:to>
    <xdr:sp macro="" textlink="">
      <xdr:nvSpPr>
        <xdr:cNvPr id="214" name="円/楕円 213"/>
        <xdr:cNvSpPr/>
      </xdr:nvSpPr>
      <xdr:spPr>
        <a:xfrm>
          <a:off x="4064000" y="141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136467</xdr:rowOff>
    </xdr:from>
    <xdr:ext cx="736600" cy="259045"/>
    <xdr:sp macro="" textlink="">
      <xdr:nvSpPr>
        <xdr:cNvPr id="215" name="テキスト ボックス 214"/>
        <xdr:cNvSpPr txBox="1"/>
      </xdr:nvSpPr>
      <xdr:spPr>
        <a:xfrm>
          <a:off x="3733800" y="1419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241,693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45165</xdr:rowOff>
    </xdr:from>
    <xdr:to>
      <xdr:col>4</xdr:col>
      <xdr:colOff>533400</xdr:colOff>
      <xdr:row>82</xdr:row>
      <xdr:rowOff>146765</xdr:rowOff>
    </xdr:to>
    <xdr:sp macro="" textlink="">
      <xdr:nvSpPr>
        <xdr:cNvPr id="216" name="円/楕円 215"/>
        <xdr:cNvSpPr/>
      </xdr:nvSpPr>
      <xdr:spPr>
        <a:xfrm>
          <a:off x="3175000" y="141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131542</xdr:rowOff>
    </xdr:from>
    <xdr:ext cx="762000" cy="259045"/>
    <xdr:sp macro="" textlink="">
      <xdr:nvSpPr>
        <xdr:cNvPr id="217" name="テキスト ボックス 216"/>
        <xdr:cNvSpPr txBox="1"/>
      </xdr:nvSpPr>
      <xdr:spPr>
        <a:xfrm>
          <a:off x="2844800" y="141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238,836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77839</xdr:rowOff>
    </xdr:from>
    <xdr:to>
      <xdr:col>3</xdr:col>
      <xdr:colOff>330200</xdr:colOff>
      <xdr:row>83</xdr:row>
      <xdr:rowOff>7989</xdr:rowOff>
    </xdr:to>
    <xdr:sp macro="" textlink="">
      <xdr:nvSpPr>
        <xdr:cNvPr id="218" name="円/楕円 217"/>
        <xdr:cNvSpPr/>
      </xdr:nvSpPr>
      <xdr:spPr>
        <a:xfrm>
          <a:off x="2286000" y="141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164216</xdr:rowOff>
    </xdr:from>
    <xdr:ext cx="762000" cy="259045"/>
    <xdr:sp macro="" textlink="">
      <xdr:nvSpPr>
        <xdr:cNvPr id="219" name="テキスト ボックス 218"/>
        <xdr:cNvSpPr txBox="1"/>
      </xdr:nvSpPr>
      <xdr:spPr>
        <a:xfrm>
          <a:off x="1955800" y="1422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46958</xdr:rowOff>
    </xdr:from>
    <xdr:to>
      <xdr:col>2</xdr:col>
      <xdr:colOff>127000</xdr:colOff>
      <xdr:row>82</xdr:row>
      <xdr:rowOff>148558</xdr:rowOff>
    </xdr:to>
    <xdr:sp macro="" textlink="">
      <xdr:nvSpPr>
        <xdr:cNvPr id="220" name="円/楕円 219"/>
        <xdr:cNvSpPr/>
      </xdr:nvSpPr>
      <xdr:spPr>
        <a:xfrm>
          <a:off x="1397000" y="14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133335</xdr:rowOff>
    </xdr:from>
    <xdr:ext cx="762000" cy="259045"/>
    <xdr:sp macro="" textlink="">
      <xdr:nvSpPr>
        <xdr:cNvPr id="221" name="テキスト ボックス 220"/>
        <xdr:cNvSpPr txBox="1"/>
      </xdr:nvSpPr>
      <xdr:spPr>
        <a:xfrm>
          <a:off x="1066800" y="1419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年７月に実施した給与削減によりラスパイレス指数は３年ぶりに</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を割り込んだ。類似団体の平均</a:t>
          </a:r>
          <a:r>
            <a:rPr kumimoji="1" lang="en-US" altLang="ja-JP" sz="1100">
              <a:solidFill>
                <a:schemeClr val="dk1"/>
              </a:solidFill>
              <a:effectLst/>
              <a:latin typeface="+mn-lt"/>
              <a:ea typeface="+mn-ea"/>
              <a:cs typeface="+mn-cs"/>
            </a:rPr>
            <a:t>95.1</a:t>
          </a:r>
          <a:r>
            <a:rPr kumimoji="1" lang="ja-JP" altLang="en-US" sz="1100">
              <a:solidFill>
                <a:schemeClr val="dk1"/>
              </a:solidFill>
              <a:effectLst/>
              <a:latin typeface="+mn-lt"/>
              <a:ea typeface="+mn-ea"/>
              <a:cs typeface="+mn-cs"/>
            </a:rPr>
            <a:t>を上回っているが</a:t>
          </a:r>
          <a:r>
            <a:rPr kumimoji="1" lang="ja-JP" altLang="ja-JP" sz="1100">
              <a:solidFill>
                <a:schemeClr val="dk1"/>
              </a:solidFill>
              <a:effectLst/>
              <a:latin typeface="+mn-lt"/>
              <a:ea typeface="+mn-ea"/>
              <a:cs typeface="+mn-cs"/>
            </a:rPr>
            <a:t>、全国町村平均</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適正な給与水準にあると言える。今後も地域の民間企業平均給与状況等を踏まえ、給与及び各種手当の適正化に努めていく。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63923</xdr:rowOff>
    </xdr:to>
    <xdr:cxnSp macro="">
      <xdr:nvCxnSpPr>
        <xdr:cNvPr id="255" name="直線コネクタ 254"/>
        <xdr:cNvCxnSpPr/>
      </xdr:nvCxnSpPr>
      <xdr:spPr>
        <a:xfrm>
          <a:off x="16179800" y="1462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89</xdr:row>
      <xdr:rowOff>85937</xdr:rowOff>
    </xdr:to>
    <xdr:cxnSp macro="">
      <xdr:nvCxnSpPr>
        <xdr:cNvPr id="258" name="直線コネクタ 257"/>
        <xdr:cNvCxnSpPr/>
      </xdr:nvCxnSpPr>
      <xdr:spPr>
        <a:xfrm flipV="1">
          <a:off x="15290800" y="1462108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61807</xdr:rowOff>
    </xdr:from>
    <xdr:to>
      <xdr:col>22</xdr:col>
      <xdr:colOff>203200</xdr:colOff>
      <xdr:row>89</xdr:row>
      <xdr:rowOff>85937</xdr:rowOff>
    </xdr:to>
    <xdr:cxnSp macro="">
      <xdr:nvCxnSpPr>
        <xdr:cNvPr id="261" name="直線コネクタ 260"/>
        <xdr:cNvCxnSpPr/>
      </xdr:nvCxnSpPr>
      <xdr:spPr>
        <a:xfrm>
          <a:off x="14401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89</xdr:row>
      <xdr:rowOff>61807</xdr:rowOff>
    </xdr:to>
    <xdr:cxnSp macro="">
      <xdr:nvCxnSpPr>
        <xdr:cNvPr id="264" name="直線コネクタ 263"/>
        <xdr:cNvCxnSpPr/>
      </xdr:nvCxnSpPr>
      <xdr:spPr>
        <a:xfrm>
          <a:off x="13512800" y="1461304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60554</xdr:rowOff>
    </xdr:from>
    <xdr:ext cx="762000" cy="259045"/>
    <xdr:sp macro="" textlink="">
      <xdr:nvSpPr>
        <xdr:cNvPr id="268" name="テキスト ボックス 267"/>
        <xdr:cNvSpPr txBox="1"/>
      </xdr:nvSpPr>
      <xdr:spPr>
        <a:xfrm>
          <a:off x="13131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4" name="円/楕円 273"/>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5"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6" name="円/楕円 275"/>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7" name="テキスト ボックス 276"/>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8" name="円/楕円 277"/>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9" name="テキスト ボックス 278"/>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80" name="円/楕円 279"/>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97384</xdr:rowOff>
    </xdr:from>
    <xdr:ext cx="762000" cy="259045"/>
    <xdr:sp macro="" textlink="">
      <xdr:nvSpPr>
        <xdr:cNvPr id="281" name="テキスト ボックス 280"/>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82" name="円/楕円 281"/>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75370</xdr:rowOff>
    </xdr:from>
    <xdr:ext cx="762000" cy="259045"/>
    <xdr:sp macro="" textlink="">
      <xdr:nvSpPr>
        <xdr:cNvPr id="283" name="テキスト ボックス 282"/>
        <xdr:cNvSpPr txBox="1"/>
      </xdr:nvSpPr>
      <xdr:spPr>
        <a:xfrm>
          <a:off x="13131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年度の合併以来新規採用抑制策を講じ定数削減に努め</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は増加し</a:t>
          </a:r>
          <a:r>
            <a:rPr kumimoji="1" lang="ja-JP" altLang="ja-JP" sz="1100">
              <a:solidFill>
                <a:schemeClr val="dk1"/>
              </a:solidFill>
              <a:effectLst/>
              <a:latin typeface="+mn-lt"/>
              <a:ea typeface="+mn-ea"/>
              <a:cs typeface="+mn-cs"/>
            </a:rPr>
            <a:t>、類似団体の</a:t>
          </a:r>
          <a:r>
            <a:rPr kumimoji="1" lang="en-US" altLang="ja-JP" sz="1100">
              <a:solidFill>
                <a:schemeClr val="dk1"/>
              </a:solidFill>
              <a:effectLst/>
              <a:latin typeface="+mn-lt"/>
              <a:ea typeface="+mn-ea"/>
              <a:cs typeface="+mn-cs"/>
            </a:rPr>
            <a:t>12.44</a:t>
          </a:r>
          <a:r>
            <a:rPr kumimoji="1" lang="ja-JP" altLang="en-US" sz="1100">
              <a:solidFill>
                <a:schemeClr val="dk1"/>
              </a:solidFill>
              <a:effectLst/>
              <a:latin typeface="+mn-lt"/>
              <a:ea typeface="+mn-ea"/>
              <a:cs typeface="+mn-cs"/>
            </a:rPr>
            <a:t>も上回った</a:t>
          </a:r>
          <a:r>
            <a:rPr kumimoji="1" lang="ja-JP" altLang="ja-JP" sz="1100">
              <a:solidFill>
                <a:schemeClr val="dk1"/>
              </a:solidFill>
              <a:effectLst/>
              <a:latin typeface="+mn-lt"/>
              <a:ea typeface="+mn-ea"/>
              <a:cs typeface="+mn-cs"/>
            </a:rPr>
            <a:t>。今後も内部管理事務の抜本的見直しを中心とした組織の簡素化や人員配置の適正化などによる更なる職員数削減を目指す。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53642</xdr:rowOff>
    </xdr:from>
    <xdr:to>
      <xdr:col>24</xdr:col>
      <xdr:colOff>558800</xdr:colOff>
      <xdr:row>62</xdr:row>
      <xdr:rowOff>130628</xdr:rowOff>
    </xdr:to>
    <xdr:cxnSp macro="">
      <xdr:nvCxnSpPr>
        <xdr:cNvPr id="320" name="直線コネクタ 319"/>
        <xdr:cNvCxnSpPr/>
      </xdr:nvCxnSpPr>
      <xdr:spPr>
        <a:xfrm>
          <a:off x="16179800" y="10683542"/>
          <a:ext cx="8382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53642</xdr:rowOff>
    </xdr:from>
    <xdr:to>
      <xdr:col>23</xdr:col>
      <xdr:colOff>406400</xdr:colOff>
      <xdr:row>62</xdr:row>
      <xdr:rowOff>90412</xdr:rowOff>
    </xdr:to>
    <xdr:cxnSp macro="">
      <xdr:nvCxnSpPr>
        <xdr:cNvPr id="323" name="直線コネクタ 322"/>
        <xdr:cNvCxnSpPr/>
      </xdr:nvCxnSpPr>
      <xdr:spPr>
        <a:xfrm flipV="1">
          <a:off x="15290800" y="10683542"/>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90412</xdr:rowOff>
    </xdr:from>
    <xdr:to>
      <xdr:col>22</xdr:col>
      <xdr:colOff>203200</xdr:colOff>
      <xdr:row>62</xdr:row>
      <xdr:rowOff>137523</xdr:rowOff>
    </xdr:to>
    <xdr:cxnSp macro="">
      <xdr:nvCxnSpPr>
        <xdr:cNvPr id="326" name="直線コネクタ 325"/>
        <xdr:cNvCxnSpPr/>
      </xdr:nvCxnSpPr>
      <xdr:spPr>
        <a:xfrm flipV="1">
          <a:off x="14401800" y="1072031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135225</xdr:rowOff>
    </xdr:from>
    <xdr:to>
      <xdr:col>21</xdr:col>
      <xdr:colOff>0</xdr:colOff>
      <xdr:row>62</xdr:row>
      <xdr:rowOff>137523</xdr:rowOff>
    </xdr:to>
    <xdr:cxnSp macro="">
      <xdr:nvCxnSpPr>
        <xdr:cNvPr id="329" name="直線コネクタ 328"/>
        <xdr:cNvCxnSpPr/>
      </xdr:nvCxnSpPr>
      <xdr:spPr>
        <a:xfrm>
          <a:off x="13512800" y="107651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33" name="テキスト ボックス 332"/>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39" name="円/楕円 338"/>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51905</xdr:rowOff>
    </xdr:from>
    <xdr:ext cx="762000" cy="259045"/>
    <xdr:sp macro="" textlink="">
      <xdr:nvSpPr>
        <xdr:cNvPr id="340"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2842</xdr:rowOff>
    </xdr:from>
    <xdr:to>
      <xdr:col>23</xdr:col>
      <xdr:colOff>457200</xdr:colOff>
      <xdr:row>62</xdr:row>
      <xdr:rowOff>104442</xdr:rowOff>
    </xdr:to>
    <xdr:sp macro="" textlink="">
      <xdr:nvSpPr>
        <xdr:cNvPr id="341" name="円/楕円 340"/>
        <xdr:cNvSpPr/>
      </xdr:nvSpPr>
      <xdr:spPr>
        <a:xfrm>
          <a:off x="16129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89219</xdr:rowOff>
    </xdr:from>
    <xdr:ext cx="736600" cy="259045"/>
    <xdr:sp macro="" textlink="">
      <xdr:nvSpPr>
        <xdr:cNvPr id="342" name="テキスト ボックス 341"/>
        <xdr:cNvSpPr txBox="1"/>
      </xdr:nvSpPr>
      <xdr:spPr>
        <a:xfrm>
          <a:off x="15798800" y="1071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39612</xdr:rowOff>
    </xdr:from>
    <xdr:to>
      <xdr:col>22</xdr:col>
      <xdr:colOff>254000</xdr:colOff>
      <xdr:row>62</xdr:row>
      <xdr:rowOff>141212</xdr:rowOff>
    </xdr:to>
    <xdr:sp macro="" textlink="">
      <xdr:nvSpPr>
        <xdr:cNvPr id="343" name="円/楕円 342"/>
        <xdr:cNvSpPr/>
      </xdr:nvSpPr>
      <xdr:spPr>
        <a:xfrm>
          <a:off x="15240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125989</xdr:rowOff>
    </xdr:from>
    <xdr:ext cx="762000" cy="259045"/>
    <xdr:sp macro="" textlink="">
      <xdr:nvSpPr>
        <xdr:cNvPr id="344" name="テキスト ボックス 343"/>
        <xdr:cNvSpPr txBox="1"/>
      </xdr:nvSpPr>
      <xdr:spPr>
        <a:xfrm>
          <a:off x="14909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86723</xdr:rowOff>
    </xdr:from>
    <xdr:to>
      <xdr:col>21</xdr:col>
      <xdr:colOff>50800</xdr:colOff>
      <xdr:row>63</xdr:row>
      <xdr:rowOff>16873</xdr:rowOff>
    </xdr:to>
    <xdr:sp macro="" textlink="">
      <xdr:nvSpPr>
        <xdr:cNvPr id="345" name="円/楕円 344"/>
        <xdr:cNvSpPr/>
      </xdr:nvSpPr>
      <xdr:spPr>
        <a:xfrm>
          <a:off x="14351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1650</xdr:rowOff>
    </xdr:from>
    <xdr:ext cx="762000" cy="259045"/>
    <xdr:sp macro="" textlink="">
      <xdr:nvSpPr>
        <xdr:cNvPr id="346" name="テキスト ボックス 345"/>
        <xdr:cNvSpPr txBox="1"/>
      </xdr:nvSpPr>
      <xdr:spPr>
        <a:xfrm>
          <a:off x="14020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84425</xdr:rowOff>
    </xdr:from>
    <xdr:to>
      <xdr:col>19</xdr:col>
      <xdr:colOff>533400</xdr:colOff>
      <xdr:row>63</xdr:row>
      <xdr:rowOff>14575</xdr:rowOff>
    </xdr:to>
    <xdr:sp macro="" textlink="">
      <xdr:nvSpPr>
        <xdr:cNvPr id="347" name="円/楕円 346"/>
        <xdr:cNvSpPr/>
      </xdr:nvSpPr>
      <xdr:spPr>
        <a:xfrm>
          <a:off x="13462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170802</xdr:rowOff>
    </xdr:from>
    <xdr:ext cx="762000" cy="259045"/>
    <xdr:sp macro="" textlink="">
      <xdr:nvSpPr>
        <xdr:cNvPr id="348" name="テキスト ボックス 347"/>
        <xdr:cNvSpPr txBox="1"/>
      </xdr:nvSpPr>
      <xdr:spPr>
        <a:xfrm>
          <a:off x="13131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年度の合併を契機に起債発行額の抑制に努めた結果、実質公債費比率は減少傾向にあるが、長野県平均</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％と比してもまだ高い数値を示している。その他の事業における起債依存型実施を見直すなど、健全な財政運営に努めていく。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167217</xdr:rowOff>
    </xdr:to>
    <xdr:cxnSp macro="">
      <xdr:nvCxnSpPr>
        <xdr:cNvPr id="382" name="直線コネクタ 381"/>
        <xdr:cNvCxnSpPr/>
      </xdr:nvCxnSpPr>
      <xdr:spPr>
        <a:xfrm flipV="1">
          <a:off x="16179800" y="69286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156633</xdr:rowOff>
    </xdr:to>
    <xdr:cxnSp macro="">
      <xdr:nvCxnSpPr>
        <xdr:cNvPr id="385" name="直線コネクタ 384"/>
        <xdr:cNvCxnSpPr/>
      </xdr:nvCxnSpPr>
      <xdr:spPr>
        <a:xfrm flipV="1">
          <a:off x="15290800" y="702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129963</xdr:rowOff>
    </xdr:to>
    <xdr:cxnSp macro="">
      <xdr:nvCxnSpPr>
        <xdr:cNvPr id="388" name="直線コネクタ 387"/>
        <xdr:cNvCxnSpPr/>
      </xdr:nvCxnSpPr>
      <xdr:spPr>
        <a:xfrm flipV="1">
          <a:off x="14401800" y="71860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63077</xdr:rowOff>
    </xdr:to>
    <xdr:cxnSp macro="">
      <xdr:nvCxnSpPr>
        <xdr:cNvPr id="391" name="直線コネクタ 390"/>
        <xdr:cNvCxnSpPr/>
      </xdr:nvCxnSpPr>
      <xdr:spPr>
        <a:xfrm flipV="1">
          <a:off x="13512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1" name="円/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2"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3" name="円/楕円 402"/>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404" name="テキスト ボックス 40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5" name="円/楕円 404"/>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6" name="テキスト ボックス 405"/>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7" name="円/楕円 406"/>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08" name="テキスト ボックス 407"/>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12277</xdr:rowOff>
    </xdr:from>
    <xdr:to>
      <xdr:col>19</xdr:col>
      <xdr:colOff>533400</xdr:colOff>
      <xdr:row>43</xdr:row>
      <xdr:rowOff>113877</xdr:rowOff>
    </xdr:to>
    <xdr:sp macro="" textlink="">
      <xdr:nvSpPr>
        <xdr:cNvPr id="409" name="円/楕円 408"/>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98654</xdr:rowOff>
    </xdr:from>
    <xdr:ext cx="762000" cy="259045"/>
    <xdr:sp macro="" textlink="">
      <xdr:nvSpPr>
        <xdr:cNvPr id="410" name="テキスト ボックス 409"/>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年度の将来負担比率は</a:t>
          </a:r>
          <a:r>
            <a:rPr kumimoji="1" lang="en-US" altLang="ja-JP" sz="1300">
              <a:latin typeface="ＭＳ Ｐゴシック"/>
            </a:rPr>
            <a:t>8.1</a:t>
          </a:r>
          <a:r>
            <a:rPr kumimoji="1" lang="ja-JP" altLang="en-US" sz="1300">
              <a:latin typeface="ＭＳ Ｐゴシック"/>
            </a:rPr>
            <a:t>％と、前年度の数値から減少しており、類似団体平均の</a:t>
          </a:r>
          <a:r>
            <a:rPr kumimoji="1" lang="en-US" altLang="ja-JP" sz="1300">
              <a:latin typeface="ＭＳ Ｐゴシック"/>
            </a:rPr>
            <a:t>17.9</a:t>
          </a:r>
          <a:r>
            <a:rPr kumimoji="1" lang="ja-JP" altLang="en-US" sz="1300">
              <a:latin typeface="ＭＳ Ｐゴシック"/>
            </a:rPr>
            <a:t>％を下回った。今後も公債費等義務的経費の削減を中心とする行財政改革を進め、後世への負担を少しでも軽減するよう、新規事業の実施等について総点検を図り、財政の健全化を図る。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35518</xdr:rowOff>
    </xdr:from>
    <xdr:to>
      <xdr:col>24</xdr:col>
      <xdr:colOff>558800</xdr:colOff>
      <xdr:row>14</xdr:row>
      <xdr:rowOff>148929</xdr:rowOff>
    </xdr:to>
    <xdr:cxnSp macro="">
      <xdr:nvCxnSpPr>
        <xdr:cNvPr id="444" name="直線コネクタ 443"/>
        <xdr:cNvCxnSpPr/>
      </xdr:nvCxnSpPr>
      <xdr:spPr>
        <a:xfrm flipV="1">
          <a:off x="16179800" y="2435818"/>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44365</xdr:rowOff>
    </xdr:from>
    <xdr:to>
      <xdr:col>23</xdr:col>
      <xdr:colOff>406400</xdr:colOff>
      <xdr:row>14</xdr:row>
      <xdr:rowOff>148929</xdr:rowOff>
    </xdr:to>
    <xdr:cxnSp macro="">
      <xdr:nvCxnSpPr>
        <xdr:cNvPr id="447" name="直線コネクタ 446"/>
        <xdr:cNvCxnSpPr/>
      </xdr:nvCxnSpPr>
      <xdr:spPr>
        <a:xfrm>
          <a:off x="15290800" y="244466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44365</xdr:rowOff>
    </xdr:from>
    <xdr:to>
      <xdr:col>22</xdr:col>
      <xdr:colOff>203200</xdr:colOff>
      <xdr:row>15</xdr:row>
      <xdr:rowOff>28152</xdr:rowOff>
    </xdr:to>
    <xdr:cxnSp macro="">
      <xdr:nvCxnSpPr>
        <xdr:cNvPr id="450" name="直線コネクタ 449"/>
        <xdr:cNvCxnSpPr/>
      </xdr:nvCxnSpPr>
      <xdr:spPr>
        <a:xfrm flipV="1">
          <a:off x="14401800" y="2444665"/>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2" name="テキスト ボックス 451"/>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28152</xdr:rowOff>
    </xdr:from>
    <xdr:to>
      <xdr:col>21</xdr:col>
      <xdr:colOff>0</xdr:colOff>
      <xdr:row>15</xdr:row>
      <xdr:rowOff>51477</xdr:rowOff>
    </xdr:to>
    <xdr:cxnSp macro="">
      <xdr:nvCxnSpPr>
        <xdr:cNvPr id="453" name="直線コネクタ 452"/>
        <xdr:cNvCxnSpPr/>
      </xdr:nvCxnSpPr>
      <xdr:spPr>
        <a:xfrm flipV="1">
          <a:off x="13512800" y="2599902"/>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5" name="テキスト ボックス 454"/>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6" name="フローチャート : 判断 455"/>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164270</xdr:rowOff>
    </xdr:from>
    <xdr:ext cx="762000" cy="259045"/>
    <xdr:sp macro="" textlink="">
      <xdr:nvSpPr>
        <xdr:cNvPr id="457" name="テキスト ボックス 456"/>
        <xdr:cNvSpPr txBox="1"/>
      </xdr:nvSpPr>
      <xdr:spPr>
        <a:xfrm>
          <a:off x="13131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156168</xdr:rowOff>
    </xdr:from>
    <xdr:to>
      <xdr:col>24</xdr:col>
      <xdr:colOff>609600</xdr:colOff>
      <xdr:row>14</xdr:row>
      <xdr:rowOff>86318</xdr:rowOff>
    </xdr:to>
    <xdr:sp macro="" textlink="">
      <xdr:nvSpPr>
        <xdr:cNvPr id="463" name="円/楕円 462"/>
        <xdr:cNvSpPr/>
      </xdr:nvSpPr>
      <xdr:spPr>
        <a:xfrm>
          <a:off x="169672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77445</xdr:rowOff>
    </xdr:from>
    <xdr:ext cx="762000" cy="259045"/>
    <xdr:sp macro="" textlink="">
      <xdr:nvSpPr>
        <xdr:cNvPr id="464" name="将来負担の状況該当値テキスト"/>
        <xdr:cNvSpPr txBox="1"/>
      </xdr:nvSpPr>
      <xdr:spPr>
        <a:xfrm>
          <a:off x="17106900" y="230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98129</xdr:rowOff>
    </xdr:from>
    <xdr:to>
      <xdr:col>23</xdr:col>
      <xdr:colOff>457200</xdr:colOff>
      <xdr:row>15</xdr:row>
      <xdr:rowOff>28279</xdr:rowOff>
    </xdr:to>
    <xdr:sp macro="" textlink="">
      <xdr:nvSpPr>
        <xdr:cNvPr id="465" name="円/楕円 464"/>
        <xdr:cNvSpPr/>
      </xdr:nvSpPr>
      <xdr:spPr>
        <a:xfrm>
          <a:off x="16129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13056</xdr:rowOff>
    </xdr:from>
    <xdr:ext cx="736600" cy="259045"/>
    <xdr:sp macro="" textlink="">
      <xdr:nvSpPr>
        <xdr:cNvPr id="466" name="テキスト ボックス 465"/>
        <xdr:cNvSpPr txBox="1"/>
      </xdr:nvSpPr>
      <xdr:spPr>
        <a:xfrm>
          <a:off x="15798800" y="258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165015</xdr:rowOff>
    </xdr:from>
    <xdr:to>
      <xdr:col>22</xdr:col>
      <xdr:colOff>254000</xdr:colOff>
      <xdr:row>14</xdr:row>
      <xdr:rowOff>95165</xdr:rowOff>
    </xdr:to>
    <xdr:sp macro="" textlink="">
      <xdr:nvSpPr>
        <xdr:cNvPr id="467" name="円/楕円 466"/>
        <xdr:cNvSpPr/>
      </xdr:nvSpPr>
      <xdr:spPr>
        <a:xfrm>
          <a:off x="15240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105342</xdr:rowOff>
    </xdr:from>
    <xdr:ext cx="762000" cy="259045"/>
    <xdr:sp macro="" textlink="">
      <xdr:nvSpPr>
        <xdr:cNvPr id="468" name="テキスト ボックス 467"/>
        <xdr:cNvSpPr txBox="1"/>
      </xdr:nvSpPr>
      <xdr:spPr>
        <a:xfrm>
          <a:off x="14909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148802</xdr:rowOff>
    </xdr:from>
    <xdr:to>
      <xdr:col>21</xdr:col>
      <xdr:colOff>50800</xdr:colOff>
      <xdr:row>15</xdr:row>
      <xdr:rowOff>78952</xdr:rowOff>
    </xdr:to>
    <xdr:sp macro="" textlink="">
      <xdr:nvSpPr>
        <xdr:cNvPr id="469" name="円/楕円 468"/>
        <xdr:cNvSpPr/>
      </xdr:nvSpPr>
      <xdr:spPr>
        <a:xfrm>
          <a:off x="14351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89129</xdr:rowOff>
    </xdr:from>
    <xdr:ext cx="762000" cy="259045"/>
    <xdr:sp macro="" textlink="">
      <xdr:nvSpPr>
        <xdr:cNvPr id="470" name="テキスト ボックス 469"/>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677</xdr:rowOff>
    </xdr:from>
    <xdr:to>
      <xdr:col>19</xdr:col>
      <xdr:colOff>533400</xdr:colOff>
      <xdr:row>15</xdr:row>
      <xdr:rowOff>102277</xdr:rowOff>
    </xdr:to>
    <xdr:sp macro="" textlink="">
      <xdr:nvSpPr>
        <xdr:cNvPr id="471" name="円/楕円 470"/>
        <xdr:cNvSpPr/>
      </xdr:nvSpPr>
      <xdr:spPr>
        <a:xfrm>
          <a:off x="13462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112454</xdr:rowOff>
    </xdr:from>
    <xdr:ext cx="762000" cy="259045"/>
    <xdr:sp macro="" textlink="">
      <xdr:nvSpPr>
        <xdr:cNvPr id="472" name="テキスト ボックス 471"/>
        <xdr:cNvSpPr txBox="1"/>
      </xdr:nvSpPr>
      <xdr:spPr>
        <a:xfrm>
          <a:off x="13131800" y="234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6,668
6,612
183.86
6,190,298
5,870,844
282,572
3,790,505
6,482,952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人件費の経常収支比率は</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％と、類似団体の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％を大きく下回っている。しかし、割合が低く抑えられているのは、職員全体に対する臨時職員の割合が高く、臨時職員賃金は物件費充当であることが大きな要因として挙げられ</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今後も人口の減少等による経常収入の減収等が予想されており、これらの人件費関係経費全体について抑制していく必要がある。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107950</xdr:rowOff>
    </xdr:from>
    <xdr:to>
      <xdr:col>7</xdr:col>
      <xdr:colOff>15875</xdr:colOff>
      <xdr:row>36</xdr:row>
      <xdr:rowOff>119380</xdr:rowOff>
    </xdr:to>
    <xdr:cxnSp macro="">
      <xdr:nvCxnSpPr>
        <xdr:cNvPr id="63" name="直線コネクタ 62"/>
        <xdr:cNvCxnSpPr/>
      </xdr:nvCxnSpPr>
      <xdr:spPr>
        <a:xfrm flipV="1">
          <a:off x="3987800" y="6280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165100</xdr:rowOff>
    </xdr:to>
    <xdr:cxnSp macro="">
      <xdr:nvCxnSpPr>
        <xdr:cNvPr id="66" name="直線コネクタ 65"/>
        <xdr:cNvCxnSpPr/>
      </xdr:nvCxnSpPr>
      <xdr:spPr>
        <a:xfrm flipV="1">
          <a:off x="3098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24130</xdr:rowOff>
    </xdr:to>
    <xdr:cxnSp macro="">
      <xdr:nvCxnSpPr>
        <xdr:cNvPr id="69" name="直線コネクタ 68"/>
        <xdr:cNvCxnSpPr/>
      </xdr:nvCxnSpPr>
      <xdr:spPr>
        <a:xfrm flipV="1">
          <a:off x="2209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168910</xdr:rowOff>
    </xdr:from>
    <xdr:to>
      <xdr:col>3</xdr:col>
      <xdr:colOff>142875</xdr:colOff>
      <xdr:row>37</xdr:row>
      <xdr:rowOff>24130</xdr:rowOff>
    </xdr:to>
    <xdr:cxnSp macro="">
      <xdr:nvCxnSpPr>
        <xdr:cNvPr id="72" name="直線コネクタ 71"/>
        <xdr:cNvCxnSpPr/>
      </xdr:nvCxnSpPr>
      <xdr:spPr>
        <a:xfrm>
          <a:off x="1320800" y="6341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52087</xdr:rowOff>
    </xdr:from>
    <xdr:ext cx="762000" cy="259045"/>
    <xdr:sp macro="" textlink="">
      <xdr:nvSpPr>
        <xdr:cNvPr id="76" name="テキスト ボックス 75"/>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82" name="円/楕円 81"/>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73677</xdr:rowOff>
    </xdr:from>
    <xdr:ext cx="762000" cy="259045"/>
    <xdr:sp macro="" textlink="">
      <xdr:nvSpPr>
        <xdr:cNvPr id="83" name="人件費該当値テキスト"/>
        <xdr:cNvSpPr txBox="1"/>
      </xdr:nvSpPr>
      <xdr:spPr>
        <a:xfrm>
          <a:off x="4914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4" name="円/楕円 83"/>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85" name="テキスト ボックス 84"/>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6" name="円/楕円 85"/>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7" name="テキスト ボックス 86"/>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89" name="テキスト ボックス 88"/>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118110</xdr:rowOff>
    </xdr:from>
    <xdr:to>
      <xdr:col>1</xdr:col>
      <xdr:colOff>676275</xdr:colOff>
      <xdr:row>37</xdr:row>
      <xdr:rowOff>48260</xdr:rowOff>
    </xdr:to>
    <xdr:sp macro="" textlink="">
      <xdr:nvSpPr>
        <xdr:cNvPr id="90" name="円/楕円 89"/>
        <xdr:cNvSpPr/>
      </xdr:nvSpPr>
      <xdr:spPr>
        <a:xfrm>
          <a:off x="1270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58437</xdr:rowOff>
    </xdr:from>
    <xdr:ext cx="762000" cy="259045"/>
    <xdr:sp macro="" textlink="">
      <xdr:nvSpPr>
        <xdr:cNvPr id="91" name="テキスト ボックス 90"/>
        <xdr:cNvSpPr txBox="1"/>
      </xdr:nvSpPr>
      <xdr:spPr>
        <a:xfrm>
          <a:off x="9398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％とやや下回ってはいるものの、物件費全体における民生費・教育費に係る臨時職員賃金</a:t>
          </a:r>
          <a:r>
            <a:rPr kumimoji="1" lang="ja-JP" altLang="en-US" sz="1100">
              <a:solidFill>
                <a:schemeClr val="dk1"/>
              </a:solidFill>
              <a:effectLst/>
              <a:latin typeface="+mn-lt"/>
              <a:ea typeface="+mn-ea"/>
              <a:cs typeface="+mn-cs"/>
            </a:rPr>
            <a:t>の占める割合も大きいため</a:t>
          </a:r>
          <a:r>
            <a:rPr kumimoji="1" lang="ja-JP" altLang="ja-JP" sz="1100">
              <a:solidFill>
                <a:schemeClr val="dk1"/>
              </a:solidFill>
              <a:effectLst/>
              <a:latin typeface="+mn-lt"/>
              <a:ea typeface="+mn-ea"/>
              <a:cs typeface="+mn-cs"/>
            </a:rPr>
            <a:t>、今後適正な人員配置を含め、物件費の抑制に努めていく。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121285</xdr:rowOff>
    </xdr:from>
    <xdr:to>
      <xdr:col>24</xdr:col>
      <xdr:colOff>31750</xdr:colOff>
      <xdr:row>14</xdr:row>
      <xdr:rowOff>98425</xdr:rowOff>
    </xdr:to>
    <xdr:cxnSp macro="">
      <xdr:nvCxnSpPr>
        <xdr:cNvPr id="120" name="直線コネクタ 119"/>
        <xdr:cNvCxnSpPr/>
      </xdr:nvCxnSpPr>
      <xdr:spPr>
        <a:xfrm flipV="1">
          <a:off x="15671800" y="235013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24130</xdr:rowOff>
    </xdr:from>
    <xdr:to>
      <xdr:col>22</xdr:col>
      <xdr:colOff>565150</xdr:colOff>
      <xdr:row>14</xdr:row>
      <xdr:rowOff>98425</xdr:rowOff>
    </xdr:to>
    <xdr:cxnSp macro="">
      <xdr:nvCxnSpPr>
        <xdr:cNvPr id="123" name="直線コネクタ 122"/>
        <xdr:cNvCxnSpPr/>
      </xdr:nvCxnSpPr>
      <xdr:spPr>
        <a:xfrm>
          <a:off x="14782800" y="24244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24130</xdr:rowOff>
    </xdr:from>
    <xdr:to>
      <xdr:col>21</xdr:col>
      <xdr:colOff>361950</xdr:colOff>
      <xdr:row>14</xdr:row>
      <xdr:rowOff>127000</xdr:rowOff>
    </xdr:to>
    <xdr:cxnSp macro="">
      <xdr:nvCxnSpPr>
        <xdr:cNvPr id="126" name="直線コネクタ 125"/>
        <xdr:cNvCxnSpPr/>
      </xdr:nvCxnSpPr>
      <xdr:spPr>
        <a:xfrm flipV="1">
          <a:off x="13893800" y="2424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127000</xdr:rowOff>
    </xdr:to>
    <xdr:cxnSp macro="">
      <xdr:nvCxnSpPr>
        <xdr:cNvPr id="129" name="直線コネクタ 128"/>
        <xdr:cNvCxnSpPr/>
      </xdr:nvCxnSpPr>
      <xdr:spPr>
        <a:xfrm>
          <a:off x="13004800" y="24301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76852</xdr:rowOff>
    </xdr:from>
    <xdr:ext cx="762000" cy="259045"/>
    <xdr:sp macro="" textlink="">
      <xdr:nvSpPr>
        <xdr:cNvPr id="133" name="テキスト ボックス 132"/>
        <xdr:cNvSpPr txBox="1"/>
      </xdr:nvSpPr>
      <xdr:spPr>
        <a:xfrm>
          <a:off x="12623800" y="24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70485</xdr:rowOff>
    </xdr:from>
    <xdr:to>
      <xdr:col>24</xdr:col>
      <xdr:colOff>82550</xdr:colOff>
      <xdr:row>14</xdr:row>
      <xdr:rowOff>635</xdr:rowOff>
    </xdr:to>
    <xdr:sp macro="" textlink="">
      <xdr:nvSpPr>
        <xdr:cNvPr id="139" name="円/楕円 138"/>
        <xdr:cNvSpPr/>
      </xdr:nvSpPr>
      <xdr:spPr>
        <a:xfrm>
          <a:off x="164592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150512</xdr:rowOff>
    </xdr:from>
    <xdr:ext cx="762000" cy="259045"/>
    <xdr:sp macro="" textlink="">
      <xdr:nvSpPr>
        <xdr:cNvPr id="140" name="物件費該当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47625</xdr:rowOff>
    </xdr:from>
    <xdr:to>
      <xdr:col>22</xdr:col>
      <xdr:colOff>615950</xdr:colOff>
      <xdr:row>14</xdr:row>
      <xdr:rowOff>149225</xdr:rowOff>
    </xdr:to>
    <xdr:sp macro="" textlink="">
      <xdr:nvSpPr>
        <xdr:cNvPr id="141" name="円/楕円 140"/>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159402</xdr:rowOff>
    </xdr:from>
    <xdr:ext cx="736600" cy="259045"/>
    <xdr:sp macro="" textlink="">
      <xdr:nvSpPr>
        <xdr:cNvPr id="142" name="テキスト ボックス 141"/>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144780</xdr:rowOff>
    </xdr:from>
    <xdr:to>
      <xdr:col>21</xdr:col>
      <xdr:colOff>412750</xdr:colOff>
      <xdr:row>14</xdr:row>
      <xdr:rowOff>74930</xdr:rowOff>
    </xdr:to>
    <xdr:sp macro="" textlink="">
      <xdr:nvSpPr>
        <xdr:cNvPr id="143" name="円/楕円 142"/>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85107</xdr:rowOff>
    </xdr:from>
    <xdr:ext cx="762000" cy="259045"/>
    <xdr:sp macro="" textlink="">
      <xdr:nvSpPr>
        <xdr:cNvPr id="144" name="テキスト ボックス 143"/>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45" name="円/楕円 144"/>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6" name="テキスト ボックス 145"/>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47" name="円/楕円 146"/>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48" name="テキスト ボックス 147"/>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％であり、類似団体の</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％、長野県平均の</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％を下回っている。今後も資格審査等の適正化や各種手当の特例加算等の見直しを進めていくことで、財政をひっ迫することのないよう努めていく。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xdr:rowOff>
    </xdr:to>
    <xdr:cxnSp macro="">
      <xdr:nvCxnSpPr>
        <xdr:cNvPr id="181" name="直線コネクタ 180"/>
        <xdr:cNvCxnSpPr/>
      </xdr:nvCxnSpPr>
      <xdr:spPr>
        <a:xfrm>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31750</xdr:rowOff>
    </xdr:to>
    <xdr:cxnSp macro="">
      <xdr:nvCxnSpPr>
        <xdr:cNvPr id="184" name="直線コネクタ 183"/>
        <xdr:cNvCxnSpPr/>
      </xdr:nvCxnSpPr>
      <xdr:spPr>
        <a:xfrm flipV="1">
          <a:off x="3098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55</xdr:row>
      <xdr:rowOff>31750</xdr:rowOff>
    </xdr:to>
    <xdr:cxnSp macro="">
      <xdr:nvCxnSpPr>
        <xdr:cNvPr id="187" name="直線コネクタ 186"/>
        <xdr:cNvCxnSpPr/>
      </xdr:nvCxnSpPr>
      <xdr:spPr>
        <a:xfrm>
          <a:off x="2209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190" name="直線コネクタ 189"/>
        <xdr:cNvCxnSpPr/>
      </xdr:nvCxnSpPr>
      <xdr:spPr>
        <a:xfrm>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0" name="円/楕円 199"/>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1"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2" name="円/楕円 201"/>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3" name="テキスト ボックス 202"/>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4" name="円/楕円 203"/>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5" name="テキスト ボックス 204"/>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08" name="円/楕円 207"/>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09" name="テキスト ボックス 20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を上回っているのは、繰出金の増加が主な要因である。また、国民健康保険事業会計の財政状況の悪化に伴い、赤字補填的な繰出金が多額になっていることも要因として挙げられる。今後、国民健康保険事業会計においても国民健康保険料の適正化を図ることなどにより、税収を主な財源とする普通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152146</xdr:rowOff>
    </xdr:to>
    <xdr:cxnSp macro="">
      <xdr:nvCxnSpPr>
        <xdr:cNvPr id="239" name="直線コネクタ 238"/>
        <xdr:cNvCxnSpPr/>
      </xdr:nvCxnSpPr>
      <xdr:spPr>
        <a:xfrm>
          <a:off x="15671800" y="98333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60706</xdr:rowOff>
    </xdr:to>
    <xdr:cxnSp macro="">
      <xdr:nvCxnSpPr>
        <xdr:cNvPr id="242" name="直線コネクタ 241"/>
        <xdr:cNvCxnSpPr/>
      </xdr:nvCxnSpPr>
      <xdr:spPr>
        <a:xfrm>
          <a:off x="14782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83566</xdr:rowOff>
    </xdr:to>
    <xdr:cxnSp macro="">
      <xdr:nvCxnSpPr>
        <xdr:cNvPr id="245" name="直線コネクタ 244"/>
        <xdr:cNvCxnSpPr/>
      </xdr:nvCxnSpPr>
      <xdr:spPr>
        <a:xfrm flipV="1">
          <a:off x="13893800" y="9824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83566</xdr:rowOff>
    </xdr:to>
    <xdr:cxnSp macro="">
      <xdr:nvCxnSpPr>
        <xdr:cNvPr id="248" name="直線コネクタ 247"/>
        <xdr:cNvCxnSpPr/>
      </xdr:nvCxnSpPr>
      <xdr:spPr>
        <a:xfrm>
          <a:off x="13004800" y="9755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2" name="テキスト ボックス 25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101346</xdr:rowOff>
    </xdr:from>
    <xdr:to>
      <xdr:col>24</xdr:col>
      <xdr:colOff>82550</xdr:colOff>
      <xdr:row>58</xdr:row>
      <xdr:rowOff>31496</xdr:rowOff>
    </xdr:to>
    <xdr:sp macro="" textlink="">
      <xdr:nvSpPr>
        <xdr:cNvPr id="258" name="円/楕円 257"/>
        <xdr:cNvSpPr/>
      </xdr:nvSpPr>
      <xdr:spPr>
        <a:xfrm>
          <a:off x="16459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73423</xdr:rowOff>
    </xdr:from>
    <xdr:ext cx="762000" cy="259045"/>
    <xdr:sp macro="" textlink="">
      <xdr:nvSpPr>
        <xdr:cNvPr id="259" name="その他該当値テキスト"/>
        <xdr:cNvSpPr txBox="1"/>
      </xdr:nvSpPr>
      <xdr:spPr>
        <a:xfrm>
          <a:off x="16598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0" name="円/楕円 259"/>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1" name="テキスト ボックス 260"/>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2" name="円/楕円 261"/>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3" name="テキスト ボックス 262"/>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64" name="円/楕円 263"/>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65" name="テキスト ボックス 264"/>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7" name="テキスト ボックス 26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補助費において類似団体平均</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を上回っている要因は、主に依田窪医療福祉事務組合・上田地域広域連合・上田市長和町中学校組合などの一部事務組合への負担金、補助金である。今後、一部事務組合等の実施事業に対し、補助するのに適正な事業であるかの明確な審査基準を設けることや補助率の見直しを含め検討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152146</xdr:rowOff>
    </xdr:to>
    <xdr:cxnSp macro="">
      <xdr:nvCxnSpPr>
        <xdr:cNvPr id="297" name="直線コネクタ 296"/>
        <xdr:cNvCxnSpPr/>
      </xdr:nvCxnSpPr>
      <xdr:spPr>
        <a:xfrm>
          <a:off x="15671800" y="64317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88138</xdr:rowOff>
    </xdr:to>
    <xdr:cxnSp macro="">
      <xdr:nvCxnSpPr>
        <xdr:cNvPr id="300" name="直線コネクタ 299"/>
        <xdr:cNvCxnSpPr/>
      </xdr:nvCxnSpPr>
      <xdr:spPr>
        <a:xfrm>
          <a:off x="14782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92710</xdr:rowOff>
    </xdr:to>
    <xdr:cxnSp macro="">
      <xdr:nvCxnSpPr>
        <xdr:cNvPr id="303" name="直線コネクタ 302"/>
        <xdr:cNvCxnSpPr/>
      </xdr:nvCxnSpPr>
      <xdr:spPr>
        <a:xfrm flipV="1">
          <a:off x="13893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97282</xdr:rowOff>
    </xdr:to>
    <xdr:cxnSp macro="">
      <xdr:nvCxnSpPr>
        <xdr:cNvPr id="306" name="直線コネクタ 305"/>
        <xdr:cNvCxnSpPr/>
      </xdr:nvCxnSpPr>
      <xdr:spPr>
        <a:xfrm flipV="1">
          <a:off x="13004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0" name="テキスト ボックス 30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16" name="円/楕円 31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1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18" name="円/楕円 317"/>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19" name="テキスト ボックス 318"/>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0" name="円/楕円 319"/>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1" name="テキスト ボックス 320"/>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2" name="円/楕円 32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3" name="テキスト ボックス 32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年度の合併を契機に進めてきた起債発行額の抑制により、平成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％へと年々減少傾向に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年度は上昇した。</a:t>
          </a:r>
          <a:r>
            <a:rPr kumimoji="1" lang="ja-JP" altLang="ja-JP" sz="1100">
              <a:solidFill>
                <a:schemeClr val="dk1"/>
              </a:solidFill>
              <a:effectLst/>
              <a:latin typeface="+mn-lt"/>
              <a:ea typeface="+mn-ea"/>
              <a:cs typeface="+mn-cs"/>
            </a:rPr>
            <a:t>類似団体の</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％、長野県平均の</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も上回っており</a:t>
          </a:r>
          <a:r>
            <a:rPr kumimoji="1" lang="ja-JP" altLang="ja-JP" sz="1100">
              <a:solidFill>
                <a:schemeClr val="dk1"/>
              </a:solidFill>
              <a:effectLst/>
              <a:latin typeface="+mn-lt"/>
              <a:ea typeface="+mn-ea"/>
              <a:cs typeface="+mn-cs"/>
            </a:rPr>
            <a:t>、新庁舎建設に伴う起債借入を予定していることもあり、後年度においては地方債の発行を伴う投資的経費の抑制に努め、財政の健全化を図っていく。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76</xdr:row>
      <xdr:rowOff>161289</xdr:rowOff>
    </xdr:to>
    <xdr:cxnSp macro="">
      <xdr:nvCxnSpPr>
        <xdr:cNvPr id="357" name="直線コネクタ 356"/>
        <xdr:cNvCxnSpPr/>
      </xdr:nvCxnSpPr>
      <xdr:spPr>
        <a:xfrm>
          <a:off x="3987800" y="131762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27939</xdr:rowOff>
    </xdr:to>
    <xdr:cxnSp macro="">
      <xdr:nvCxnSpPr>
        <xdr:cNvPr id="360" name="直線コネクタ 359"/>
        <xdr:cNvCxnSpPr/>
      </xdr:nvCxnSpPr>
      <xdr:spPr>
        <a:xfrm flipV="1">
          <a:off x="3098800" y="13176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27939</xdr:rowOff>
    </xdr:from>
    <xdr:to>
      <xdr:col>4</xdr:col>
      <xdr:colOff>346075</xdr:colOff>
      <xdr:row>77</xdr:row>
      <xdr:rowOff>54611</xdr:rowOff>
    </xdr:to>
    <xdr:cxnSp macro="">
      <xdr:nvCxnSpPr>
        <xdr:cNvPr id="363" name="直線コネクタ 362"/>
        <xdr:cNvCxnSpPr/>
      </xdr:nvCxnSpPr>
      <xdr:spPr>
        <a:xfrm flipV="1">
          <a:off x="2209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123189</xdr:rowOff>
    </xdr:to>
    <xdr:cxnSp macro="">
      <xdr:nvCxnSpPr>
        <xdr:cNvPr id="366" name="直線コネクタ 365"/>
        <xdr:cNvCxnSpPr/>
      </xdr:nvCxnSpPr>
      <xdr:spPr>
        <a:xfrm flipV="1">
          <a:off x="1320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70" name="テキスト ボックス 369"/>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110489</xdr:rowOff>
    </xdr:from>
    <xdr:to>
      <xdr:col>7</xdr:col>
      <xdr:colOff>66675</xdr:colOff>
      <xdr:row>77</xdr:row>
      <xdr:rowOff>40639</xdr:rowOff>
    </xdr:to>
    <xdr:sp macro="" textlink="">
      <xdr:nvSpPr>
        <xdr:cNvPr id="376" name="円/楕円 375"/>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82566</xdr:rowOff>
    </xdr:from>
    <xdr:ext cx="762000" cy="259045"/>
    <xdr:sp macro="" textlink="">
      <xdr:nvSpPr>
        <xdr:cNvPr id="377"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78" name="円/楕円 377"/>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79" name="テキスト ボックス 378"/>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148589</xdr:rowOff>
    </xdr:from>
    <xdr:to>
      <xdr:col>4</xdr:col>
      <xdr:colOff>396875</xdr:colOff>
      <xdr:row>77</xdr:row>
      <xdr:rowOff>78739</xdr:rowOff>
    </xdr:to>
    <xdr:sp macro="" textlink="">
      <xdr:nvSpPr>
        <xdr:cNvPr id="380" name="円/楕円 379"/>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81" name="テキスト ボックス 380"/>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82" name="円/楕円 38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4" name="円/楕円 383"/>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5" name="テキスト ボックス 384"/>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％と比較すると、当町における公債費を除いた経常収支比率は</a:t>
          </a:r>
          <a:r>
            <a:rPr kumimoji="1" lang="en-US" altLang="ja-JP" sz="1100">
              <a:solidFill>
                <a:schemeClr val="dk1"/>
              </a:solidFill>
              <a:effectLst/>
              <a:latin typeface="+mn-lt"/>
              <a:ea typeface="+mn-ea"/>
              <a:cs typeface="+mn-cs"/>
            </a:rPr>
            <a:t>62.9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ポイント以上下回ってはいるが、その中でも大きな割合を占めている人件費及び補助費等については、今後適正な人員配置及び補助率等の見直しによる歳出抑制を図っていく。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142240</xdr:rowOff>
    </xdr:to>
    <xdr:cxnSp macro="">
      <xdr:nvCxnSpPr>
        <xdr:cNvPr id="418" name="直線コネクタ 417"/>
        <xdr:cNvCxnSpPr/>
      </xdr:nvCxnSpPr>
      <xdr:spPr>
        <a:xfrm>
          <a:off x="15671800" y="12966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107950</xdr:rowOff>
    </xdr:to>
    <xdr:cxnSp macro="">
      <xdr:nvCxnSpPr>
        <xdr:cNvPr id="421" name="直線コネクタ 420"/>
        <xdr:cNvCxnSpPr/>
      </xdr:nvCxnSpPr>
      <xdr:spPr>
        <a:xfrm>
          <a:off x="14782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75</xdr:row>
      <xdr:rowOff>168911</xdr:rowOff>
    </xdr:to>
    <xdr:cxnSp macro="">
      <xdr:nvCxnSpPr>
        <xdr:cNvPr id="424" name="直線コネクタ 423"/>
        <xdr:cNvCxnSpPr/>
      </xdr:nvCxnSpPr>
      <xdr:spPr>
        <a:xfrm flipV="1">
          <a:off x="13893800" y="12947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161290</xdr:rowOff>
    </xdr:from>
    <xdr:to>
      <xdr:col>20</xdr:col>
      <xdr:colOff>158750</xdr:colOff>
      <xdr:row>75</xdr:row>
      <xdr:rowOff>168911</xdr:rowOff>
    </xdr:to>
    <xdr:cxnSp macro="">
      <xdr:nvCxnSpPr>
        <xdr:cNvPr id="427" name="直線コネクタ 426"/>
        <xdr:cNvCxnSpPr/>
      </xdr:nvCxnSpPr>
      <xdr:spPr>
        <a:xfrm>
          <a:off x="13004800" y="12848590"/>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31" name="テキスト ボックス 430"/>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37" name="円/楕円 436"/>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38"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39" name="円/楕円 438"/>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40" name="テキスト ボックス 439"/>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41" name="円/楕円 440"/>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42" name="テキスト ボックス 441"/>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43" name="円/楕円 442"/>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44" name="テキスト ボックス 443"/>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45" name="円/楕円 444"/>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46" name="テキスト ボックス 445"/>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71222</xdr:rowOff>
    </xdr:from>
    <xdr:to>
      <xdr:col>4</xdr:col>
      <xdr:colOff>1117600</xdr:colOff>
      <xdr:row>15</xdr:row>
      <xdr:rowOff>121228</xdr:rowOff>
    </xdr:to>
    <xdr:cxnSp macro="">
      <xdr:nvCxnSpPr>
        <xdr:cNvPr id="54" name="直線コネクタ 53"/>
        <xdr:cNvCxnSpPr/>
      </xdr:nvCxnSpPr>
      <xdr:spPr bwMode="auto">
        <a:xfrm flipV="1">
          <a:off x="5003800" y="2690597"/>
          <a:ext cx="647700" cy="5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99254</xdr:rowOff>
    </xdr:from>
    <xdr:to>
      <xdr:col>4</xdr:col>
      <xdr:colOff>469900</xdr:colOff>
      <xdr:row>15</xdr:row>
      <xdr:rowOff>121228</xdr:rowOff>
    </xdr:to>
    <xdr:cxnSp macro="">
      <xdr:nvCxnSpPr>
        <xdr:cNvPr id="57" name="直線コネクタ 56"/>
        <xdr:cNvCxnSpPr/>
      </xdr:nvCxnSpPr>
      <xdr:spPr bwMode="auto">
        <a:xfrm>
          <a:off x="4305300" y="2718629"/>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15310</xdr:rowOff>
    </xdr:from>
    <xdr:to>
      <xdr:col>3</xdr:col>
      <xdr:colOff>904875</xdr:colOff>
      <xdr:row>15</xdr:row>
      <xdr:rowOff>99254</xdr:rowOff>
    </xdr:to>
    <xdr:cxnSp macro="">
      <xdr:nvCxnSpPr>
        <xdr:cNvPr id="60" name="直線コネクタ 59"/>
        <xdr:cNvCxnSpPr/>
      </xdr:nvCxnSpPr>
      <xdr:spPr bwMode="auto">
        <a:xfrm>
          <a:off x="3606800" y="2634685"/>
          <a:ext cx="698500" cy="8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15310</xdr:rowOff>
    </xdr:from>
    <xdr:to>
      <xdr:col>3</xdr:col>
      <xdr:colOff>206375</xdr:colOff>
      <xdr:row>15</xdr:row>
      <xdr:rowOff>52695</xdr:rowOff>
    </xdr:to>
    <xdr:cxnSp macro="">
      <xdr:nvCxnSpPr>
        <xdr:cNvPr id="63" name="直線コネクタ 62"/>
        <xdr:cNvCxnSpPr/>
      </xdr:nvCxnSpPr>
      <xdr:spPr bwMode="auto">
        <a:xfrm flipV="1">
          <a:off x="2908300" y="2634685"/>
          <a:ext cx="698500" cy="3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84758</xdr:rowOff>
    </xdr:from>
    <xdr:ext cx="762000" cy="259045"/>
    <xdr:sp macro="" textlink="">
      <xdr:nvSpPr>
        <xdr:cNvPr id="67" name="テキスト ボックス 66"/>
        <xdr:cNvSpPr txBox="1"/>
      </xdr:nvSpPr>
      <xdr:spPr>
        <a:xfrm>
          <a:off x="2527300" y="304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20422</xdr:rowOff>
    </xdr:from>
    <xdr:to>
      <xdr:col>5</xdr:col>
      <xdr:colOff>34925</xdr:colOff>
      <xdr:row>15</xdr:row>
      <xdr:rowOff>122022</xdr:rowOff>
    </xdr:to>
    <xdr:sp macro="" textlink="">
      <xdr:nvSpPr>
        <xdr:cNvPr id="73" name="円/楕円 72"/>
        <xdr:cNvSpPr/>
      </xdr:nvSpPr>
      <xdr:spPr bwMode="auto">
        <a:xfrm>
          <a:off x="5600700" y="263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36949</xdr:rowOff>
    </xdr:from>
    <xdr:ext cx="762000" cy="259045"/>
    <xdr:sp macro="" textlink="">
      <xdr:nvSpPr>
        <xdr:cNvPr id="74" name="人口1人当たり決算額の推移該当値テキスト130"/>
        <xdr:cNvSpPr txBox="1"/>
      </xdr:nvSpPr>
      <xdr:spPr>
        <a:xfrm>
          <a:off x="5740400" y="248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70428</xdr:rowOff>
    </xdr:from>
    <xdr:to>
      <xdr:col>4</xdr:col>
      <xdr:colOff>520700</xdr:colOff>
      <xdr:row>16</xdr:row>
      <xdr:rowOff>578</xdr:rowOff>
    </xdr:to>
    <xdr:sp macro="" textlink="">
      <xdr:nvSpPr>
        <xdr:cNvPr id="75" name="円/楕円 74"/>
        <xdr:cNvSpPr/>
      </xdr:nvSpPr>
      <xdr:spPr bwMode="auto">
        <a:xfrm>
          <a:off x="4953000" y="268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10755</xdr:rowOff>
    </xdr:from>
    <xdr:ext cx="736600" cy="259045"/>
    <xdr:sp macro="" textlink="">
      <xdr:nvSpPr>
        <xdr:cNvPr id="76" name="テキスト ボックス 75"/>
        <xdr:cNvSpPr txBox="1"/>
      </xdr:nvSpPr>
      <xdr:spPr>
        <a:xfrm>
          <a:off x="4622800" y="2458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48454</xdr:rowOff>
    </xdr:from>
    <xdr:to>
      <xdr:col>3</xdr:col>
      <xdr:colOff>955675</xdr:colOff>
      <xdr:row>15</xdr:row>
      <xdr:rowOff>150054</xdr:rowOff>
    </xdr:to>
    <xdr:sp macro="" textlink="">
      <xdr:nvSpPr>
        <xdr:cNvPr id="77" name="円/楕円 76"/>
        <xdr:cNvSpPr/>
      </xdr:nvSpPr>
      <xdr:spPr bwMode="auto">
        <a:xfrm>
          <a:off x="4254500" y="266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160231</xdr:rowOff>
    </xdr:from>
    <xdr:ext cx="762000" cy="259045"/>
    <xdr:sp macro="" textlink="">
      <xdr:nvSpPr>
        <xdr:cNvPr id="78" name="テキスト ボックス 77"/>
        <xdr:cNvSpPr txBox="1"/>
      </xdr:nvSpPr>
      <xdr:spPr>
        <a:xfrm>
          <a:off x="3924300" y="243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135960</xdr:rowOff>
    </xdr:from>
    <xdr:to>
      <xdr:col>3</xdr:col>
      <xdr:colOff>257175</xdr:colOff>
      <xdr:row>15</xdr:row>
      <xdr:rowOff>66110</xdr:rowOff>
    </xdr:to>
    <xdr:sp macro="" textlink="">
      <xdr:nvSpPr>
        <xdr:cNvPr id="79" name="円/楕円 78"/>
        <xdr:cNvSpPr/>
      </xdr:nvSpPr>
      <xdr:spPr bwMode="auto">
        <a:xfrm>
          <a:off x="3556000" y="25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76287</xdr:rowOff>
    </xdr:from>
    <xdr:ext cx="762000" cy="259045"/>
    <xdr:sp macro="" textlink="">
      <xdr:nvSpPr>
        <xdr:cNvPr id="80" name="テキスト ボックス 79"/>
        <xdr:cNvSpPr txBox="1"/>
      </xdr:nvSpPr>
      <xdr:spPr>
        <a:xfrm>
          <a:off x="3225800" y="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1895</xdr:rowOff>
    </xdr:from>
    <xdr:to>
      <xdr:col>2</xdr:col>
      <xdr:colOff>692150</xdr:colOff>
      <xdr:row>15</xdr:row>
      <xdr:rowOff>103495</xdr:rowOff>
    </xdr:to>
    <xdr:sp macro="" textlink="">
      <xdr:nvSpPr>
        <xdr:cNvPr id="81" name="円/楕円 80"/>
        <xdr:cNvSpPr/>
      </xdr:nvSpPr>
      <xdr:spPr bwMode="auto">
        <a:xfrm>
          <a:off x="2857500" y="262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113672</xdr:rowOff>
    </xdr:from>
    <xdr:ext cx="762000" cy="259045"/>
    <xdr:sp macro="" textlink="">
      <xdr:nvSpPr>
        <xdr:cNvPr id="82" name="テキスト ボックス 81"/>
        <xdr:cNvSpPr txBox="1"/>
      </xdr:nvSpPr>
      <xdr:spPr>
        <a:xfrm>
          <a:off x="2527300" y="239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174396</xdr:rowOff>
    </xdr:from>
    <xdr:to>
      <xdr:col>4</xdr:col>
      <xdr:colOff>1117600</xdr:colOff>
      <xdr:row>35</xdr:row>
      <xdr:rowOff>212763</xdr:rowOff>
    </xdr:to>
    <xdr:cxnSp macro="">
      <xdr:nvCxnSpPr>
        <xdr:cNvPr id="116" name="直線コネクタ 115"/>
        <xdr:cNvCxnSpPr/>
      </xdr:nvCxnSpPr>
      <xdr:spPr bwMode="auto">
        <a:xfrm>
          <a:off x="5003800" y="6784746"/>
          <a:ext cx="6477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90310</xdr:rowOff>
    </xdr:from>
    <xdr:to>
      <xdr:col>4</xdr:col>
      <xdr:colOff>469900</xdr:colOff>
      <xdr:row>35</xdr:row>
      <xdr:rowOff>174396</xdr:rowOff>
    </xdr:to>
    <xdr:cxnSp macro="">
      <xdr:nvCxnSpPr>
        <xdr:cNvPr id="119" name="直線コネクタ 118"/>
        <xdr:cNvCxnSpPr/>
      </xdr:nvCxnSpPr>
      <xdr:spPr bwMode="auto">
        <a:xfrm>
          <a:off x="4305300" y="6700660"/>
          <a:ext cx="698500" cy="8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261112</xdr:rowOff>
    </xdr:from>
    <xdr:to>
      <xdr:col>3</xdr:col>
      <xdr:colOff>904875</xdr:colOff>
      <xdr:row>35</xdr:row>
      <xdr:rowOff>90310</xdr:rowOff>
    </xdr:to>
    <xdr:cxnSp macro="">
      <xdr:nvCxnSpPr>
        <xdr:cNvPr id="122" name="直線コネクタ 121"/>
        <xdr:cNvCxnSpPr/>
      </xdr:nvCxnSpPr>
      <xdr:spPr bwMode="auto">
        <a:xfrm>
          <a:off x="3606800" y="6528562"/>
          <a:ext cx="698500" cy="17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14167</xdr:rowOff>
    </xdr:from>
    <xdr:to>
      <xdr:col>3</xdr:col>
      <xdr:colOff>206375</xdr:colOff>
      <xdr:row>34</xdr:row>
      <xdr:rowOff>261112</xdr:rowOff>
    </xdr:to>
    <xdr:cxnSp macro="">
      <xdr:nvCxnSpPr>
        <xdr:cNvPr id="125" name="直線コネクタ 124"/>
        <xdr:cNvCxnSpPr/>
      </xdr:nvCxnSpPr>
      <xdr:spPr bwMode="auto">
        <a:xfrm>
          <a:off x="2908300" y="6281617"/>
          <a:ext cx="698500" cy="24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207916</xdr:rowOff>
    </xdr:from>
    <xdr:ext cx="762000" cy="259045"/>
    <xdr:sp macro="" textlink="">
      <xdr:nvSpPr>
        <xdr:cNvPr id="129" name="テキスト ボックス 128"/>
        <xdr:cNvSpPr txBox="1"/>
      </xdr:nvSpPr>
      <xdr:spPr>
        <a:xfrm>
          <a:off x="25273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161963</xdr:rowOff>
    </xdr:from>
    <xdr:to>
      <xdr:col>5</xdr:col>
      <xdr:colOff>34925</xdr:colOff>
      <xdr:row>35</xdr:row>
      <xdr:rowOff>263563</xdr:rowOff>
    </xdr:to>
    <xdr:sp macro="" textlink="">
      <xdr:nvSpPr>
        <xdr:cNvPr id="135" name="円/楕円 134"/>
        <xdr:cNvSpPr/>
      </xdr:nvSpPr>
      <xdr:spPr bwMode="auto">
        <a:xfrm>
          <a:off x="5600700" y="67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7040</xdr:rowOff>
    </xdr:from>
    <xdr:ext cx="762000" cy="259045"/>
    <xdr:sp macro="" textlink="">
      <xdr:nvSpPr>
        <xdr:cNvPr id="136" name="人口1人当たり決算額の推移該当値テキスト445"/>
        <xdr:cNvSpPr txBox="1"/>
      </xdr:nvSpPr>
      <xdr:spPr>
        <a:xfrm>
          <a:off x="5740400" y="66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123596</xdr:rowOff>
    </xdr:from>
    <xdr:to>
      <xdr:col>4</xdr:col>
      <xdr:colOff>520700</xdr:colOff>
      <xdr:row>35</xdr:row>
      <xdr:rowOff>225196</xdr:rowOff>
    </xdr:to>
    <xdr:sp macro="" textlink="">
      <xdr:nvSpPr>
        <xdr:cNvPr id="137" name="円/楕円 136"/>
        <xdr:cNvSpPr/>
      </xdr:nvSpPr>
      <xdr:spPr bwMode="auto">
        <a:xfrm>
          <a:off x="4953000" y="6733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235373</xdr:rowOff>
    </xdr:from>
    <xdr:ext cx="736600" cy="259045"/>
    <xdr:sp macro="" textlink="">
      <xdr:nvSpPr>
        <xdr:cNvPr id="138" name="テキスト ボックス 137"/>
        <xdr:cNvSpPr txBox="1"/>
      </xdr:nvSpPr>
      <xdr:spPr>
        <a:xfrm>
          <a:off x="4622800" y="650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39510</xdr:rowOff>
    </xdr:from>
    <xdr:to>
      <xdr:col>3</xdr:col>
      <xdr:colOff>955675</xdr:colOff>
      <xdr:row>35</xdr:row>
      <xdr:rowOff>141110</xdr:rowOff>
    </xdr:to>
    <xdr:sp macro="" textlink="">
      <xdr:nvSpPr>
        <xdr:cNvPr id="139" name="円/楕円 138"/>
        <xdr:cNvSpPr/>
      </xdr:nvSpPr>
      <xdr:spPr bwMode="auto">
        <a:xfrm>
          <a:off x="4254500" y="66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151287</xdr:rowOff>
    </xdr:from>
    <xdr:ext cx="762000" cy="259045"/>
    <xdr:sp macro="" textlink="">
      <xdr:nvSpPr>
        <xdr:cNvPr id="140" name="テキスト ボックス 139"/>
        <xdr:cNvSpPr txBox="1"/>
      </xdr:nvSpPr>
      <xdr:spPr>
        <a:xfrm>
          <a:off x="3924300" y="64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210312</xdr:rowOff>
    </xdr:from>
    <xdr:to>
      <xdr:col>3</xdr:col>
      <xdr:colOff>257175</xdr:colOff>
      <xdr:row>34</xdr:row>
      <xdr:rowOff>311912</xdr:rowOff>
    </xdr:to>
    <xdr:sp macro="" textlink="">
      <xdr:nvSpPr>
        <xdr:cNvPr id="141" name="円/楕円 140"/>
        <xdr:cNvSpPr/>
      </xdr:nvSpPr>
      <xdr:spPr bwMode="auto">
        <a:xfrm>
          <a:off x="3556000" y="647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322089</xdr:rowOff>
    </xdr:from>
    <xdr:ext cx="762000" cy="259045"/>
    <xdr:sp macro="" textlink="">
      <xdr:nvSpPr>
        <xdr:cNvPr id="142" name="テキスト ボックス 141"/>
        <xdr:cNvSpPr txBox="1"/>
      </xdr:nvSpPr>
      <xdr:spPr>
        <a:xfrm>
          <a:off x="3225800" y="624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53,960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306267</xdr:rowOff>
    </xdr:from>
    <xdr:to>
      <xdr:col>2</xdr:col>
      <xdr:colOff>692150</xdr:colOff>
      <xdr:row>34</xdr:row>
      <xdr:rowOff>64967</xdr:rowOff>
    </xdr:to>
    <xdr:sp macro="" textlink="">
      <xdr:nvSpPr>
        <xdr:cNvPr id="143" name="円/楕円 142"/>
        <xdr:cNvSpPr/>
      </xdr:nvSpPr>
      <xdr:spPr bwMode="auto">
        <a:xfrm>
          <a:off x="2857500" y="623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75144</xdr:rowOff>
    </xdr:from>
    <xdr:ext cx="762000" cy="259045"/>
    <xdr:sp macro="" textlink="">
      <xdr:nvSpPr>
        <xdr:cNvPr id="144" name="テキスト ボックス 143"/>
        <xdr:cNvSpPr txBox="1"/>
      </xdr:nvSpPr>
      <xdr:spPr>
        <a:xfrm>
          <a:off x="2527300" y="599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起債の償還終了による地方債残高の減や普通交付税の増額に伴う標準財政規模の増、財政調整基金の積立による充当可能基金の増額等により、実質収支比率は緩やかな伸びを見せているが、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年度は減少した。</a:t>
          </a:r>
          <a:r>
            <a:rPr kumimoji="1" lang="ja-JP" altLang="ja-JP" sz="1100">
              <a:solidFill>
                <a:schemeClr val="dk1"/>
              </a:solidFill>
              <a:effectLst/>
              <a:latin typeface="+mn-lt"/>
              <a:ea typeface="+mn-ea"/>
              <a:cs typeface="+mn-cs"/>
            </a:rPr>
            <a:t>その他事業における公債費等義務的経費の削減を中心とする行財政改革を進め、財政の健全化に努める。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年度において、全ての会計において赤字決算がないことから、連結実質赤字比率は算定されていない。今後も健全な経営を行い、赤字決算とならないよう注力していく。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今後合併後に借入を行った合併特例債等の元金償還が始まると元利償還金額の増加が想定されるため、起債依存型の事業実施を見直し財政の健全化へ向けた取組を行っていく。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合併年度前後に抑制した公営企業債の元利償還金の減少や組合等負担等見込額、退職手当負担見込額の減少及び充当可能基金の増加に伴い、将来負担比率の分子は減少傾向にあったが、平成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増加に転じている。これは特定環境保全公共下水道事業特別会計の元利償還金のうち準元利償還金の割合が増加したためである。今後も合併後に借入を行った公営企業債の元金償還開始に伴い、公債費充当財源繰出金の増加が想定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6190298</v>
      </c>
      <c r="BO4" s="349"/>
      <c r="BP4" s="349"/>
      <c r="BQ4" s="349"/>
      <c r="BR4" s="349"/>
      <c r="BS4" s="349"/>
      <c r="BT4" s="349"/>
      <c r="BU4" s="350"/>
      <c r="BV4" s="348">
        <v>5879203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5870844</v>
      </c>
      <c r="BO5" s="386"/>
      <c r="BP5" s="386"/>
      <c r="BQ5" s="386"/>
      <c r="BR5" s="386"/>
      <c r="BS5" s="386"/>
      <c r="BT5" s="386"/>
      <c r="BU5" s="387"/>
      <c r="BV5" s="385">
        <v>5479403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80.8</v>
      </c>
      <c r="CU5" s="383"/>
      <c r="CV5" s="383"/>
      <c r="CW5" s="383"/>
      <c r="CX5" s="383"/>
      <c r="CY5" s="383"/>
      <c r="CZ5" s="383"/>
      <c r="DA5" s="384"/>
      <c r="DB5" s="382">
        <v>79.5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319454</v>
      </c>
      <c r="BO6" s="386"/>
      <c r="BP6" s="386"/>
      <c r="BQ6" s="386"/>
      <c r="BR6" s="386"/>
      <c r="BS6" s="386"/>
      <c r="BT6" s="386"/>
      <c r="BU6" s="387"/>
      <c r="BV6" s="385">
        <v>399800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85.5</v>
      </c>
      <c r="CU6" s="423"/>
      <c r="CV6" s="423"/>
      <c r="CW6" s="423"/>
      <c r="CX6" s="423"/>
      <c r="CY6" s="423"/>
      <c r="CZ6" s="423"/>
      <c r="DA6" s="424"/>
      <c r="DB6" s="422">
        <v>84.1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36882</v>
      </c>
      <c r="BO7" s="386"/>
      <c r="BP7" s="386"/>
      <c r="BQ7" s="386"/>
      <c r="BR7" s="386"/>
      <c r="BS7" s="386"/>
      <c r="BT7" s="386"/>
      <c r="BU7" s="387"/>
      <c r="BV7" s="385">
        <v>98492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3790505</v>
      </c>
      <c r="CU7" s="386"/>
      <c r="CV7" s="386"/>
      <c r="CW7" s="386"/>
      <c r="CX7" s="386"/>
      <c r="CY7" s="386"/>
      <c r="CZ7" s="386"/>
      <c r="DA7" s="387"/>
      <c r="DB7" s="385">
        <v>3793776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282572</v>
      </c>
      <c r="BO8" s="386"/>
      <c r="BP8" s="386"/>
      <c r="BQ8" s="386"/>
      <c r="BR8" s="386"/>
      <c r="BS8" s="386"/>
      <c r="BT8" s="386"/>
      <c r="BU8" s="387"/>
      <c r="BV8" s="385">
        <v>301308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6780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30164</v>
      </c>
      <c r="BO9" s="386"/>
      <c r="BP9" s="386"/>
      <c r="BQ9" s="386"/>
      <c r="BR9" s="386"/>
      <c r="BS9" s="386"/>
      <c r="BT9" s="386"/>
      <c r="BU9" s="387"/>
      <c r="BV9" s="385">
        <v>98550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7304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148247</v>
      </c>
      <c r="BO10" s="386"/>
      <c r="BP10" s="386"/>
      <c r="BQ10" s="386"/>
      <c r="BR10" s="386"/>
      <c r="BS10" s="386"/>
      <c r="BT10" s="386"/>
      <c r="BU10" s="387"/>
      <c r="BV10" s="385">
        <v>161827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6668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6612</v>
      </c>
      <c r="S13" s="467"/>
      <c r="T13" s="467"/>
      <c r="U13" s="467"/>
      <c r="V13" s="468"/>
      <c r="W13" s="401" t="s">
        <v>124</v>
      </c>
      <c r="X13" s="402"/>
      <c r="Y13" s="402"/>
      <c r="Z13" s="402"/>
      <c r="AA13" s="402"/>
      <c r="AB13" s="392"/>
      <c r="AC13" s="436">
        <v>371</v>
      </c>
      <c r="AD13" s="437"/>
      <c r="AE13" s="437"/>
      <c r="AF13" s="437"/>
      <c r="AG13" s="476"/>
      <c r="AH13" s="436">
        <v>590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168411</v>
      </c>
      <c r="BO13" s="386"/>
      <c r="BP13" s="386"/>
      <c r="BQ13" s="386"/>
      <c r="BR13" s="386"/>
      <c r="BS13" s="386"/>
      <c r="BT13" s="386"/>
      <c r="BU13" s="387"/>
      <c r="BV13" s="385">
        <v>260377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6783</v>
      </c>
      <c r="S14" s="467"/>
      <c r="T14" s="467"/>
      <c r="U14" s="467"/>
      <c r="V14" s="468"/>
      <c r="W14" s="375"/>
      <c r="X14" s="376"/>
      <c r="Y14" s="376"/>
      <c r="Z14" s="376"/>
      <c r="AA14" s="376"/>
      <c r="AB14" s="365"/>
      <c r="AC14" s="469">
        <v>11.9</v>
      </c>
      <c r="AD14" s="470"/>
      <c r="AE14" s="470"/>
      <c r="AF14" s="470"/>
      <c r="AG14" s="471"/>
      <c r="AH14" s="469">
        <v>16.3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8.1</v>
      </c>
      <c r="CU14" s="481"/>
      <c r="CV14" s="481"/>
      <c r="CW14" s="481"/>
      <c r="CX14" s="481"/>
      <c r="CY14" s="481"/>
      <c r="CZ14" s="481"/>
      <c r="DA14" s="482"/>
      <c r="DB14" s="480">
        <v>22.2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6711</v>
      </c>
      <c r="S15" s="467"/>
      <c r="T15" s="467"/>
      <c r="U15" s="467"/>
      <c r="V15" s="468"/>
      <c r="W15" s="401" t="s">
        <v>131</v>
      </c>
      <c r="X15" s="402"/>
      <c r="Y15" s="402"/>
      <c r="Z15" s="402"/>
      <c r="AA15" s="402"/>
      <c r="AB15" s="392"/>
      <c r="AC15" s="436">
        <v>993</v>
      </c>
      <c r="AD15" s="437"/>
      <c r="AE15" s="437"/>
      <c r="AF15" s="437"/>
      <c r="AG15" s="476"/>
      <c r="AH15" s="436">
        <v>1219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693120</v>
      </c>
      <c r="BO15" s="349"/>
      <c r="BP15" s="349"/>
      <c r="BQ15" s="349"/>
      <c r="BR15" s="349"/>
      <c r="BS15" s="349"/>
      <c r="BT15" s="349"/>
      <c r="BU15" s="350"/>
      <c r="BV15" s="348">
        <v>696414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31.9</v>
      </c>
      <c r="AD16" s="470"/>
      <c r="AE16" s="470"/>
      <c r="AF16" s="470"/>
      <c r="AG16" s="471"/>
      <c r="AH16" s="469">
        <v>33.700000000000003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3035381</v>
      </c>
      <c r="BO16" s="386"/>
      <c r="BP16" s="386"/>
      <c r="BQ16" s="386"/>
      <c r="BR16" s="386"/>
      <c r="BS16" s="386"/>
      <c r="BT16" s="386"/>
      <c r="BU16" s="387"/>
      <c r="BV16" s="385">
        <v>2984784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1752</v>
      </c>
      <c r="AD17" s="437"/>
      <c r="AE17" s="437"/>
      <c r="AF17" s="437"/>
      <c r="AG17" s="476"/>
      <c r="AH17" s="436">
        <v>1804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874513</v>
      </c>
      <c r="BO17" s="386"/>
      <c r="BP17" s="386"/>
      <c r="BQ17" s="386"/>
      <c r="BR17" s="386"/>
      <c r="BS17" s="386"/>
      <c r="BT17" s="386"/>
      <c r="BU17" s="387"/>
      <c r="BV17" s="385">
        <v>883990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183.86</v>
      </c>
      <c r="M18" s="498"/>
      <c r="N18" s="498"/>
      <c r="O18" s="498"/>
      <c r="P18" s="498"/>
      <c r="Q18" s="498"/>
      <c r="R18" s="499"/>
      <c r="S18" s="499"/>
      <c r="T18" s="499"/>
      <c r="U18" s="499"/>
      <c r="V18" s="500"/>
      <c r="W18" s="403"/>
      <c r="X18" s="404"/>
      <c r="Y18" s="404"/>
      <c r="Z18" s="404"/>
      <c r="AA18" s="404"/>
      <c r="AB18" s="395"/>
      <c r="AC18" s="501">
        <v>56.2</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3090063</v>
      </c>
      <c r="BO18" s="386"/>
      <c r="BP18" s="386"/>
      <c r="BQ18" s="386"/>
      <c r="BR18" s="386"/>
      <c r="BS18" s="386"/>
      <c r="BT18" s="386"/>
      <c r="BU18" s="387"/>
      <c r="BV18" s="385">
        <v>3036056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4541865</v>
      </c>
      <c r="BO19" s="386"/>
      <c r="BP19" s="386"/>
      <c r="BQ19" s="386"/>
      <c r="BR19" s="386"/>
      <c r="BS19" s="386"/>
      <c r="BT19" s="386"/>
      <c r="BU19" s="387"/>
      <c r="BV19" s="385">
        <v>4585106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2468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6482952</v>
      </c>
      <c r="BO23" s="386"/>
      <c r="BP23" s="386"/>
      <c r="BQ23" s="386"/>
      <c r="BR23" s="386"/>
      <c r="BS23" s="386"/>
      <c r="BT23" s="386"/>
      <c r="BU23" s="387"/>
      <c r="BV23" s="385">
        <v>6324888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7660</v>
      </c>
      <c r="R24" s="437"/>
      <c r="S24" s="437"/>
      <c r="T24" s="437"/>
      <c r="U24" s="437"/>
      <c r="V24" s="476"/>
      <c r="W24" s="531"/>
      <c r="X24" s="519"/>
      <c r="Y24" s="520"/>
      <c r="Z24" s="435" t="s">
        <v>155</v>
      </c>
      <c r="AA24" s="415"/>
      <c r="AB24" s="415"/>
      <c r="AC24" s="415"/>
      <c r="AD24" s="415"/>
      <c r="AE24" s="415"/>
      <c r="AF24" s="415"/>
      <c r="AG24" s="416"/>
      <c r="AH24" s="436">
        <v>88</v>
      </c>
      <c r="AI24" s="437"/>
      <c r="AJ24" s="437"/>
      <c r="AK24" s="437"/>
      <c r="AL24" s="476"/>
      <c r="AM24" s="436">
        <v>282216</v>
      </c>
      <c r="AN24" s="437"/>
      <c r="AO24" s="437"/>
      <c r="AP24" s="437"/>
      <c r="AQ24" s="437"/>
      <c r="AR24" s="476"/>
      <c r="AS24" s="436">
        <v>3207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3607104</v>
      </c>
      <c r="BO24" s="386"/>
      <c r="BP24" s="386"/>
      <c r="BQ24" s="386"/>
      <c r="BR24" s="386"/>
      <c r="BS24" s="386"/>
      <c r="BT24" s="386"/>
      <c r="BU24" s="387"/>
      <c r="BV24" s="385">
        <v>3427943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6050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5410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2610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35139</v>
      </c>
      <c r="BO27" s="555"/>
      <c r="BP27" s="555"/>
      <c r="BQ27" s="555"/>
      <c r="BR27" s="555"/>
      <c r="BS27" s="555"/>
      <c r="BT27" s="555"/>
      <c r="BU27" s="556"/>
      <c r="BV27" s="554">
        <v>35009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1960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2487269</v>
      </c>
      <c r="BO28" s="349"/>
      <c r="BP28" s="349"/>
      <c r="BQ28" s="349"/>
      <c r="BR28" s="349"/>
      <c r="BS28" s="349"/>
      <c r="BT28" s="349"/>
      <c r="BU28" s="350"/>
      <c r="BV28" s="348">
        <v>2219022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1750</v>
      </c>
      <c r="R29" s="437"/>
      <c r="S29" s="437"/>
      <c r="T29" s="437"/>
      <c r="U29" s="437"/>
      <c r="V29" s="476"/>
      <c r="W29" s="532"/>
      <c r="X29" s="533"/>
      <c r="Y29" s="534"/>
      <c r="Z29" s="435" t="s">
        <v>171</v>
      </c>
      <c r="AA29" s="415"/>
      <c r="AB29" s="415"/>
      <c r="AC29" s="415"/>
      <c r="AD29" s="415"/>
      <c r="AE29" s="415"/>
      <c r="AF29" s="415"/>
      <c r="AG29" s="416"/>
      <c r="AH29" s="436">
        <v>88</v>
      </c>
      <c r="AI29" s="437"/>
      <c r="AJ29" s="437"/>
      <c r="AK29" s="437"/>
      <c r="AL29" s="476"/>
      <c r="AM29" s="436">
        <v>282216</v>
      </c>
      <c r="AN29" s="437"/>
      <c r="AO29" s="437"/>
      <c r="AP29" s="437"/>
      <c r="AQ29" s="437"/>
      <c r="AR29" s="476"/>
      <c r="AS29" s="436">
        <v>3207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345884</v>
      </c>
      <c r="BO29" s="386"/>
      <c r="BP29" s="386"/>
      <c r="BQ29" s="386"/>
      <c r="BR29" s="386"/>
      <c r="BS29" s="386"/>
      <c r="BT29" s="386"/>
      <c r="BU29" s="387"/>
      <c r="BV29" s="385">
        <v>344603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2033605</v>
      </c>
      <c r="BO30" s="555"/>
      <c r="BP30" s="555"/>
      <c r="BQ30" s="555"/>
      <c r="BR30" s="555"/>
      <c r="BS30" s="555"/>
      <c r="BT30" s="555"/>
      <c r="BU30" s="556"/>
      <c r="BV30" s="554">
        <v>2202621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上田地域広域連合（一般会計）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株式会社長和町振興公社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同和地区住宅新築資金等貸付特別会計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国民健康保険歯科診療所事業特別会計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上田地域広域連合（ふるさと市町村圏基金特別会計）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長和町土地開発公社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簡易排水施設特別会計（簡易排水事業）</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上田地域広域連合（介護保険特別会計）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株式会社長門牧場</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簡易排水施設特別会計（個別排水事業）</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上田地域広域連合（消防特別会計）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上田市長和町中学校組合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依田窪医療福祉事務組合（一般会計）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依田窪医療福祉事務組合（依田窪病院事業会計）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依田窪医療福祉事務組合（依田窪老人保健施設特別会計）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依田窪医療福祉事務組合（依田窪病院訪問看護ステーション特別会計）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依田窪医療福祉事務組合（居宅介護支援事業所特別会計）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6016</v>
      </c>
      <c r="J41" s="83">
        <v>6187</v>
      </c>
      <c r="K41" s="83">
        <v>6278</v>
      </c>
      <c r="L41" s="83">
        <v>6325</v>
      </c>
      <c r="M41" s="84">
        <v>6483</v>
      </c>
    </row>
    <row r="42" spans="2:13" ht="27.75" customHeight="1">
      <c r="B42" s="1171"/>
      <c r="C42" s="1172"/>
      <c r="D42" s="85"/>
      <c r="E42" s="1177" t="s">
        <v>26</v>
      </c>
      <c r="F42" s="1177"/>
      <c r="G42" s="1177"/>
      <c r="H42" s="1178"/>
      <c r="I42" s="86" t="s">
        <v>480</v>
      </c>
      <c r="J42" s="87" t="s">
        <v>480</v>
      </c>
      <c r="K42" s="87" t="s">
        <v>480</v>
      </c>
      <c r="L42" s="87" t="s">
        <v>480</v>
      </c>
      <c r="M42" s="88" t="s">
        <v>480</v>
      </c>
    </row>
    <row r="43" spans="2:13" ht="27.75" customHeight="1">
      <c r="B43" s="1171"/>
      <c r="C43" s="1172"/>
      <c r="D43" s="85"/>
      <c r="E43" s="1177" t="s">
        <v>27</v>
      </c>
      <c r="F43" s="1177"/>
      <c r="G43" s="1177"/>
      <c r="H43" s="1178"/>
      <c r="I43" s="86">
        <v>3495</v>
      </c>
      <c r="J43" s="87">
        <v>3672</v>
      </c>
      <c r="K43" s="87">
        <v>3525</v>
      </c>
      <c r="L43" s="87">
        <v>3768</v>
      </c>
      <c r="M43" s="88">
        <v>3627</v>
      </c>
    </row>
    <row r="44" spans="2:13" ht="27.75" customHeight="1">
      <c r="B44" s="1171"/>
      <c r="C44" s="1172"/>
      <c r="D44" s="85"/>
      <c r="E44" s="1177" t="s">
        <v>28</v>
      </c>
      <c r="F44" s="1177"/>
      <c r="G44" s="1177"/>
      <c r="H44" s="1178"/>
      <c r="I44" s="86">
        <v>1475</v>
      </c>
      <c r="J44" s="87">
        <v>1390</v>
      </c>
      <c r="K44" s="87">
        <v>1389</v>
      </c>
      <c r="L44" s="87">
        <v>1318</v>
      </c>
      <c r="M44" s="88">
        <v>1382</v>
      </c>
    </row>
    <row r="45" spans="2:13" ht="27.75" customHeight="1">
      <c r="B45" s="1171"/>
      <c r="C45" s="1172"/>
      <c r="D45" s="85"/>
      <c r="E45" s="1177" t="s">
        <v>29</v>
      </c>
      <c r="F45" s="1177"/>
      <c r="G45" s="1177"/>
      <c r="H45" s="1178"/>
      <c r="I45" s="86">
        <v>1347</v>
      </c>
      <c r="J45" s="87">
        <v>1396</v>
      </c>
      <c r="K45" s="87">
        <v>1384</v>
      </c>
      <c r="L45" s="87">
        <v>1483</v>
      </c>
      <c r="M45" s="88">
        <v>1401</v>
      </c>
    </row>
    <row r="46" spans="2:13" ht="27.75" customHeight="1">
      <c r="B46" s="1171"/>
      <c r="C46" s="1172"/>
      <c r="D46" s="85"/>
      <c r="E46" s="1177" t="s">
        <v>30</v>
      </c>
      <c r="F46" s="1177"/>
      <c r="G46" s="1177"/>
      <c r="H46" s="1178"/>
      <c r="I46" s="86">
        <v>4</v>
      </c>
      <c r="J46" s="87">
        <v>2</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3083</v>
      </c>
      <c r="J49" s="87">
        <v>3500</v>
      </c>
      <c r="K49" s="87">
        <v>3935</v>
      </c>
      <c r="L49" s="87">
        <v>3977</v>
      </c>
      <c r="M49" s="88">
        <v>4304</v>
      </c>
    </row>
    <row r="50" spans="2:13" ht="27.75" customHeight="1">
      <c r="B50" s="1171"/>
      <c r="C50" s="1172"/>
      <c r="D50" s="85"/>
      <c r="E50" s="1177" t="s">
        <v>35</v>
      </c>
      <c r="F50" s="1177"/>
      <c r="G50" s="1177"/>
      <c r="H50" s="1178"/>
      <c r="I50" s="86">
        <v>9</v>
      </c>
      <c r="J50" s="87">
        <v>6</v>
      </c>
      <c r="K50" s="87">
        <v>21</v>
      </c>
      <c r="L50" s="87">
        <v>4</v>
      </c>
      <c r="M50" s="88">
        <v>3</v>
      </c>
    </row>
    <row r="51" spans="2:13" ht="27.75" customHeight="1">
      <c r="B51" s="1173"/>
      <c r="C51" s="1174"/>
      <c r="D51" s="85"/>
      <c r="E51" s="1177" t="s">
        <v>36</v>
      </c>
      <c r="F51" s="1177"/>
      <c r="G51" s="1177"/>
      <c r="H51" s="1178"/>
      <c r="I51" s="86">
        <v>8277</v>
      </c>
      <c r="J51" s="87">
        <v>8280</v>
      </c>
      <c r="K51" s="87">
        <v>8341</v>
      </c>
      <c r="L51" s="87">
        <v>8243</v>
      </c>
      <c r="M51" s="88">
        <v>8344</v>
      </c>
    </row>
    <row r="52" spans="2:13" ht="27.75" customHeight="1" thickBot="1">
      <c r="B52" s="1181" t="s">
        <v>37</v>
      </c>
      <c r="C52" s="1182"/>
      <c r="D52" s="90"/>
      <c r="E52" s="1183" t="s">
        <v>38</v>
      </c>
      <c r="F52" s="1183"/>
      <c r="G52" s="1183"/>
      <c r="H52" s="1184"/>
      <c r="I52" s="91">
        <v>969</v>
      </c>
      <c r="J52" s="92">
        <v>861</v>
      </c>
      <c r="K52" s="92">
        <v>279</v>
      </c>
      <c r="L52" s="92">
        <v>670</v>
      </c>
      <c r="M52" s="93">
        <v>243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107747</v>
      </c>
      <c r="E3" s="116"/>
      <c r="F3" s="117">
        <v>133616</v>
      </c>
      <c r="G3" s="118"/>
      <c r="H3" s="119"/>
    </row>
    <row r="4" spans="1:8">
      <c r="A4" s="120"/>
      <c r="B4" s="121"/>
      <c r="C4" s="122"/>
      <c r="D4" s="123">
        <v>85785</v>
      </c>
      <c r="E4" s="124"/>
      <c r="F4" s="125">
        <v>57933</v>
      </c>
      <c r="G4" s="126"/>
      <c r="H4" s="127"/>
    </row>
    <row r="5" spans="1:8">
      <c r="A5" s="108" t="s">
        <v>512</v>
      </c>
      <c r="B5" s="113"/>
      <c r="C5" s="114"/>
      <c r="D5" s="115">
        <v>91809</v>
      </c>
      <c r="E5" s="116"/>
      <c r="F5" s="117">
        <v>92021</v>
      </c>
      <c r="G5" s="118"/>
      <c r="H5" s="119"/>
    </row>
    <row r="6" spans="1:8">
      <c r="A6" s="120"/>
      <c r="B6" s="121"/>
      <c r="C6" s="122"/>
      <c r="D6" s="123">
        <v>84603</v>
      </c>
      <c r="E6" s="124"/>
      <c r="F6" s="125">
        <v>52579</v>
      </c>
      <c r="G6" s="126"/>
      <c r="H6" s="127"/>
    </row>
    <row r="7" spans="1:8">
      <c r="A7" s="108" t="s">
        <v>513</v>
      </c>
      <c r="B7" s="113"/>
      <c r="C7" s="114"/>
      <c r="D7" s="115">
        <v>97476</v>
      </c>
      <c r="E7" s="116"/>
      <c r="F7" s="117">
        <v>94828</v>
      </c>
      <c r="G7" s="118"/>
      <c r="H7" s="119"/>
    </row>
    <row r="8" spans="1:8">
      <c r="A8" s="120"/>
      <c r="B8" s="121"/>
      <c r="C8" s="122"/>
      <c r="D8" s="123">
        <v>87175</v>
      </c>
      <c r="E8" s="124"/>
      <c r="F8" s="125">
        <v>55133</v>
      </c>
      <c r="G8" s="126"/>
      <c r="H8" s="127"/>
    </row>
    <row r="9" spans="1:8">
      <c r="A9" s="108" t="s">
        <v>514</v>
      </c>
      <c r="B9" s="113"/>
      <c r="C9" s="114"/>
      <c r="D9" s="115">
        <v>119123</v>
      </c>
      <c r="E9" s="116"/>
      <c r="F9" s="117">
        <v>119674</v>
      </c>
      <c r="G9" s="118"/>
      <c r="H9" s="119"/>
    </row>
    <row r="10" spans="1:8">
      <c r="A10" s="120"/>
      <c r="B10" s="121"/>
      <c r="C10" s="122"/>
      <c r="D10" s="123">
        <v>104591</v>
      </c>
      <c r="E10" s="124"/>
      <c r="F10" s="125">
        <v>57803</v>
      </c>
      <c r="G10" s="126"/>
      <c r="H10" s="127"/>
    </row>
    <row r="11" spans="1:8">
      <c r="A11" s="108" t="s">
        <v>515</v>
      </c>
      <c r="B11" s="113"/>
      <c r="C11" s="114"/>
      <c r="D11" s="115">
        <v>171072</v>
      </c>
      <c r="E11" s="116"/>
      <c r="F11" s="117">
        <v>119685</v>
      </c>
      <c r="G11" s="118"/>
      <c r="H11" s="119"/>
    </row>
    <row r="12" spans="1:8">
      <c r="A12" s="120"/>
      <c r="B12" s="121"/>
      <c r="C12" s="128"/>
      <c r="D12" s="123">
        <v>116017</v>
      </c>
      <c r="E12" s="124"/>
      <c r="F12" s="125">
        <v>68464</v>
      </c>
      <c r="G12" s="126"/>
      <c r="H12" s="127"/>
    </row>
    <row r="13" spans="1:8">
      <c r="A13" s="108"/>
      <c r="B13" s="113"/>
      <c r="C13" s="129"/>
      <c r="D13" s="130">
        <v>117445</v>
      </c>
      <c r="E13" s="131"/>
      <c r="F13" s="132">
        <v>111965</v>
      </c>
      <c r="G13" s="133"/>
      <c r="H13" s="119"/>
    </row>
    <row r="14" spans="1:8">
      <c r="A14" s="120"/>
      <c r="B14" s="121"/>
      <c r="C14" s="122"/>
      <c r="D14" s="123">
        <v>95634</v>
      </c>
      <c r="E14" s="124"/>
      <c r="F14" s="125">
        <v>58382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7.48</v>
      </c>
      <c r="C19" s="134">
        <f>ROUND(VALUE(SUBSTITUTE(実質収支比率等に係る経年分析!G$48,"▲","-")),2)</f>
        <v>7.08</v>
      </c>
      <c r="D19" s="134">
        <f>ROUND(VALUE(SUBSTITUTE(実質収支比率等に係る経年分析!H$48,"▲","-")),2)</f>
        <v>5.32</v>
      </c>
      <c r="E19" s="134">
        <f>ROUND(VALUE(SUBSTITUTE(実質収支比率等に係る経年分析!I$48,"▲","-")),2)</f>
        <v>7.94</v>
      </c>
      <c r="F19" s="134">
        <f>ROUND(VALUE(SUBSTITUTE(実質収支比率等に係る経年分析!J$48,"▲","-")),2)</f>
        <v>7.45</v>
      </c>
    </row>
    <row r="20" spans="1:11">
      <c r="A20" s="134" t="s">
        <v>43</v>
      </c>
      <c r="B20" s="134">
        <f>ROUND(VALUE(SUBSTITUTE(実質収支比率等に係る経年分析!F$47,"▲","-")),2)</f>
        <v>39.61</v>
      </c>
      <c r="C20" s="134">
        <f>ROUND(VALUE(SUBSTITUTE(実質収支比率等に係る経年分析!G$47,"▲","-")),2)</f>
        <v>42.03</v>
      </c>
      <c r="D20" s="134">
        <f>ROUND(VALUE(SUBSTITUTE(実質収支比率等に係る経年分析!H$47,"▲","-")),2)</f>
        <v>51.38</v>
      </c>
      <c r="E20" s="134">
        <f>ROUND(VALUE(SUBSTITUTE(実質収支比率等に係る経年分析!I$47,"▲","-")),2)</f>
        <v>58.49</v>
      </c>
      <c r="F20" s="134">
        <f>ROUND(VALUE(SUBSTITUTE(実質収支比率等に係る経年分析!J$47,"▲","-")),2)</f>
        <v>65.62</v>
      </c>
    </row>
    <row r="21" spans="1:11">
      <c r="A21" s="134" t="s">
        <v>44</v>
      </c>
      <c r="B21" s="134">
        <f>IF(ISNUMBER(VALUE(SUBSTITUTE(実質収支比率等に係る経年分析!F$49,"▲","-"))),ROUND(VALUE(SUBSTITUTE(実質収支比率等に係る経年分析!F$49,"▲","-")),2),NA())</f>
        <v>3.25</v>
      </c>
      <c r="C21" s="134">
        <f>IF(ISNUMBER(VALUE(SUBSTITUTE(実質収支比率等に係る経年分析!G$49,"▲","-"))),ROUND(VALUE(SUBSTITUTE(実質収支比率等に係る経年分析!G$49,"▲","-")),2),NA())</f>
        <v>-3.04</v>
      </c>
      <c r="D21" s="134">
        <f>IF(ISNUMBER(VALUE(SUBSTITUTE(実質収支比率等に係る経年分析!H$49,"▲","-"))),ROUND(VALUE(SUBSTITUTE(実質収支比率等に係る経年分析!H$49,"▲","-")),2),NA())</f>
        <v>3.59</v>
      </c>
      <c r="E21" s="134">
        <f>IF(ISNUMBER(VALUE(SUBSTITUTE(実質収支比率等に係る経年分析!I$49,"▲","-"))),ROUND(VALUE(SUBSTITUTE(実質収支比率等に係る経年分析!I$49,"▲","-")),2),NA())</f>
        <v>6.86</v>
      </c>
      <c r="F21" s="134">
        <f>IF(ISNUMBER(VALUE(SUBSTITUTE(実質収支比率等に係る経年分析!J$49,"▲","-"))),ROUND(VALUE(SUBSTITUTE(実質収支比率等に係る経年分析!J$49,"▲","-")),2),NA())</f>
        <v>4.4400000000000004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0.28000000000000003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同和地区住宅新築資金等貸付特別会計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簡易排水施設特別会計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特定環境保全公共下水道事業特別会計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0.57999999999999996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0.56999999999999995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855</v>
      </c>
      <c r="E42" s="136"/>
      <c r="F42" s="136"/>
      <c r="G42" s="136">
        <f>'実質公債費比率（分子）の構造'!L$52</f>
        <v>823</v>
      </c>
      <c r="H42" s="136"/>
      <c r="I42" s="136"/>
      <c r="J42" s="136">
        <f>'実質公債費比率（分子）の構造'!M$52</f>
        <v>795</v>
      </c>
      <c r="K42" s="136"/>
      <c r="L42" s="136"/>
      <c r="M42" s="136">
        <f>'実質公債費比率（分子）の構造'!N$52</f>
        <v>788</v>
      </c>
      <c r="N42" s="136"/>
      <c r="O42" s="136"/>
      <c r="P42" s="136">
        <f>'実質公債費比率（分子）の構造'!O$52</f>
        <v>831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200</v>
      </c>
      <c r="C45" s="136"/>
      <c r="D45" s="136"/>
      <c r="E45" s="136">
        <f>'実質公債費比率（分子）の構造'!L$49</f>
        <v>190</v>
      </c>
      <c r="F45" s="136"/>
      <c r="G45" s="136"/>
      <c r="H45" s="136">
        <f>'実質公債費比率（分子）の構造'!M$49</f>
        <v>139</v>
      </c>
      <c r="I45" s="136"/>
      <c r="J45" s="136"/>
      <c r="K45" s="136">
        <f>'実質公債費比率（分子）の構造'!N$49</f>
        <v>142</v>
      </c>
      <c r="L45" s="136"/>
      <c r="M45" s="136"/>
      <c r="N45" s="136">
        <f>'実質公債費比率（分子）の構造'!O$49</f>
        <v>158</v>
      </c>
      <c r="O45" s="136"/>
      <c r="P45" s="136"/>
    </row>
    <row r="46" spans="1:16">
      <c r="A46" s="136" t="s">
        <v>55</v>
      </c>
      <c r="B46" s="136">
        <f>'実質公債費比率（分子）の構造'!K$48</f>
        <v>268</v>
      </c>
      <c r="C46" s="136"/>
      <c r="D46" s="136"/>
      <c r="E46" s="136">
        <f>'実質公債費比率（分子）の構造'!L$48</f>
        <v>241</v>
      </c>
      <c r="F46" s="136"/>
      <c r="G46" s="136"/>
      <c r="H46" s="136">
        <f>'実質公債費比率（分子）の構造'!M$48</f>
        <v>236</v>
      </c>
      <c r="I46" s="136"/>
      <c r="J46" s="136"/>
      <c r="K46" s="136">
        <f>'実質公債費比率（分子）の構造'!N$48</f>
        <v>248</v>
      </c>
      <c r="L46" s="136"/>
      <c r="M46" s="136"/>
      <c r="N46" s="136">
        <f>'実質公債費比率（分子）の構造'!O$48</f>
        <v>246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858</v>
      </c>
      <c r="C49" s="136"/>
      <c r="D49" s="136"/>
      <c r="E49" s="136">
        <f>'実質公債費比率（分子）の構造'!L$45</f>
        <v>763</v>
      </c>
      <c r="F49" s="136"/>
      <c r="G49" s="136"/>
      <c r="H49" s="136">
        <f>'実質公債費比率（分子）の構造'!M$45</f>
        <v>728</v>
      </c>
      <c r="I49" s="136"/>
      <c r="J49" s="136"/>
      <c r="K49" s="136">
        <f>'実質公債費比率（分子）の構造'!N$45</f>
        <v>672</v>
      </c>
      <c r="L49" s="136"/>
      <c r="M49" s="136"/>
      <c r="N49" s="136">
        <f>'実質公債費比率（分子）の構造'!O$45</f>
        <v>684</v>
      </c>
      <c r="O49" s="136"/>
      <c r="P49" s="136"/>
    </row>
    <row r="50" spans="1:16">
      <c r="A50" s="136" t="s">
        <v>59</v>
      </c>
      <c r="B50" s="136" t="e">
        <f>NA()</f>
        <v>#N/A</v>
      </c>
      <c r="C50" s="136">
        <f>IF(ISNUMBER('実質公債費比率（分子）の構造'!K$53),'実質公債費比率（分子）の構造'!K$53,NA())</f>
        <v>471</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308</v>
      </c>
      <c r="J50" s="136" t="e">
        <f>NA()</f>
        <v>#N/A</v>
      </c>
      <c r="K50" s="136" t="e">
        <f>NA()</f>
        <v>#N/A</v>
      </c>
      <c r="L50" s="136">
        <f>IF(ISNUMBER('実質公債費比率（分子）の構造'!N$53),'実質公債費比率（分子）の構造'!N$53,NA())</f>
        <v>274</v>
      </c>
      <c r="M50" s="136" t="e">
        <f>NA()</f>
        <v>#N/A</v>
      </c>
      <c r="N50" s="136" t="e">
        <f>NA()</f>
        <v>#N/A</v>
      </c>
      <c r="O50" s="136">
        <f>IF(ISNUMBER('実質公債費比率（分子）の構造'!O$53),'実質公債費比率（分子）の構造'!O$53,NA())</f>
        <v>257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8277</v>
      </c>
      <c r="E56" s="135"/>
      <c r="F56" s="135"/>
      <c r="G56" s="135">
        <f>'将来負担比率（分子）の構造'!J$51</f>
        <v>8280</v>
      </c>
      <c r="H56" s="135"/>
      <c r="I56" s="135"/>
      <c r="J56" s="135">
        <f>'将来負担比率（分子）の構造'!K$51</f>
        <v>8341</v>
      </c>
      <c r="K56" s="135"/>
      <c r="L56" s="135"/>
      <c r="M56" s="135">
        <f>'将来負担比率（分子）の構造'!L$51</f>
        <v>8243</v>
      </c>
      <c r="N56" s="135"/>
      <c r="O56" s="135"/>
      <c r="P56" s="135">
        <f>'将来負担比率（分子）の構造'!M$51</f>
        <v>8344</v>
      </c>
    </row>
    <row r="57" spans="1:16">
      <c r="A57" s="135" t="s">
        <v>35</v>
      </c>
      <c r="B57" s="135"/>
      <c r="C57" s="135"/>
      <c r="D57" s="135">
        <f>'将来負担比率（分子）の構造'!I$50</f>
        <v>9</v>
      </c>
      <c r="E57" s="135"/>
      <c r="F57" s="135"/>
      <c r="G57" s="135">
        <f>'将来負担比率（分子）の構造'!J$50</f>
        <v>6</v>
      </c>
      <c r="H57" s="135"/>
      <c r="I57" s="135"/>
      <c r="J57" s="135">
        <f>'将来負担比率（分子）の構造'!K$50</f>
        <v>21</v>
      </c>
      <c r="K57" s="135"/>
      <c r="L57" s="135"/>
      <c r="M57" s="135">
        <f>'将来負担比率（分子）の構造'!L$50</f>
        <v>4</v>
      </c>
      <c r="N57" s="135"/>
      <c r="O57" s="135"/>
      <c r="P57" s="135">
        <f>'将来負担比率（分子）の構造'!M$50</f>
        <v>3</v>
      </c>
    </row>
    <row r="58" spans="1:16">
      <c r="A58" s="135" t="s">
        <v>34</v>
      </c>
      <c r="B58" s="135"/>
      <c r="C58" s="135"/>
      <c r="D58" s="135">
        <f>'将来負担比率（分子）の構造'!I$49</f>
        <v>3083</v>
      </c>
      <c r="E58" s="135"/>
      <c r="F58" s="135"/>
      <c r="G58" s="135">
        <f>'将来負担比率（分子）の構造'!J$49</f>
        <v>3500</v>
      </c>
      <c r="H58" s="135"/>
      <c r="I58" s="135"/>
      <c r="J58" s="135">
        <f>'将来負担比率（分子）の構造'!K$49</f>
        <v>3935</v>
      </c>
      <c r="K58" s="135"/>
      <c r="L58" s="135"/>
      <c r="M58" s="135">
        <f>'将来負担比率（分子）の構造'!L$49</f>
        <v>3977</v>
      </c>
      <c r="N58" s="135"/>
      <c r="O58" s="135"/>
      <c r="P58" s="135">
        <f>'将来負担比率（分子）の構造'!M$49</f>
        <v>4304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1347</v>
      </c>
      <c r="C62" s="135"/>
      <c r="D62" s="135"/>
      <c r="E62" s="135">
        <f>'将来負担比率（分子）の構造'!J$45</f>
        <v>1396</v>
      </c>
      <c r="F62" s="135"/>
      <c r="G62" s="135"/>
      <c r="H62" s="135">
        <f>'将来負担比率（分子）の構造'!K$45</f>
        <v>1384</v>
      </c>
      <c r="I62" s="135"/>
      <c r="J62" s="135"/>
      <c r="K62" s="135">
        <f>'将来負担比率（分子）の構造'!L$45</f>
        <v>1483</v>
      </c>
      <c r="L62" s="135"/>
      <c r="M62" s="135"/>
      <c r="N62" s="135">
        <f>'将来負担比率（分子）の構造'!M$45</f>
        <v>1401</v>
      </c>
      <c r="O62" s="135"/>
      <c r="P62" s="135"/>
    </row>
    <row r="63" spans="1:16">
      <c r="A63" s="135" t="s">
        <v>28</v>
      </c>
      <c r="B63" s="135">
        <f>'将来負担比率（分子）の構造'!I$44</f>
        <v>1475</v>
      </c>
      <c r="C63" s="135"/>
      <c r="D63" s="135"/>
      <c r="E63" s="135">
        <f>'将来負担比率（分子）の構造'!J$44</f>
        <v>1390</v>
      </c>
      <c r="F63" s="135"/>
      <c r="G63" s="135"/>
      <c r="H63" s="135">
        <f>'将来負担比率（分子）の構造'!K$44</f>
        <v>1389</v>
      </c>
      <c r="I63" s="135"/>
      <c r="J63" s="135"/>
      <c r="K63" s="135">
        <f>'将来負担比率（分子）の構造'!L$44</f>
        <v>1318</v>
      </c>
      <c r="L63" s="135"/>
      <c r="M63" s="135"/>
      <c r="N63" s="135">
        <f>'将来負担比率（分子）の構造'!M$44</f>
        <v>1382</v>
      </c>
      <c r="O63" s="135"/>
      <c r="P63" s="135"/>
    </row>
    <row r="64" spans="1:16">
      <c r="A64" s="135" t="s">
        <v>27</v>
      </c>
      <c r="B64" s="135">
        <f>'将来負担比率（分子）の構造'!I$43</f>
        <v>3495</v>
      </c>
      <c r="C64" s="135"/>
      <c r="D64" s="135"/>
      <c r="E64" s="135">
        <f>'将来負担比率（分子）の構造'!J$43</f>
        <v>3672</v>
      </c>
      <c r="F64" s="135"/>
      <c r="G64" s="135"/>
      <c r="H64" s="135">
        <f>'将来負担比率（分子）の構造'!K$43</f>
        <v>3525</v>
      </c>
      <c r="I64" s="135"/>
      <c r="J64" s="135"/>
      <c r="K64" s="135">
        <f>'将来負担比率（分子）の構造'!L$43</f>
        <v>3768</v>
      </c>
      <c r="L64" s="135"/>
      <c r="M64" s="135"/>
      <c r="N64" s="135">
        <f>'将来負担比率（分子）の構造'!M$43</f>
        <v>3627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6016</v>
      </c>
      <c r="C66" s="135"/>
      <c r="D66" s="135"/>
      <c r="E66" s="135">
        <f>'将来負担比率（分子）の構造'!J$41</f>
        <v>6187</v>
      </c>
      <c r="F66" s="135"/>
      <c r="G66" s="135"/>
      <c r="H66" s="135">
        <f>'将来負担比率（分子）の構造'!K$41</f>
        <v>6278</v>
      </c>
      <c r="I66" s="135"/>
      <c r="J66" s="135"/>
      <c r="K66" s="135">
        <f>'将来負担比率（分子）の構造'!L$41</f>
        <v>6325</v>
      </c>
      <c r="L66" s="135"/>
      <c r="M66" s="135"/>
      <c r="N66" s="135">
        <f>'将来負担比率（分子）の構造'!M$41</f>
        <v>6483</v>
      </c>
      <c r="O66" s="135"/>
      <c r="P66" s="135"/>
    </row>
    <row r="67" spans="1:16">
      <c r="A67" s="135" t="s">
        <v>63</v>
      </c>
      <c r="B67" s="135" t="e">
        <f>NA()</f>
        <v>#N/A</v>
      </c>
      <c r="C67" s="135">
        <f>IF(ISNUMBER('将来負担比率（分子）の構造'!I$52), IF('将来負担比率（分子）の構造'!I$52 &lt; 0, 0, '将来負担比率（分子）の構造'!I$52), NA())</f>
        <v>969</v>
      </c>
      <c r="D67" s="135" t="e">
        <f>NA()</f>
        <v>#N/A</v>
      </c>
      <c r="E67" s="135" t="e">
        <f>NA()</f>
        <v>#N/A</v>
      </c>
      <c r="F67" s="135">
        <f>IF(ISNUMBER('将来負担比率（分子）の構造'!J$52), IF('将来負担比率（分子）の構造'!J$52 &lt; 0, 0, '将来負担比率（分子）の構造'!J$52), NA())</f>
        <v>861</v>
      </c>
      <c r="G67" s="135" t="e">
        <f>NA()</f>
        <v>#N/A</v>
      </c>
      <c r="H67" s="135" t="e">
        <f>NA()</f>
        <v>#N/A</v>
      </c>
      <c r="I67" s="135">
        <f>IF(ISNUMBER('将来負担比率（分子）の構造'!K$52), IF('将来負担比率（分子）の構造'!K$52 &lt; 0, 0, '将来負担比率（分子）の構造'!K$52), NA())</f>
        <v>279</v>
      </c>
      <c r="J67" s="135" t="e">
        <f>NA()</f>
        <v>#N/A</v>
      </c>
      <c r="K67" s="135" t="e">
        <f>NA()</f>
        <v>#N/A</v>
      </c>
      <c r="L67" s="135">
        <f>IF(ISNUMBER('将来負担比率（分子）の構造'!L$52), IF('将来負担比率（分子）の構造'!L$52 &lt; 0, 0, '将来負担比率（分子）の構造'!L$52), NA())</f>
        <v>670</v>
      </c>
      <c r="M67" s="135" t="e">
        <f>NA()</f>
        <v>#N/A</v>
      </c>
      <c r="N67" s="135" t="e">
        <f>NA()</f>
        <v>#N/A</v>
      </c>
      <c r="O67" s="135">
        <f>IF(ISNUMBER('将来負担比率（分子）の構造'!M$52), IF('将来負担比率（分子）の構造'!M$52 &lt; 0, 0, '将来負担比率（分子）の構造'!M$52), NA())</f>
        <v>243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722777</v>
      </c>
      <c r="S5" s="583"/>
      <c r="T5" s="583"/>
      <c r="U5" s="583"/>
      <c r="V5" s="583"/>
      <c r="W5" s="583"/>
      <c r="X5" s="583"/>
      <c r="Y5" s="584"/>
      <c r="Z5" s="585">
        <v>11.7</v>
      </c>
      <c r="AA5" s="585"/>
      <c r="AB5" s="585"/>
      <c r="AC5" s="585"/>
      <c r="AD5" s="586">
        <v>722777</v>
      </c>
      <c r="AE5" s="586"/>
      <c r="AF5" s="586"/>
      <c r="AG5" s="586"/>
      <c r="AH5" s="586"/>
      <c r="AI5" s="586"/>
      <c r="AJ5" s="586"/>
      <c r="AK5" s="586"/>
      <c r="AL5" s="587">
        <v>20</v>
      </c>
      <c r="AM5" s="588"/>
      <c r="AN5" s="588"/>
      <c r="AO5" s="589"/>
      <c r="AP5" s="579" t="s">
        <v>209</v>
      </c>
      <c r="AQ5" s="580"/>
      <c r="AR5" s="580"/>
      <c r="AS5" s="580"/>
      <c r="AT5" s="580"/>
      <c r="AU5" s="580"/>
      <c r="AV5" s="580"/>
      <c r="AW5" s="580"/>
      <c r="AX5" s="580"/>
      <c r="AY5" s="580"/>
      <c r="AZ5" s="580"/>
      <c r="BA5" s="580"/>
      <c r="BB5" s="580"/>
      <c r="BC5" s="580"/>
      <c r="BD5" s="580"/>
      <c r="BE5" s="580"/>
      <c r="BF5" s="581"/>
      <c r="BG5" s="593">
        <v>722777</v>
      </c>
      <c r="BH5" s="594"/>
      <c r="BI5" s="594"/>
      <c r="BJ5" s="594"/>
      <c r="BK5" s="594"/>
      <c r="BL5" s="594"/>
      <c r="BM5" s="594"/>
      <c r="BN5" s="595"/>
      <c r="BO5" s="596">
        <v>100</v>
      </c>
      <c r="BP5" s="596"/>
      <c r="BQ5" s="596"/>
      <c r="BR5" s="596"/>
      <c r="BS5" s="597">
        <v>2718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66844</v>
      </c>
      <c r="S6" s="594"/>
      <c r="T6" s="594"/>
      <c r="U6" s="594"/>
      <c r="V6" s="594"/>
      <c r="W6" s="594"/>
      <c r="X6" s="594"/>
      <c r="Y6" s="595"/>
      <c r="Z6" s="596">
        <v>1.1000000000000001</v>
      </c>
      <c r="AA6" s="596"/>
      <c r="AB6" s="596"/>
      <c r="AC6" s="596"/>
      <c r="AD6" s="597">
        <v>66844</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722777</v>
      </c>
      <c r="BH6" s="594"/>
      <c r="BI6" s="594"/>
      <c r="BJ6" s="594"/>
      <c r="BK6" s="594"/>
      <c r="BL6" s="594"/>
      <c r="BM6" s="594"/>
      <c r="BN6" s="595"/>
      <c r="BO6" s="596">
        <v>100</v>
      </c>
      <c r="BP6" s="596"/>
      <c r="BQ6" s="596"/>
      <c r="BR6" s="596"/>
      <c r="BS6" s="597">
        <v>2718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68229</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68229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1142</v>
      </c>
      <c r="S7" s="594"/>
      <c r="T7" s="594"/>
      <c r="U7" s="594"/>
      <c r="V7" s="594"/>
      <c r="W7" s="594"/>
      <c r="X7" s="594"/>
      <c r="Y7" s="595"/>
      <c r="Z7" s="596">
        <v>0</v>
      </c>
      <c r="AA7" s="596"/>
      <c r="AB7" s="596"/>
      <c r="AC7" s="596"/>
      <c r="AD7" s="597">
        <v>1142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243325</v>
      </c>
      <c r="BH7" s="594"/>
      <c r="BI7" s="594"/>
      <c r="BJ7" s="594"/>
      <c r="BK7" s="594"/>
      <c r="BL7" s="594"/>
      <c r="BM7" s="594"/>
      <c r="BN7" s="595"/>
      <c r="BO7" s="596">
        <v>33.700000000000003</v>
      </c>
      <c r="BP7" s="596"/>
      <c r="BQ7" s="596"/>
      <c r="BR7" s="596"/>
      <c r="BS7" s="597">
        <v>2718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1236971</v>
      </c>
      <c r="CS7" s="594"/>
      <c r="CT7" s="594"/>
      <c r="CU7" s="594"/>
      <c r="CV7" s="594"/>
      <c r="CW7" s="594"/>
      <c r="CX7" s="594"/>
      <c r="CY7" s="595"/>
      <c r="CZ7" s="596">
        <v>21.1</v>
      </c>
      <c r="DA7" s="596"/>
      <c r="DB7" s="596"/>
      <c r="DC7" s="596"/>
      <c r="DD7" s="602">
        <v>392746</v>
      </c>
      <c r="DE7" s="594"/>
      <c r="DF7" s="594"/>
      <c r="DG7" s="594"/>
      <c r="DH7" s="594"/>
      <c r="DI7" s="594"/>
      <c r="DJ7" s="594"/>
      <c r="DK7" s="594"/>
      <c r="DL7" s="594"/>
      <c r="DM7" s="594"/>
      <c r="DN7" s="594"/>
      <c r="DO7" s="594"/>
      <c r="DP7" s="595"/>
      <c r="DQ7" s="602">
        <v>664814</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3256</v>
      </c>
      <c r="S8" s="594"/>
      <c r="T8" s="594"/>
      <c r="U8" s="594"/>
      <c r="V8" s="594"/>
      <c r="W8" s="594"/>
      <c r="X8" s="594"/>
      <c r="Y8" s="595"/>
      <c r="Z8" s="596">
        <v>0.1</v>
      </c>
      <c r="AA8" s="596"/>
      <c r="AB8" s="596"/>
      <c r="AC8" s="596"/>
      <c r="AD8" s="597">
        <v>3256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18765</v>
      </c>
      <c r="BH8" s="594"/>
      <c r="BI8" s="594"/>
      <c r="BJ8" s="594"/>
      <c r="BK8" s="594"/>
      <c r="BL8" s="594"/>
      <c r="BM8" s="594"/>
      <c r="BN8" s="595"/>
      <c r="BO8" s="596">
        <v>2.6</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1501479</v>
      </c>
      <c r="CS8" s="594"/>
      <c r="CT8" s="594"/>
      <c r="CU8" s="594"/>
      <c r="CV8" s="594"/>
      <c r="CW8" s="594"/>
      <c r="CX8" s="594"/>
      <c r="CY8" s="595"/>
      <c r="CZ8" s="596">
        <v>25.6</v>
      </c>
      <c r="DA8" s="596"/>
      <c r="DB8" s="596"/>
      <c r="DC8" s="596"/>
      <c r="DD8" s="602">
        <v>371241</v>
      </c>
      <c r="DE8" s="594"/>
      <c r="DF8" s="594"/>
      <c r="DG8" s="594"/>
      <c r="DH8" s="594"/>
      <c r="DI8" s="594"/>
      <c r="DJ8" s="594"/>
      <c r="DK8" s="594"/>
      <c r="DL8" s="594"/>
      <c r="DM8" s="594"/>
      <c r="DN8" s="594"/>
      <c r="DO8" s="594"/>
      <c r="DP8" s="595"/>
      <c r="DQ8" s="602">
        <v>836054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2481</v>
      </c>
      <c r="S9" s="594"/>
      <c r="T9" s="594"/>
      <c r="U9" s="594"/>
      <c r="V9" s="594"/>
      <c r="W9" s="594"/>
      <c r="X9" s="594"/>
      <c r="Y9" s="595"/>
      <c r="Z9" s="596">
        <v>0</v>
      </c>
      <c r="AA9" s="596"/>
      <c r="AB9" s="596"/>
      <c r="AC9" s="596"/>
      <c r="AD9" s="597">
        <v>2481</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204102</v>
      </c>
      <c r="BH9" s="594"/>
      <c r="BI9" s="594"/>
      <c r="BJ9" s="594"/>
      <c r="BK9" s="594"/>
      <c r="BL9" s="594"/>
      <c r="BM9" s="594"/>
      <c r="BN9" s="595"/>
      <c r="BO9" s="596">
        <v>28.2</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620666</v>
      </c>
      <c r="CS9" s="594"/>
      <c r="CT9" s="594"/>
      <c r="CU9" s="594"/>
      <c r="CV9" s="594"/>
      <c r="CW9" s="594"/>
      <c r="CX9" s="594"/>
      <c r="CY9" s="595"/>
      <c r="CZ9" s="596">
        <v>10.6</v>
      </c>
      <c r="DA9" s="596"/>
      <c r="DB9" s="596"/>
      <c r="DC9" s="596"/>
      <c r="DD9" s="602">
        <v>2258</v>
      </c>
      <c r="DE9" s="594"/>
      <c r="DF9" s="594"/>
      <c r="DG9" s="594"/>
      <c r="DH9" s="594"/>
      <c r="DI9" s="594"/>
      <c r="DJ9" s="594"/>
      <c r="DK9" s="594"/>
      <c r="DL9" s="594"/>
      <c r="DM9" s="594"/>
      <c r="DN9" s="594"/>
      <c r="DO9" s="594"/>
      <c r="DP9" s="595"/>
      <c r="DQ9" s="602">
        <v>590116</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75764</v>
      </c>
      <c r="S10" s="594"/>
      <c r="T10" s="594"/>
      <c r="U10" s="594"/>
      <c r="V10" s="594"/>
      <c r="W10" s="594"/>
      <c r="X10" s="594"/>
      <c r="Y10" s="595"/>
      <c r="Z10" s="596">
        <v>1.2</v>
      </c>
      <c r="AA10" s="596"/>
      <c r="AB10" s="596"/>
      <c r="AC10" s="596"/>
      <c r="AD10" s="597">
        <v>75764</v>
      </c>
      <c r="AE10" s="597"/>
      <c r="AF10" s="597"/>
      <c r="AG10" s="597"/>
      <c r="AH10" s="597"/>
      <c r="AI10" s="597"/>
      <c r="AJ10" s="597"/>
      <c r="AK10" s="597"/>
      <c r="AL10" s="598">
        <v>2.1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16910</v>
      </c>
      <c r="BH10" s="594"/>
      <c r="BI10" s="594"/>
      <c r="BJ10" s="594"/>
      <c r="BK10" s="594"/>
      <c r="BL10" s="594"/>
      <c r="BM10" s="594"/>
      <c r="BN10" s="595"/>
      <c r="BO10" s="596">
        <v>2.2999999999999998</v>
      </c>
      <c r="BP10" s="596"/>
      <c r="BQ10" s="596"/>
      <c r="BR10" s="596"/>
      <c r="BS10" s="602">
        <v>2705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3548</v>
      </c>
      <c r="BH11" s="594"/>
      <c r="BI11" s="594"/>
      <c r="BJ11" s="594"/>
      <c r="BK11" s="594"/>
      <c r="BL11" s="594"/>
      <c r="BM11" s="594"/>
      <c r="BN11" s="595"/>
      <c r="BO11" s="596">
        <v>0.5</v>
      </c>
      <c r="BP11" s="596"/>
      <c r="BQ11" s="596"/>
      <c r="BR11" s="596"/>
      <c r="BS11" s="602">
        <v>13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316342</v>
      </c>
      <c r="CS11" s="594"/>
      <c r="CT11" s="594"/>
      <c r="CU11" s="594"/>
      <c r="CV11" s="594"/>
      <c r="CW11" s="594"/>
      <c r="CX11" s="594"/>
      <c r="CY11" s="595"/>
      <c r="CZ11" s="596">
        <v>5.4</v>
      </c>
      <c r="DA11" s="596"/>
      <c r="DB11" s="596"/>
      <c r="DC11" s="596"/>
      <c r="DD11" s="602">
        <v>59328</v>
      </c>
      <c r="DE11" s="594"/>
      <c r="DF11" s="594"/>
      <c r="DG11" s="594"/>
      <c r="DH11" s="594"/>
      <c r="DI11" s="594"/>
      <c r="DJ11" s="594"/>
      <c r="DK11" s="594"/>
      <c r="DL11" s="594"/>
      <c r="DM11" s="594"/>
      <c r="DN11" s="594"/>
      <c r="DO11" s="594"/>
      <c r="DP11" s="595"/>
      <c r="DQ11" s="602">
        <v>225945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411768</v>
      </c>
      <c r="BH12" s="594"/>
      <c r="BI12" s="594"/>
      <c r="BJ12" s="594"/>
      <c r="BK12" s="594"/>
      <c r="BL12" s="594"/>
      <c r="BM12" s="594"/>
      <c r="BN12" s="595"/>
      <c r="BO12" s="596">
        <v>57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256439</v>
      </c>
      <c r="CS12" s="594"/>
      <c r="CT12" s="594"/>
      <c r="CU12" s="594"/>
      <c r="CV12" s="594"/>
      <c r="CW12" s="594"/>
      <c r="CX12" s="594"/>
      <c r="CY12" s="595"/>
      <c r="CZ12" s="596">
        <v>4.4000000000000004</v>
      </c>
      <c r="DA12" s="596"/>
      <c r="DB12" s="596"/>
      <c r="DC12" s="596"/>
      <c r="DD12" s="602">
        <v>8176</v>
      </c>
      <c r="DE12" s="594"/>
      <c r="DF12" s="594"/>
      <c r="DG12" s="594"/>
      <c r="DH12" s="594"/>
      <c r="DI12" s="594"/>
      <c r="DJ12" s="594"/>
      <c r="DK12" s="594"/>
      <c r="DL12" s="594"/>
      <c r="DM12" s="594"/>
      <c r="DN12" s="594"/>
      <c r="DO12" s="594"/>
      <c r="DP12" s="595"/>
      <c r="DQ12" s="602">
        <v>176996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7109</v>
      </c>
      <c r="S13" s="594"/>
      <c r="T13" s="594"/>
      <c r="U13" s="594"/>
      <c r="V13" s="594"/>
      <c r="W13" s="594"/>
      <c r="X13" s="594"/>
      <c r="Y13" s="595"/>
      <c r="Z13" s="596">
        <v>0.1</v>
      </c>
      <c r="AA13" s="596"/>
      <c r="AB13" s="596"/>
      <c r="AC13" s="596"/>
      <c r="AD13" s="597">
        <v>7109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399003</v>
      </c>
      <c r="BH13" s="594"/>
      <c r="BI13" s="594"/>
      <c r="BJ13" s="594"/>
      <c r="BK13" s="594"/>
      <c r="BL13" s="594"/>
      <c r="BM13" s="594"/>
      <c r="BN13" s="595"/>
      <c r="BO13" s="596">
        <v>55.2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566154</v>
      </c>
      <c r="CS13" s="594"/>
      <c r="CT13" s="594"/>
      <c r="CU13" s="594"/>
      <c r="CV13" s="594"/>
      <c r="CW13" s="594"/>
      <c r="CX13" s="594"/>
      <c r="CY13" s="595"/>
      <c r="CZ13" s="596">
        <v>9.6</v>
      </c>
      <c r="DA13" s="596"/>
      <c r="DB13" s="596"/>
      <c r="DC13" s="596"/>
      <c r="DD13" s="602">
        <v>273277</v>
      </c>
      <c r="DE13" s="594"/>
      <c r="DF13" s="594"/>
      <c r="DG13" s="594"/>
      <c r="DH13" s="594"/>
      <c r="DI13" s="594"/>
      <c r="DJ13" s="594"/>
      <c r="DK13" s="594"/>
      <c r="DL13" s="594"/>
      <c r="DM13" s="594"/>
      <c r="DN13" s="594"/>
      <c r="DO13" s="594"/>
      <c r="DP13" s="595"/>
      <c r="DQ13" s="602">
        <v>432525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20276</v>
      </c>
      <c r="BH14" s="594"/>
      <c r="BI14" s="594"/>
      <c r="BJ14" s="594"/>
      <c r="BK14" s="594"/>
      <c r="BL14" s="594"/>
      <c r="BM14" s="594"/>
      <c r="BN14" s="595"/>
      <c r="BO14" s="596">
        <v>2.8</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174869</v>
      </c>
      <c r="CS14" s="594"/>
      <c r="CT14" s="594"/>
      <c r="CU14" s="594"/>
      <c r="CV14" s="594"/>
      <c r="CW14" s="594"/>
      <c r="CX14" s="594"/>
      <c r="CY14" s="595"/>
      <c r="CZ14" s="596">
        <v>3</v>
      </c>
      <c r="DA14" s="596"/>
      <c r="DB14" s="596"/>
      <c r="DC14" s="596"/>
      <c r="DD14" s="602">
        <v>8282</v>
      </c>
      <c r="DE14" s="594"/>
      <c r="DF14" s="594"/>
      <c r="DG14" s="594"/>
      <c r="DH14" s="594"/>
      <c r="DI14" s="594"/>
      <c r="DJ14" s="594"/>
      <c r="DK14" s="594"/>
      <c r="DL14" s="594"/>
      <c r="DM14" s="594"/>
      <c r="DN14" s="594"/>
      <c r="DO14" s="594"/>
      <c r="DP14" s="595"/>
      <c r="DQ14" s="602">
        <v>162259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1330</v>
      </c>
      <c r="S15" s="594"/>
      <c r="T15" s="594"/>
      <c r="U15" s="594"/>
      <c r="V15" s="594"/>
      <c r="W15" s="594"/>
      <c r="X15" s="594"/>
      <c r="Y15" s="595"/>
      <c r="Z15" s="596">
        <v>0</v>
      </c>
      <c r="AA15" s="596"/>
      <c r="AB15" s="596"/>
      <c r="AC15" s="596"/>
      <c r="AD15" s="597">
        <v>1330</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47408</v>
      </c>
      <c r="BH15" s="594"/>
      <c r="BI15" s="594"/>
      <c r="BJ15" s="594"/>
      <c r="BK15" s="594"/>
      <c r="BL15" s="594"/>
      <c r="BM15" s="594"/>
      <c r="BN15" s="595"/>
      <c r="BO15" s="596">
        <v>6.6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445405</v>
      </c>
      <c r="CS15" s="594"/>
      <c r="CT15" s="594"/>
      <c r="CU15" s="594"/>
      <c r="CV15" s="594"/>
      <c r="CW15" s="594"/>
      <c r="CX15" s="594"/>
      <c r="CY15" s="595"/>
      <c r="CZ15" s="596">
        <v>7.6</v>
      </c>
      <c r="DA15" s="596"/>
      <c r="DB15" s="596"/>
      <c r="DC15" s="596"/>
      <c r="DD15" s="602">
        <v>25399</v>
      </c>
      <c r="DE15" s="594"/>
      <c r="DF15" s="594"/>
      <c r="DG15" s="594"/>
      <c r="DH15" s="594"/>
      <c r="DI15" s="594"/>
      <c r="DJ15" s="594"/>
      <c r="DK15" s="594"/>
      <c r="DL15" s="594"/>
      <c r="DM15" s="594"/>
      <c r="DN15" s="594"/>
      <c r="DO15" s="594"/>
      <c r="DP15" s="595"/>
      <c r="DQ15" s="602">
        <v>382628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2997315</v>
      </c>
      <c r="S16" s="594"/>
      <c r="T16" s="594"/>
      <c r="U16" s="594"/>
      <c r="V16" s="594"/>
      <c r="W16" s="594"/>
      <c r="X16" s="594"/>
      <c r="Y16" s="595"/>
      <c r="Z16" s="596">
        <v>48.4</v>
      </c>
      <c r="AA16" s="596"/>
      <c r="AB16" s="596"/>
      <c r="AC16" s="596"/>
      <c r="AD16" s="597">
        <v>2709515</v>
      </c>
      <c r="AE16" s="597"/>
      <c r="AF16" s="597"/>
      <c r="AG16" s="597"/>
      <c r="AH16" s="597"/>
      <c r="AI16" s="597"/>
      <c r="AJ16" s="597"/>
      <c r="AK16" s="597"/>
      <c r="AL16" s="598">
        <v>74.900000000000006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2709515</v>
      </c>
      <c r="S17" s="594"/>
      <c r="T17" s="594"/>
      <c r="U17" s="594"/>
      <c r="V17" s="594"/>
      <c r="W17" s="594"/>
      <c r="X17" s="594"/>
      <c r="Y17" s="595"/>
      <c r="Z17" s="596">
        <v>43.8</v>
      </c>
      <c r="AA17" s="596"/>
      <c r="AB17" s="596"/>
      <c r="AC17" s="596"/>
      <c r="AD17" s="597">
        <v>2709515</v>
      </c>
      <c r="AE17" s="597"/>
      <c r="AF17" s="597"/>
      <c r="AG17" s="597"/>
      <c r="AH17" s="597"/>
      <c r="AI17" s="597"/>
      <c r="AJ17" s="597"/>
      <c r="AK17" s="597"/>
      <c r="AL17" s="598">
        <v>74.900000000000006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684290</v>
      </c>
      <c r="CS17" s="594"/>
      <c r="CT17" s="594"/>
      <c r="CU17" s="594"/>
      <c r="CV17" s="594"/>
      <c r="CW17" s="594"/>
      <c r="CX17" s="594"/>
      <c r="CY17" s="595"/>
      <c r="CZ17" s="596">
        <v>11.7</v>
      </c>
      <c r="DA17" s="596"/>
      <c r="DB17" s="596"/>
      <c r="DC17" s="596"/>
      <c r="DD17" s="602" t="s">
        <v>112</v>
      </c>
      <c r="DE17" s="594"/>
      <c r="DF17" s="594"/>
      <c r="DG17" s="594"/>
      <c r="DH17" s="594"/>
      <c r="DI17" s="594"/>
      <c r="DJ17" s="594"/>
      <c r="DK17" s="594"/>
      <c r="DL17" s="594"/>
      <c r="DM17" s="594"/>
      <c r="DN17" s="594"/>
      <c r="DO17" s="594"/>
      <c r="DP17" s="595"/>
      <c r="DQ17" s="602">
        <v>682845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287800</v>
      </c>
      <c r="S18" s="594"/>
      <c r="T18" s="594"/>
      <c r="U18" s="594"/>
      <c r="V18" s="594"/>
      <c r="W18" s="594"/>
      <c r="X18" s="594"/>
      <c r="Y18" s="595"/>
      <c r="Z18" s="596">
        <v>4.5999999999999996</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3878018</v>
      </c>
      <c r="S20" s="594"/>
      <c r="T20" s="594"/>
      <c r="U20" s="594"/>
      <c r="V20" s="594"/>
      <c r="W20" s="594"/>
      <c r="X20" s="594"/>
      <c r="Y20" s="595"/>
      <c r="Z20" s="596">
        <v>62.6</v>
      </c>
      <c r="AA20" s="596"/>
      <c r="AB20" s="596"/>
      <c r="AC20" s="596"/>
      <c r="AD20" s="597">
        <v>3590218</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5870844</v>
      </c>
      <c r="CS20" s="594"/>
      <c r="CT20" s="594"/>
      <c r="CU20" s="594"/>
      <c r="CV20" s="594"/>
      <c r="CW20" s="594"/>
      <c r="CX20" s="594"/>
      <c r="CY20" s="595"/>
      <c r="CZ20" s="596">
        <v>100</v>
      </c>
      <c r="DA20" s="596"/>
      <c r="DB20" s="596"/>
      <c r="DC20" s="596"/>
      <c r="DD20" s="602">
        <v>1140707</v>
      </c>
      <c r="DE20" s="594"/>
      <c r="DF20" s="594"/>
      <c r="DG20" s="594"/>
      <c r="DH20" s="594"/>
      <c r="DI20" s="594"/>
      <c r="DJ20" s="594"/>
      <c r="DK20" s="594"/>
      <c r="DL20" s="594"/>
      <c r="DM20" s="594"/>
      <c r="DN20" s="594"/>
      <c r="DO20" s="594"/>
      <c r="DP20" s="595"/>
      <c r="DQ20" s="602">
        <v>4222411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1255</v>
      </c>
      <c r="S21" s="594"/>
      <c r="T21" s="594"/>
      <c r="U21" s="594"/>
      <c r="V21" s="594"/>
      <c r="W21" s="594"/>
      <c r="X21" s="594"/>
      <c r="Y21" s="595"/>
      <c r="Z21" s="596">
        <v>0</v>
      </c>
      <c r="AA21" s="596"/>
      <c r="AB21" s="596"/>
      <c r="AC21" s="596"/>
      <c r="AD21" s="597">
        <v>1255</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50861</v>
      </c>
      <c r="S22" s="594"/>
      <c r="T22" s="594"/>
      <c r="U22" s="594"/>
      <c r="V22" s="594"/>
      <c r="W22" s="594"/>
      <c r="X22" s="594"/>
      <c r="Y22" s="595"/>
      <c r="Z22" s="596">
        <v>0.8</v>
      </c>
      <c r="AA22" s="596"/>
      <c r="AB22" s="596"/>
      <c r="AC22" s="596"/>
      <c r="AD22" s="597">
        <v>17492</v>
      </c>
      <c r="AE22" s="597"/>
      <c r="AF22" s="597"/>
      <c r="AG22" s="597"/>
      <c r="AH22" s="597"/>
      <c r="AI22" s="597"/>
      <c r="AJ22" s="597"/>
      <c r="AK22" s="597"/>
      <c r="AL22" s="598">
        <v>0.5</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194187</v>
      </c>
      <c r="S23" s="594"/>
      <c r="T23" s="594"/>
      <c r="U23" s="594"/>
      <c r="V23" s="594"/>
      <c r="W23" s="594"/>
      <c r="X23" s="594"/>
      <c r="Y23" s="595"/>
      <c r="Z23" s="596">
        <v>3.1</v>
      </c>
      <c r="AA23" s="596"/>
      <c r="AB23" s="596"/>
      <c r="AC23" s="596"/>
      <c r="AD23" s="597">
        <v>6645</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15233</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1811558</v>
      </c>
      <c r="CS24" s="583"/>
      <c r="CT24" s="583"/>
      <c r="CU24" s="583"/>
      <c r="CV24" s="583"/>
      <c r="CW24" s="583"/>
      <c r="CX24" s="583"/>
      <c r="CY24" s="584"/>
      <c r="CZ24" s="622">
        <v>30.9</v>
      </c>
      <c r="DA24" s="623"/>
      <c r="DB24" s="623"/>
      <c r="DC24" s="624"/>
      <c r="DD24" s="621">
        <v>1488011</v>
      </c>
      <c r="DE24" s="583"/>
      <c r="DF24" s="583"/>
      <c r="DG24" s="583"/>
      <c r="DH24" s="583"/>
      <c r="DI24" s="583"/>
      <c r="DJ24" s="583"/>
      <c r="DK24" s="584"/>
      <c r="DL24" s="621">
        <v>1464056</v>
      </c>
      <c r="DM24" s="583"/>
      <c r="DN24" s="583"/>
      <c r="DO24" s="583"/>
      <c r="DP24" s="583"/>
      <c r="DQ24" s="583"/>
      <c r="DR24" s="583"/>
      <c r="DS24" s="583"/>
      <c r="DT24" s="583"/>
      <c r="DU24" s="583"/>
      <c r="DV24" s="584"/>
      <c r="DW24" s="587">
        <v>38.299999999999997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227605</v>
      </c>
      <c r="S25" s="594"/>
      <c r="T25" s="594"/>
      <c r="U25" s="594"/>
      <c r="V25" s="594"/>
      <c r="W25" s="594"/>
      <c r="X25" s="594"/>
      <c r="Y25" s="595"/>
      <c r="Z25" s="596">
        <v>3.7</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760822</v>
      </c>
      <c r="CS25" s="613"/>
      <c r="CT25" s="613"/>
      <c r="CU25" s="613"/>
      <c r="CV25" s="613"/>
      <c r="CW25" s="613"/>
      <c r="CX25" s="613"/>
      <c r="CY25" s="614"/>
      <c r="CZ25" s="627">
        <v>13</v>
      </c>
      <c r="DA25" s="628"/>
      <c r="DB25" s="628"/>
      <c r="DC25" s="629"/>
      <c r="DD25" s="602">
        <v>633572</v>
      </c>
      <c r="DE25" s="613"/>
      <c r="DF25" s="613"/>
      <c r="DG25" s="613"/>
      <c r="DH25" s="613"/>
      <c r="DI25" s="613"/>
      <c r="DJ25" s="613"/>
      <c r="DK25" s="614"/>
      <c r="DL25" s="602">
        <v>632529</v>
      </c>
      <c r="DM25" s="613"/>
      <c r="DN25" s="613"/>
      <c r="DO25" s="613"/>
      <c r="DP25" s="613"/>
      <c r="DQ25" s="613"/>
      <c r="DR25" s="613"/>
      <c r="DS25" s="613"/>
      <c r="DT25" s="613"/>
      <c r="DU25" s="613"/>
      <c r="DV25" s="614"/>
      <c r="DW25" s="598">
        <v>16.5</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470455</v>
      </c>
      <c r="CS26" s="594"/>
      <c r="CT26" s="594"/>
      <c r="CU26" s="594"/>
      <c r="CV26" s="594"/>
      <c r="CW26" s="594"/>
      <c r="CX26" s="594"/>
      <c r="CY26" s="595"/>
      <c r="CZ26" s="627">
        <v>8</v>
      </c>
      <c r="DA26" s="628"/>
      <c r="DB26" s="628"/>
      <c r="DC26" s="629"/>
      <c r="DD26" s="602">
        <v>353706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393207</v>
      </c>
      <c r="S27" s="594"/>
      <c r="T27" s="594"/>
      <c r="U27" s="594"/>
      <c r="V27" s="594"/>
      <c r="W27" s="594"/>
      <c r="X27" s="594"/>
      <c r="Y27" s="595"/>
      <c r="Z27" s="596">
        <v>6.4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722777</v>
      </c>
      <c r="BH27" s="594"/>
      <c r="BI27" s="594"/>
      <c r="BJ27" s="594"/>
      <c r="BK27" s="594"/>
      <c r="BL27" s="594"/>
      <c r="BM27" s="594"/>
      <c r="BN27" s="595"/>
      <c r="BO27" s="596">
        <v>100</v>
      </c>
      <c r="BP27" s="596"/>
      <c r="BQ27" s="596"/>
      <c r="BR27" s="596"/>
      <c r="BS27" s="602">
        <v>2718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366446</v>
      </c>
      <c r="CS27" s="613"/>
      <c r="CT27" s="613"/>
      <c r="CU27" s="613"/>
      <c r="CV27" s="613"/>
      <c r="CW27" s="613"/>
      <c r="CX27" s="613"/>
      <c r="CY27" s="614"/>
      <c r="CZ27" s="627">
        <v>6.2</v>
      </c>
      <c r="DA27" s="628"/>
      <c r="DB27" s="628"/>
      <c r="DC27" s="629"/>
      <c r="DD27" s="602">
        <v>171594</v>
      </c>
      <c r="DE27" s="613"/>
      <c r="DF27" s="613"/>
      <c r="DG27" s="613"/>
      <c r="DH27" s="613"/>
      <c r="DI27" s="613"/>
      <c r="DJ27" s="613"/>
      <c r="DK27" s="614"/>
      <c r="DL27" s="602">
        <v>148682</v>
      </c>
      <c r="DM27" s="613"/>
      <c r="DN27" s="613"/>
      <c r="DO27" s="613"/>
      <c r="DP27" s="613"/>
      <c r="DQ27" s="613"/>
      <c r="DR27" s="613"/>
      <c r="DS27" s="613"/>
      <c r="DT27" s="613"/>
      <c r="DU27" s="613"/>
      <c r="DV27" s="614"/>
      <c r="DW27" s="598">
        <v>3.9</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26846</v>
      </c>
      <c r="S28" s="594"/>
      <c r="T28" s="594"/>
      <c r="U28" s="594"/>
      <c r="V28" s="594"/>
      <c r="W28" s="594"/>
      <c r="X28" s="594"/>
      <c r="Y28" s="595"/>
      <c r="Z28" s="596">
        <v>0.4</v>
      </c>
      <c r="AA28" s="596"/>
      <c r="AB28" s="596"/>
      <c r="AC28" s="596"/>
      <c r="AD28" s="597">
        <v>63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684290</v>
      </c>
      <c r="CS28" s="594"/>
      <c r="CT28" s="594"/>
      <c r="CU28" s="594"/>
      <c r="CV28" s="594"/>
      <c r="CW28" s="594"/>
      <c r="CX28" s="594"/>
      <c r="CY28" s="595"/>
      <c r="CZ28" s="627">
        <v>11.7</v>
      </c>
      <c r="DA28" s="628"/>
      <c r="DB28" s="628"/>
      <c r="DC28" s="629"/>
      <c r="DD28" s="602">
        <v>682845</v>
      </c>
      <c r="DE28" s="594"/>
      <c r="DF28" s="594"/>
      <c r="DG28" s="594"/>
      <c r="DH28" s="594"/>
      <c r="DI28" s="594"/>
      <c r="DJ28" s="594"/>
      <c r="DK28" s="595"/>
      <c r="DL28" s="602">
        <v>682845</v>
      </c>
      <c r="DM28" s="594"/>
      <c r="DN28" s="594"/>
      <c r="DO28" s="594"/>
      <c r="DP28" s="594"/>
      <c r="DQ28" s="594"/>
      <c r="DR28" s="594"/>
      <c r="DS28" s="594"/>
      <c r="DT28" s="594"/>
      <c r="DU28" s="594"/>
      <c r="DV28" s="595"/>
      <c r="DW28" s="598">
        <v>17.899999999999999</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1130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684290</v>
      </c>
      <c r="CS29" s="613"/>
      <c r="CT29" s="613"/>
      <c r="CU29" s="613"/>
      <c r="CV29" s="613"/>
      <c r="CW29" s="613"/>
      <c r="CX29" s="613"/>
      <c r="CY29" s="614"/>
      <c r="CZ29" s="627">
        <v>11.7</v>
      </c>
      <c r="DA29" s="628"/>
      <c r="DB29" s="628"/>
      <c r="DC29" s="629"/>
      <c r="DD29" s="602">
        <v>682845</v>
      </c>
      <c r="DE29" s="613"/>
      <c r="DF29" s="613"/>
      <c r="DG29" s="613"/>
      <c r="DH29" s="613"/>
      <c r="DI29" s="613"/>
      <c r="DJ29" s="613"/>
      <c r="DK29" s="614"/>
      <c r="DL29" s="602">
        <v>682845</v>
      </c>
      <c r="DM29" s="613"/>
      <c r="DN29" s="613"/>
      <c r="DO29" s="613"/>
      <c r="DP29" s="613"/>
      <c r="DQ29" s="613"/>
      <c r="DR29" s="613"/>
      <c r="DS29" s="613"/>
      <c r="DT29" s="613"/>
      <c r="DU29" s="613"/>
      <c r="DV29" s="614"/>
      <c r="DW29" s="598">
        <v>17.899999999999999</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245656</v>
      </c>
      <c r="S30" s="594"/>
      <c r="T30" s="594"/>
      <c r="U30" s="594"/>
      <c r="V30" s="594"/>
      <c r="W30" s="594"/>
      <c r="X30" s="594"/>
      <c r="Y30" s="595"/>
      <c r="Z30" s="596">
        <v>4</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98.9</v>
      </c>
      <c r="BH30" s="652"/>
      <c r="BI30" s="652"/>
      <c r="BJ30" s="652"/>
      <c r="BK30" s="652"/>
      <c r="BL30" s="652"/>
      <c r="BM30" s="588">
        <v>96.1</v>
      </c>
      <c r="BN30" s="652"/>
      <c r="BO30" s="652"/>
      <c r="BP30" s="652"/>
      <c r="BQ30" s="653"/>
      <c r="BR30" s="651">
        <v>98.4</v>
      </c>
      <c r="BS30" s="652"/>
      <c r="BT30" s="652"/>
      <c r="BU30" s="652"/>
      <c r="BV30" s="652"/>
      <c r="BW30" s="652"/>
      <c r="BX30" s="588">
        <v>94.7</v>
      </c>
      <c r="BY30" s="652"/>
      <c r="BZ30" s="652"/>
      <c r="CA30" s="652"/>
      <c r="CB30" s="653"/>
      <c r="CD30" s="656"/>
      <c r="CE30" s="657"/>
      <c r="CF30" s="607" t="s">
        <v>292</v>
      </c>
      <c r="CG30" s="608"/>
      <c r="CH30" s="608"/>
      <c r="CI30" s="608"/>
      <c r="CJ30" s="608"/>
      <c r="CK30" s="608"/>
      <c r="CL30" s="608"/>
      <c r="CM30" s="608"/>
      <c r="CN30" s="608"/>
      <c r="CO30" s="608"/>
      <c r="CP30" s="608"/>
      <c r="CQ30" s="609"/>
      <c r="CR30" s="593">
        <v>627113</v>
      </c>
      <c r="CS30" s="594"/>
      <c r="CT30" s="594"/>
      <c r="CU30" s="594"/>
      <c r="CV30" s="594"/>
      <c r="CW30" s="594"/>
      <c r="CX30" s="594"/>
      <c r="CY30" s="595"/>
      <c r="CZ30" s="627">
        <v>10.7</v>
      </c>
      <c r="DA30" s="628"/>
      <c r="DB30" s="628"/>
      <c r="DC30" s="629"/>
      <c r="DD30" s="602">
        <v>625668</v>
      </c>
      <c r="DE30" s="594"/>
      <c r="DF30" s="594"/>
      <c r="DG30" s="594"/>
      <c r="DH30" s="594"/>
      <c r="DI30" s="594"/>
      <c r="DJ30" s="594"/>
      <c r="DK30" s="595"/>
      <c r="DL30" s="602">
        <v>625668</v>
      </c>
      <c r="DM30" s="594"/>
      <c r="DN30" s="594"/>
      <c r="DO30" s="594"/>
      <c r="DP30" s="594"/>
      <c r="DQ30" s="594"/>
      <c r="DR30" s="594"/>
      <c r="DS30" s="594"/>
      <c r="DT30" s="594"/>
      <c r="DU30" s="594"/>
      <c r="DV30" s="595"/>
      <c r="DW30" s="598">
        <v>16.399999999999999</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220900</v>
      </c>
      <c r="S31" s="594"/>
      <c r="T31" s="594"/>
      <c r="U31" s="594"/>
      <c r="V31" s="594"/>
      <c r="W31" s="594"/>
      <c r="X31" s="594"/>
      <c r="Y31" s="595"/>
      <c r="Z31" s="596">
        <v>3.6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13"/>
      <c r="BI31" s="613"/>
      <c r="BJ31" s="613"/>
      <c r="BK31" s="613"/>
      <c r="BL31" s="613"/>
      <c r="BM31" s="599">
        <v>97.2</v>
      </c>
      <c r="BN31" s="649"/>
      <c r="BO31" s="649"/>
      <c r="BP31" s="649"/>
      <c r="BQ31" s="650"/>
      <c r="BR31" s="648">
        <v>98.5</v>
      </c>
      <c r="BS31" s="613"/>
      <c r="BT31" s="613"/>
      <c r="BU31" s="613"/>
      <c r="BV31" s="613"/>
      <c r="BW31" s="613"/>
      <c r="BX31" s="599">
        <v>95.4</v>
      </c>
      <c r="BY31" s="649"/>
      <c r="BZ31" s="649"/>
      <c r="CA31" s="649"/>
      <c r="CB31" s="650"/>
      <c r="CD31" s="656"/>
      <c r="CE31" s="657"/>
      <c r="CF31" s="607" t="s">
        <v>296</v>
      </c>
      <c r="CG31" s="608"/>
      <c r="CH31" s="608"/>
      <c r="CI31" s="608"/>
      <c r="CJ31" s="608"/>
      <c r="CK31" s="608"/>
      <c r="CL31" s="608"/>
      <c r="CM31" s="608"/>
      <c r="CN31" s="608"/>
      <c r="CO31" s="608"/>
      <c r="CP31" s="608"/>
      <c r="CQ31" s="609"/>
      <c r="CR31" s="593">
        <v>57177</v>
      </c>
      <c r="CS31" s="613"/>
      <c r="CT31" s="613"/>
      <c r="CU31" s="613"/>
      <c r="CV31" s="613"/>
      <c r="CW31" s="613"/>
      <c r="CX31" s="613"/>
      <c r="CY31" s="614"/>
      <c r="CZ31" s="627">
        <v>1</v>
      </c>
      <c r="DA31" s="628"/>
      <c r="DB31" s="628"/>
      <c r="DC31" s="629"/>
      <c r="DD31" s="602">
        <v>57177</v>
      </c>
      <c r="DE31" s="613"/>
      <c r="DF31" s="613"/>
      <c r="DG31" s="613"/>
      <c r="DH31" s="613"/>
      <c r="DI31" s="613"/>
      <c r="DJ31" s="613"/>
      <c r="DK31" s="614"/>
      <c r="DL31" s="602">
        <v>57177</v>
      </c>
      <c r="DM31" s="613"/>
      <c r="DN31" s="613"/>
      <c r="DO31" s="613"/>
      <c r="DP31" s="613"/>
      <c r="DQ31" s="613"/>
      <c r="DR31" s="613"/>
      <c r="DS31" s="613"/>
      <c r="DT31" s="613"/>
      <c r="DU31" s="613"/>
      <c r="DV31" s="614"/>
      <c r="DW31" s="598">
        <v>1.5</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150223</v>
      </c>
      <c r="S32" s="594"/>
      <c r="T32" s="594"/>
      <c r="U32" s="594"/>
      <c r="V32" s="594"/>
      <c r="W32" s="594"/>
      <c r="X32" s="594"/>
      <c r="Y32" s="595"/>
      <c r="Z32" s="596">
        <v>2.4</v>
      </c>
      <c r="AA32" s="596"/>
      <c r="AB32" s="596"/>
      <c r="AC32" s="596"/>
      <c r="AD32" s="597">
        <v>310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94.9</v>
      </c>
      <c r="BN32" s="661"/>
      <c r="BO32" s="661"/>
      <c r="BP32" s="661"/>
      <c r="BQ32" s="663"/>
      <c r="BR32" s="660">
        <v>98.1</v>
      </c>
      <c r="BS32" s="661"/>
      <c r="BT32" s="661"/>
      <c r="BU32" s="661"/>
      <c r="BV32" s="661"/>
      <c r="BW32" s="661"/>
      <c r="BX32" s="662">
        <v>93.4</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785177</v>
      </c>
      <c r="S33" s="594"/>
      <c r="T33" s="594"/>
      <c r="U33" s="594"/>
      <c r="V33" s="594"/>
      <c r="W33" s="594"/>
      <c r="X33" s="594"/>
      <c r="Y33" s="595"/>
      <c r="Z33" s="596">
        <v>12.7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2918579</v>
      </c>
      <c r="CS33" s="613"/>
      <c r="CT33" s="613"/>
      <c r="CU33" s="613"/>
      <c r="CV33" s="613"/>
      <c r="CW33" s="613"/>
      <c r="CX33" s="613"/>
      <c r="CY33" s="614"/>
      <c r="CZ33" s="627">
        <v>49.7</v>
      </c>
      <c r="DA33" s="628"/>
      <c r="DB33" s="628"/>
      <c r="DC33" s="629"/>
      <c r="DD33" s="602">
        <v>2356526</v>
      </c>
      <c r="DE33" s="613"/>
      <c r="DF33" s="613"/>
      <c r="DG33" s="613"/>
      <c r="DH33" s="613"/>
      <c r="DI33" s="613"/>
      <c r="DJ33" s="613"/>
      <c r="DK33" s="614"/>
      <c r="DL33" s="602">
        <v>1626007</v>
      </c>
      <c r="DM33" s="613"/>
      <c r="DN33" s="613"/>
      <c r="DO33" s="613"/>
      <c r="DP33" s="613"/>
      <c r="DQ33" s="613"/>
      <c r="DR33" s="613"/>
      <c r="DS33" s="613"/>
      <c r="DT33" s="613"/>
      <c r="DU33" s="613"/>
      <c r="DV33" s="614"/>
      <c r="DW33" s="598">
        <v>42.5</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890541</v>
      </c>
      <c r="CS34" s="594"/>
      <c r="CT34" s="594"/>
      <c r="CU34" s="594"/>
      <c r="CV34" s="594"/>
      <c r="CW34" s="594"/>
      <c r="CX34" s="594"/>
      <c r="CY34" s="595"/>
      <c r="CZ34" s="627">
        <v>15.2</v>
      </c>
      <c r="DA34" s="628"/>
      <c r="DB34" s="628"/>
      <c r="DC34" s="629"/>
      <c r="DD34" s="602">
        <v>611005</v>
      </c>
      <c r="DE34" s="594"/>
      <c r="DF34" s="594"/>
      <c r="DG34" s="594"/>
      <c r="DH34" s="594"/>
      <c r="DI34" s="594"/>
      <c r="DJ34" s="594"/>
      <c r="DK34" s="595"/>
      <c r="DL34" s="602">
        <v>340192</v>
      </c>
      <c r="DM34" s="594"/>
      <c r="DN34" s="594"/>
      <c r="DO34" s="594"/>
      <c r="DP34" s="594"/>
      <c r="DQ34" s="594"/>
      <c r="DR34" s="594"/>
      <c r="DS34" s="594"/>
      <c r="DT34" s="594"/>
      <c r="DU34" s="594"/>
      <c r="DV34" s="595"/>
      <c r="DW34" s="598">
        <v>8.9</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206477</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1035219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8559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59575</v>
      </c>
      <c r="CS35" s="613"/>
      <c r="CT35" s="613"/>
      <c r="CU35" s="613"/>
      <c r="CV35" s="613"/>
      <c r="CW35" s="613"/>
      <c r="CX35" s="613"/>
      <c r="CY35" s="614"/>
      <c r="CZ35" s="627">
        <v>1</v>
      </c>
      <c r="DA35" s="628"/>
      <c r="DB35" s="628"/>
      <c r="DC35" s="629"/>
      <c r="DD35" s="602">
        <v>52034</v>
      </c>
      <c r="DE35" s="613"/>
      <c r="DF35" s="613"/>
      <c r="DG35" s="613"/>
      <c r="DH35" s="613"/>
      <c r="DI35" s="613"/>
      <c r="DJ35" s="613"/>
      <c r="DK35" s="614"/>
      <c r="DL35" s="602">
        <v>51481</v>
      </c>
      <c r="DM35" s="613"/>
      <c r="DN35" s="613"/>
      <c r="DO35" s="613"/>
      <c r="DP35" s="613"/>
      <c r="DQ35" s="613"/>
      <c r="DR35" s="613"/>
      <c r="DS35" s="613"/>
      <c r="DT35" s="613"/>
      <c r="DU35" s="613"/>
      <c r="DV35" s="614"/>
      <c r="DW35" s="598">
        <v>1.3</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6190298</v>
      </c>
      <c r="S36" s="666"/>
      <c r="T36" s="666"/>
      <c r="U36" s="666"/>
      <c r="V36" s="666"/>
      <c r="W36" s="666"/>
      <c r="X36" s="666"/>
      <c r="Y36" s="667"/>
      <c r="Z36" s="668">
        <v>100</v>
      </c>
      <c r="AA36" s="668"/>
      <c r="AB36" s="668"/>
      <c r="AC36" s="668"/>
      <c r="AD36" s="669">
        <v>3615983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293486</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3149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998958</v>
      </c>
      <c r="CS36" s="594"/>
      <c r="CT36" s="594"/>
      <c r="CU36" s="594"/>
      <c r="CV36" s="594"/>
      <c r="CW36" s="594"/>
      <c r="CX36" s="594"/>
      <c r="CY36" s="595"/>
      <c r="CZ36" s="627">
        <v>17</v>
      </c>
      <c r="DA36" s="628"/>
      <c r="DB36" s="628"/>
      <c r="DC36" s="629"/>
      <c r="DD36" s="602">
        <v>852033</v>
      </c>
      <c r="DE36" s="594"/>
      <c r="DF36" s="594"/>
      <c r="DG36" s="594"/>
      <c r="DH36" s="594"/>
      <c r="DI36" s="594"/>
      <c r="DJ36" s="594"/>
      <c r="DK36" s="595"/>
      <c r="DL36" s="602">
        <v>642719</v>
      </c>
      <c r="DM36" s="594"/>
      <c r="DN36" s="594"/>
      <c r="DO36" s="594"/>
      <c r="DP36" s="594"/>
      <c r="DQ36" s="594"/>
      <c r="DR36" s="594"/>
      <c r="DS36" s="594"/>
      <c r="DT36" s="594"/>
      <c r="DU36" s="594"/>
      <c r="DV36" s="595"/>
      <c r="DW36" s="598">
        <v>16.8</v>
      </c>
      <c r="DX36" s="625"/>
      <c r="DY36" s="625"/>
      <c r="DZ36" s="625"/>
      <c r="EA36" s="625"/>
      <c r="EB36" s="625"/>
      <c r="EC36" s="626"/>
    </row>
    <row r="37" spans="2:133" ht="11.25" customHeight="1">
      <c r="AQ37" s="672" t="s">
        <v>314</v>
      </c>
      <c r="AR37" s="673"/>
      <c r="AS37" s="673"/>
      <c r="AT37" s="673"/>
      <c r="AU37" s="673"/>
      <c r="AV37" s="673"/>
      <c r="AW37" s="673"/>
      <c r="AX37" s="673"/>
      <c r="AY37" s="674"/>
      <c r="AZ37" s="593">
        <v>202191</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1146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251697</v>
      </c>
      <c r="CS37" s="613"/>
      <c r="CT37" s="613"/>
      <c r="CU37" s="613"/>
      <c r="CV37" s="613"/>
      <c r="CW37" s="613"/>
      <c r="CX37" s="613"/>
      <c r="CY37" s="614"/>
      <c r="CZ37" s="627">
        <v>4.3</v>
      </c>
      <c r="DA37" s="628"/>
      <c r="DB37" s="628"/>
      <c r="DC37" s="629"/>
      <c r="DD37" s="602">
        <v>248648</v>
      </c>
      <c r="DE37" s="613"/>
      <c r="DF37" s="613"/>
      <c r="DG37" s="613"/>
      <c r="DH37" s="613"/>
      <c r="DI37" s="613"/>
      <c r="DJ37" s="613"/>
      <c r="DK37" s="614"/>
      <c r="DL37" s="602">
        <v>148530</v>
      </c>
      <c r="DM37" s="613"/>
      <c r="DN37" s="613"/>
      <c r="DO37" s="613"/>
      <c r="DP37" s="613"/>
      <c r="DQ37" s="613"/>
      <c r="DR37" s="613"/>
      <c r="DS37" s="613"/>
      <c r="DT37" s="613"/>
      <c r="DU37" s="613"/>
      <c r="DV37" s="614"/>
      <c r="DW37" s="598">
        <v>3.9</v>
      </c>
      <c r="DX37" s="625"/>
      <c r="DY37" s="625"/>
      <c r="DZ37" s="625"/>
      <c r="EA37" s="625"/>
      <c r="EB37" s="625"/>
      <c r="EC37" s="626"/>
    </row>
    <row r="38" spans="2:133" ht="11.25" customHeight="1">
      <c r="AQ38" s="672" t="s">
        <v>317</v>
      </c>
      <c r="AR38" s="673"/>
      <c r="AS38" s="673"/>
      <c r="AT38" s="673"/>
      <c r="AU38" s="673"/>
      <c r="AV38" s="673"/>
      <c r="AW38" s="673"/>
      <c r="AX38" s="673"/>
      <c r="AY38" s="674"/>
      <c r="AZ38" s="593">
        <v>40288</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1957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741733</v>
      </c>
      <c r="CS38" s="594"/>
      <c r="CT38" s="594"/>
      <c r="CU38" s="594"/>
      <c r="CV38" s="594"/>
      <c r="CW38" s="594"/>
      <c r="CX38" s="594"/>
      <c r="CY38" s="595"/>
      <c r="CZ38" s="627">
        <v>12.6</v>
      </c>
      <c r="DA38" s="628"/>
      <c r="DB38" s="628"/>
      <c r="DC38" s="629"/>
      <c r="DD38" s="602">
        <v>701455</v>
      </c>
      <c r="DE38" s="594"/>
      <c r="DF38" s="594"/>
      <c r="DG38" s="594"/>
      <c r="DH38" s="594"/>
      <c r="DI38" s="594"/>
      <c r="DJ38" s="594"/>
      <c r="DK38" s="595"/>
      <c r="DL38" s="602">
        <v>591615</v>
      </c>
      <c r="DM38" s="594"/>
      <c r="DN38" s="594"/>
      <c r="DO38" s="594"/>
      <c r="DP38" s="594"/>
      <c r="DQ38" s="594"/>
      <c r="DR38" s="594"/>
      <c r="DS38" s="594"/>
      <c r="DT38" s="594"/>
      <c r="DU38" s="594"/>
      <c r="DV38" s="595"/>
      <c r="DW38" s="598">
        <v>15.5</v>
      </c>
      <c r="DX38" s="625"/>
      <c r="DY38" s="625"/>
      <c r="DZ38" s="625"/>
      <c r="EA38" s="625"/>
      <c r="EB38" s="625"/>
      <c r="EC38" s="626"/>
    </row>
    <row r="39" spans="2:133" ht="11.25" customHeight="1">
      <c r="AQ39" s="672" t="s">
        <v>320</v>
      </c>
      <c r="AR39" s="673"/>
      <c r="AS39" s="673"/>
      <c r="AT39" s="673"/>
      <c r="AU39" s="673"/>
      <c r="AV39" s="673"/>
      <c r="AW39" s="673"/>
      <c r="AX39" s="673"/>
      <c r="AY39" s="674"/>
      <c r="AZ39" s="593">
        <v>20480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67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165772</v>
      </c>
      <c r="CS39" s="613"/>
      <c r="CT39" s="613"/>
      <c r="CU39" s="613"/>
      <c r="CV39" s="613"/>
      <c r="CW39" s="613"/>
      <c r="CX39" s="613"/>
      <c r="CY39" s="614"/>
      <c r="CZ39" s="627">
        <v>2.8</v>
      </c>
      <c r="DA39" s="628"/>
      <c r="DB39" s="628"/>
      <c r="DC39" s="629"/>
      <c r="DD39" s="602">
        <v>139999</v>
      </c>
      <c r="DE39" s="613"/>
      <c r="DF39" s="613"/>
      <c r="DG39" s="613"/>
      <c r="DH39" s="613"/>
      <c r="DI39" s="613"/>
      <c r="DJ39" s="613"/>
      <c r="DK39" s="614"/>
      <c r="DL39" s="602" t="s">
        <v>324</v>
      </c>
      <c r="DM39" s="613"/>
      <c r="DN39" s="613"/>
      <c r="DO39" s="613"/>
      <c r="DP39" s="613"/>
      <c r="DQ39" s="613"/>
      <c r="DR39" s="613"/>
      <c r="DS39" s="613"/>
      <c r="DT39" s="613"/>
      <c r="DU39" s="613"/>
      <c r="DV39" s="614"/>
      <c r="DW39" s="598" t="s">
        <v>324</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76542</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90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62000</v>
      </c>
      <c r="CS40" s="594"/>
      <c r="CT40" s="594"/>
      <c r="CU40" s="594"/>
      <c r="CV40" s="594"/>
      <c r="CW40" s="594"/>
      <c r="CX40" s="594"/>
      <c r="CY40" s="595"/>
      <c r="CZ40" s="627">
        <v>1.1000000000000001</v>
      </c>
      <c r="DA40" s="628"/>
      <c r="DB40" s="628"/>
      <c r="DC40" s="629"/>
      <c r="DD40" s="602" t="s">
        <v>324</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402232</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259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1140707</v>
      </c>
      <c r="CS42" s="594"/>
      <c r="CT42" s="594"/>
      <c r="CU42" s="594"/>
      <c r="CV42" s="594"/>
      <c r="CW42" s="594"/>
      <c r="CX42" s="594"/>
      <c r="CY42" s="595"/>
      <c r="CZ42" s="627">
        <v>19.399999999999999</v>
      </c>
      <c r="DA42" s="676"/>
      <c r="DB42" s="676"/>
      <c r="DC42" s="677"/>
      <c r="DD42" s="602">
        <v>377874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20286</v>
      </c>
      <c r="CS43" s="613"/>
      <c r="CT43" s="613"/>
      <c r="CU43" s="613"/>
      <c r="CV43" s="613"/>
      <c r="CW43" s="613"/>
      <c r="CX43" s="613"/>
      <c r="CY43" s="614"/>
      <c r="CZ43" s="627">
        <v>0.3</v>
      </c>
      <c r="DA43" s="628"/>
      <c r="DB43" s="628"/>
      <c r="DC43" s="629"/>
      <c r="DD43" s="602">
        <v>20209</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1140707</v>
      </c>
      <c r="CS44" s="594"/>
      <c r="CT44" s="594"/>
      <c r="CU44" s="594"/>
      <c r="CV44" s="594"/>
      <c r="CW44" s="594"/>
      <c r="CX44" s="594"/>
      <c r="CY44" s="595"/>
      <c r="CZ44" s="627">
        <v>19.399999999999999</v>
      </c>
      <c r="DA44" s="676"/>
      <c r="DB44" s="676"/>
      <c r="DC44" s="677"/>
      <c r="DD44" s="602">
        <v>377874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363022</v>
      </c>
      <c r="CS45" s="613"/>
      <c r="CT45" s="613"/>
      <c r="CU45" s="613"/>
      <c r="CV45" s="613"/>
      <c r="CW45" s="613"/>
      <c r="CX45" s="613"/>
      <c r="CY45" s="614"/>
      <c r="CZ45" s="627">
        <v>6.2</v>
      </c>
      <c r="DA45" s="628"/>
      <c r="DB45" s="628"/>
      <c r="DC45" s="629"/>
      <c r="DD45" s="602">
        <v>67076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773601</v>
      </c>
      <c r="CS46" s="594"/>
      <c r="CT46" s="594"/>
      <c r="CU46" s="594"/>
      <c r="CV46" s="594"/>
      <c r="CW46" s="594"/>
      <c r="CX46" s="594"/>
      <c r="CY46" s="595"/>
      <c r="CZ46" s="627">
        <v>13.2</v>
      </c>
      <c r="DA46" s="676"/>
      <c r="DB46" s="676"/>
      <c r="DC46" s="677"/>
      <c r="DD46" s="602">
        <v>306714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13"/>
      <c r="CT47" s="613"/>
      <c r="CU47" s="613"/>
      <c r="CV47" s="613"/>
      <c r="CW47" s="613"/>
      <c r="CX47" s="613"/>
      <c r="CY47" s="614"/>
      <c r="CZ47" s="627" t="s">
        <v>341</v>
      </c>
      <c r="DA47" s="628"/>
      <c r="DB47" s="628"/>
      <c r="DC47" s="629"/>
      <c r="DD47" s="602" t="s">
        <v>341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5870844</v>
      </c>
      <c r="CS49" s="661"/>
      <c r="CT49" s="661"/>
      <c r="CU49" s="661"/>
      <c r="CV49" s="661"/>
      <c r="CW49" s="661"/>
      <c r="CX49" s="661"/>
      <c r="CY49" s="688"/>
      <c r="CZ49" s="689">
        <v>100</v>
      </c>
      <c r="DA49" s="690"/>
      <c r="DB49" s="690"/>
      <c r="DC49" s="691"/>
      <c r="DD49" s="692">
        <v>4222411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6185</v>
      </c>
      <c r="R7" s="723"/>
      <c r="S7" s="723"/>
      <c r="T7" s="723"/>
      <c r="U7" s="723"/>
      <c r="V7" s="723">
        <v>5869</v>
      </c>
      <c r="W7" s="723"/>
      <c r="X7" s="723"/>
      <c r="Y7" s="723"/>
      <c r="Z7" s="723"/>
      <c r="AA7" s="723">
        <v>315</v>
      </c>
      <c r="AB7" s="723"/>
      <c r="AC7" s="723"/>
      <c r="AD7" s="723"/>
      <c r="AE7" s="724"/>
      <c r="AF7" s="725">
        <v>278</v>
      </c>
      <c r="AG7" s="726"/>
      <c r="AH7" s="726"/>
      <c r="AI7" s="726"/>
      <c r="AJ7" s="727"/>
      <c r="AK7" s="762">
        <v>50</v>
      </c>
      <c r="AL7" s="763"/>
      <c r="AM7" s="763"/>
      <c r="AN7" s="763"/>
      <c r="AO7" s="763"/>
      <c r="AP7" s="763">
        <v>6479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559</v>
      </c>
      <c r="BS7" s="766" t="s">
        <v>556</v>
      </c>
      <c r="BT7" s="767"/>
      <c r="BU7" s="767"/>
      <c r="BV7" s="767"/>
      <c r="BW7" s="767"/>
      <c r="BX7" s="767"/>
      <c r="BY7" s="767"/>
      <c r="BZ7" s="767"/>
      <c r="CA7" s="767"/>
      <c r="CB7" s="767"/>
      <c r="CC7" s="767"/>
      <c r="CD7" s="767"/>
      <c r="CE7" s="767"/>
      <c r="CF7" s="767"/>
      <c r="CG7" s="768"/>
      <c r="CH7" s="759">
        <v>-58</v>
      </c>
      <c r="CI7" s="760"/>
      <c r="CJ7" s="760"/>
      <c r="CK7" s="760"/>
      <c r="CL7" s="761"/>
      <c r="CM7" s="759">
        <v>32</v>
      </c>
      <c r="CN7" s="760"/>
      <c r="CO7" s="760"/>
      <c r="CP7" s="760"/>
      <c r="CQ7" s="761"/>
      <c r="CR7" s="759">
        <v>98</v>
      </c>
      <c r="CS7" s="760"/>
      <c r="CT7" s="760"/>
      <c r="CU7" s="760"/>
      <c r="CV7" s="761"/>
      <c r="CW7" s="759" t="s">
        <v>480</v>
      </c>
      <c r="CX7" s="760"/>
      <c r="CY7" s="760"/>
      <c r="CZ7" s="760"/>
      <c r="DA7" s="761"/>
      <c r="DB7" s="759" t="s">
        <v>480</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5</v>
      </c>
      <c r="R8" s="747"/>
      <c r="S8" s="747"/>
      <c r="T8" s="747"/>
      <c r="U8" s="747"/>
      <c r="V8" s="747">
        <v>1</v>
      </c>
      <c r="W8" s="747"/>
      <c r="X8" s="747"/>
      <c r="Y8" s="747"/>
      <c r="Z8" s="747"/>
      <c r="AA8" s="747">
        <v>4</v>
      </c>
      <c r="AB8" s="747"/>
      <c r="AC8" s="747"/>
      <c r="AD8" s="747"/>
      <c r="AE8" s="748"/>
      <c r="AF8" s="749">
        <v>4</v>
      </c>
      <c r="AG8" s="750"/>
      <c r="AH8" s="750"/>
      <c r="AI8" s="750"/>
      <c r="AJ8" s="751"/>
      <c r="AK8" s="752">
        <v>0</v>
      </c>
      <c r="AL8" s="753"/>
      <c r="AM8" s="753"/>
      <c r="AN8" s="753"/>
      <c r="AO8" s="753"/>
      <c r="AP8" s="753">
        <v>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557</v>
      </c>
      <c r="BT8" s="757"/>
      <c r="BU8" s="757"/>
      <c r="BV8" s="757"/>
      <c r="BW8" s="757"/>
      <c r="BX8" s="757"/>
      <c r="BY8" s="757"/>
      <c r="BZ8" s="757"/>
      <c r="CA8" s="757"/>
      <c r="CB8" s="757"/>
      <c r="CC8" s="757"/>
      <c r="CD8" s="757"/>
      <c r="CE8" s="757"/>
      <c r="CF8" s="757"/>
      <c r="CG8" s="758"/>
      <c r="CH8" s="769">
        <v>-6</v>
      </c>
      <c r="CI8" s="770"/>
      <c r="CJ8" s="770"/>
      <c r="CK8" s="770"/>
      <c r="CL8" s="771"/>
      <c r="CM8" s="769">
        <v>101</v>
      </c>
      <c r="CN8" s="770"/>
      <c r="CO8" s="770"/>
      <c r="CP8" s="770"/>
      <c r="CQ8" s="771"/>
      <c r="CR8" s="769">
        <v>8</v>
      </c>
      <c r="CS8" s="770"/>
      <c r="CT8" s="770"/>
      <c r="CU8" s="770"/>
      <c r="CV8" s="771"/>
      <c r="CW8" s="769" t="s">
        <v>480</v>
      </c>
      <c r="CX8" s="770"/>
      <c r="CY8" s="770"/>
      <c r="CZ8" s="770"/>
      <c r="DA8" s="771"/>
      <c r="DB8" s="769" t="s">
        <v>480</v>
      </c>
      <c r="DC8" s="770"/>
      <c r="DD8" s="770"/>
      <c r="DE8" s="770"/>
      <c r="DF8" s="771"/>
      <c r="DG8" s="769" t="s">
        <v>539</v>
      </c>
      <c r="DH8" s="770"/>
      <c r="DI8" s="770"/>
      <c r="DJ8" s="770"/>
      <c r="DK8" s="771"/>
      <c r="DL8" s="769" t="s">
        <v>539</v>
      </c>
      <c r="DM8" s="770"/>
      <c r="DN8" s="770"/>
      <c r="DO8" s="770"/>
      <c r="DP8" s="771"/>
      <c r="DQ8" s="769" t="s">
        <v>539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558</v>
      </c>
      <c r="BT9" s="757"/>
      <c r="BU9" s="757"/>
      <c r="BV9" s="757"/>
      <c r="BW9" s="757"/>
      <c r="BX9" s="757"/>
      <c r="BY9" s="757"/>
      <c r="BZ9" s="757"/>
      <c r="CA9" s="757"/>
      <c r="CB9" s="757"/>
      <c r="CC9" s="757"/>
      <c r="CD9" s="757"/>
      <c r="CE9" s="757"/>
      <c r="CF9" s="757"/>
      <c r="CG9" s="758"/>
      <c r="CH9" s="769">
        <v>3</v>
      </c>
      <c r="CI9" s="770"/>
      <c r="CJ9" s="770"/>
      <c r="CK9" s="770"/>
      <c r="CL9" s="771"/>
      <c r="CM9" s="769">
        <v>83</v>
      </c>
      <c r="CN9" s="770"/>
      <c r="CO9" s="770"/>
      <c r="CP9" s="770"/>
      <c r="CQ9" s="771"/>
      <c r="CR9" s="769">
        <v>50</v>
      </c>
      <c r="CS9" s="770"/>
      <c r="CT9" s="770"/>
      <c r="CU9" s="770"/>
      <c r="CV9" s="771"/>
      <c r="CW9" s="769" t="s">
        <v>480</v>
      </c>
      <c r="CX9" s="770"/>
      <c r="CY9" s="770"/>
      <c r="CZ9" s="770"/>
      <c r="DA9" s="771"/>
      <c r="DB9" s="769">
        <v>30</v>
      </c>
      <c r="DC9" s="770"/>
      <c r="DD9" s="770"/>
      <c r="DE9" s="770"/>
      <c r="DF9" s="771"/>
      <c r="DG9" s="769" t="s">
        <v>539</v>
      </c>
      <c r="DH9" s="770"/>
      <c r="DI9" s="770"/>
      <c r="DJ9" s="770"/>
      <c r="DK9" s="771"/>
      <c r="DL9" s="769" t="s">
        <v>539</v>
      </c>
      <c r="DM9" s="770"/>
      <c r="DN9" s="770"/>
      <c r="DO9" s="770"/>
      <c r="DP9" s="771"/>
      <c r="DQ9" s="769" t="s">
        <v>539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6291</v>
      </c>
      <c r="R23" s="782"/>
      <c r="S23" s="782"/>
      <c r="T23" s="782"/>
      <c r="U23" s="782"/>
      <c r="V23" s="782">
        <v>5972</v>
      </c>
      <c r="W23" s="782"/>
      <c r="X23" s="782"/>
      <c r="Y23" s="782"/>
      <c r="Z23" s="782"/>
      <c r="AA23" s="782">
        <v>319</v>
      </c>
      <c r="AB23" s="782"/>
      <c r="AC23" s="782"/>
      <c r="AD23" s="782"/>
      <c r="AE23" s="783"/>
      <c r="AF23" s="784">
        <v>283</v>
      </c>
      <c r="AG23" s="782"/>
      <c r="AH23" s="782"/>
      <c r="AI23" s="782"/>
      <c r="AJ23" s="785"/>
      <c r="AK23" s="786"/>
      <c r="AL23" s="787"/>
      <c r="AM23" s="787"/>
      <c r="AN23" s="787"/>
      <c r="AO23" s="787"/>
      <c r="AP23" s="782">
        <v>6482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788</v>
      </c>
      <c r="R28" s="811"/>
      <c r="S28" s="811"/>
      <c r="T28" s="811"/>
      <c r="U28" s="811"/>
      <c r="V28" s="811">
        <v>779</v>
      </c>
      <c r="W28" s="811"/>
      <c r="X28" s="811"/>
      <c r="Y28" s="811"/>
      <c r="Z28" s="811"/>
      <c r="AA28" s="811">
        <v>9</v>
      </c>
      <c r="AB28" s="811"/>
      <c r="AC28" s="811"/>
      <c r="AD28" s="811"/>
      <c r="AE28" s="812"/>
      <c r="AF28" s="813">
        <v>9</v>
      </c>
      <c r="AG28" s="811"/>
      <c r="AH28" s="811"/>
      <c r="AI28" s="811"/>
      <c r="AJ28" s="814"/>
      <c r="AK28" s="815">
        <v>76</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18</v>
      </c>
      <c r="R29" s="747"/>
      <c r="S29" s="747"/>
      <c r="T29" s="747"/>
      <c r="U29" s="747"/>
      <c r="V29" s="747">
        <v>18</v>
      </c>
      <c r="W29" s="747"/>
      <c r="X29" s="747"/>
      <c r="Y29" s="747"/>
      <c r="Z29" s="747"/>
      <c r="AA29" s="747">
        <v>0</v>
      </c>
      <c r="AB29" s="747"/>
      <c r="AC29" s="747"/>
      <c r="AD29" s="747"/>
      <c r="AE29" s="748"/>
      <c r="AF29" s="749" t="s">
        <v>112</v>
      </c>
      <c r="AG29" s="750"/>
      <c r="AH29" s="750"/>
      <c r="AI29" s="750"/>
      <c r="AJ29" s="751"/>
      <c r="AK29" s="818">
        <v>0</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1011</v>
      </c>
      <c r="R30" s="747"/>
      <c r="S30" s="747"/>
      <c r="T30" s="747"/>
      <c r="U30" s="747"/>
      <c r="V30" s="747">
        <v>1003</v>
      </c>
      <c r="W30" s="747"/>
      <c r="X30" s="747"/>
      <c r="Y30" s="747"/>
      <c r="Z30" s="747"/>
      <c r="AA30" s="747">
        <v>8</v>
      </c>
      <c r="AB30" s="747"/>
      <c r="AC30" s="747"/>
      <c r="AD30" s="747"/>
      <c r="AE30" s="748"/>
      <c r="AF30" s="749">
        <v>8</v>
      </c>
      <c r="AG30" s="750"/>
      <c r="AH30" s="750"/>
      <c r="AI30" s="750"/>
      <c r="AJ30" s="751"/>
      <c r="AK30" s="818">
        <v>23</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87</v>
      </c>
      <c r="R31" s="747"/>
      <c r="S31" s="747"/>
      <c r="T31" s="747"/>
      <c r="U31" s="747"/>
      <c r="V31" s="747">
        <v>85</v>
      </c>
      <c r="W31" s="747"/>
      <c r="X31" s="747"/>
      <c r="Y31" s="747"/>
      <c r="Z31" s="747"/>
      <c r="AA31" s="747">
        <v>1</v>
      </c>
      <c r="AB31" s="747"/>
      <c r="AC31" s="747"/>
      <c r="AD31" s="747"/>
      <c r="AE31" s="748"/>
      <c r="AF31" s="749">
        <v>0</v>
      </c>
      <c r="AG31" s="750"/>
      <c r="AH31" s="750"/>
      <c r="AI31" s="750"/>
      <c r="AJ31" s="751"/>
      <c r="AK31" s="818">
        <v>32</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260</v>
      </c>
      <c r="R32" s="747"/>
      <c r="S32" s="747"/>
      <c r="T32" s="747"/>
      <c r="U32" s="747"/>
      <c r="V32" s="747">
        <v>247</v>
      </c>
      <c r="W32" s="747"/>
      <c r="X32" s="747"/>
      <c r="Y32" s="747"/>
      <c r="Z32" s="747"/>
      <c r="AA32" s="747">
        <v>12</v>
      </c>
      <c r="AB32" s="747"/>
      <c r="AC32" s="747"/>
      <c r="AD32" s="747"/>
      <c r="AE32" s="748"/>
      <c r="AF32" s="749">
        <v>12</v>
      </c>
      <c r="AG32" s="750"/>
      <c r="AH32" s="750"/>
      <c r="AI32" s="750"/>
      <c r="AJ32" s="751"/>
      <c r="AK32" s="818">
        <v>23</v>
      </c>
      <c r="AL32" s="819"/>
      <c r="AM32" s="819"/>
      <c r="AN32" s="819"/>
      <c r="AO32" s="819"/>
      <c r="AP32" s="819">
        <v>1740</v>
      </c>
      <c r="AQ32" s="819"/>
      <c r="AR32" s="819"/>
      <c r="AS32" s="819"/>
      <c r="AT32" s="819"/>
      <c r="AU32" s="819">
        <v>640</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439</v>
      </c>
      <c r="R33" s="747"/>
      <c r="S33" s="747"/>
      <c r="T33" s="747"/>
      <c r="U33" s="747"/>
      <c r="V33" s="747">
        <v>417</v>
      </c>
      <c r="W33" s="747"/>
      <c r="X33" s="747"/>
      <c r="Y33" s="747"/>
      <c r="Z33" s="747"/>
      <c r="AA33" s="747">
        <v>22</v>
      </c>
      <c r="AB33" s="747"/>
      <c r="AC33" s="747"/>
      <c r="AD33" s="747"/>
      <c r="AE33" s="748"/>
      <c r="AF33" s="749">
        <v>22</v>
      </c>
      <c r="AG33" s="750"/>
      <c r="AH33" s="750"/>
      <c r="AI33" s="750"/>
      <c r="AJ33" s="751"/>
      <c r="AK33" s="818">
        <v>195</v>
      </c>
      <c r="AL33" s="819"/>
      <c r="AM33" s="819"/>
      <c r="AN33" s="819"/>
      <c r="AO33" s="819"/>
      <c r="AP33" s="819">
        <v>3415</v>
      </c>
      <c r="AQ33" s="819"/>
      <c r="AR33" s="819"/>
      <c r="AS33" s="819"/>
      <c r="AT33" s="819"/>
      <c r="AU33" s="819">
        <v>2693</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534</v>
      </c>
      <c r="C34" s="744"/>
      <c r="D34" s="744"/>
      <c r="E34" s="744"/>
      <c r="F34" s="744"/>
      <c r="G34" s="744"/>
      <c r="H34" s="744"/>
      <c r="I34" s="744"/>
      <c r="J34" s="744"/>
      <c r="K34" s="744"/>
      <c r="L34" s="744"/>
      <c r="M34" s="744"/>
      <c r="N34" s="744"/>
      <c r="O34" s="744"/>
      <c r="P34" s="745"/>
      <c r="Q34" s="746">
        <v>11</v>
      </c>
      <c r="R34" s="747"/>
      <c r="S34" s="747"/>
      <c r="T34" s="747"/>
      <c r="U34" s="747"/>
      <c r="V34" s="747">
        <v>7</v>
      </c>
      <c r="W34" s="747"/>
      <c r="X34" s="747"/>
      <c r="Y34" s="747"/>
      <c r="Z34" s="747"/>
      <c r="AA34" s="747">
        <v>4</v>
      </c>
      <c r="AB34" s="747"/>
      <c r="AC34" s="747"/>
      <c r="AD34" s="747"/>
      <c r="AE34" s="748"/>
      <c r="AF34" s="749">
        <v>4</v>
      </c>
      <c r="AG34" s="750"/>
      <c r="AH34" s="750"/>
      <c r="AI34" s="750"/>
      <c r="AJ34" s="751"/>
      <c r="AK34" s="818">
        <v>1</v>
      </c>
      <c r="AL34" s="819"/>
      <c r="AM34" s="819"/>
      <c r="AN34" s="819"/>
      <c r="AO34" s="819"/>
      <c r="AP34" s="819">
        <v>14</v>
      </c>
      <c r="AQ34" s="819"/>
      <c r="AR34" s="819"/>
      <c r="AS34" s="819"/>
      <c r="AT34" s="819"/>
      <c r="AU34" s="819">
        <v>22</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535</v>
      </c>
      <c r="C35" s="744"/>
      <c r="D35" s="744"/>
      <c r="E35" s="744"/>
      <c r="F35" s="744"/>
      <c r="G35" s="744"/>
      <c r="H35" s="744"/>
      <c r="I35" s="744"/>
      <c r="J35" s="744"/>
      <c r="K35" s="744"/>
      <c r="L35" s="744"/>
      <c r="M35" s="744"/>
      <c r="N35" s="744"/>
      <c r="O35" s="744"/>
      <c r="P35" s="745"/>
      <c r="Q35" s="746">
        <v>1</v>
      </c>
      <c r="R35" s="747"/>
      <c r="S35" s="747"/>
      <c r="T35" s="747"/>
      <c r="U35" s="747"/>
      <c r="V35" s="747">
        <v>1</v>
      </c>
      <c r="W35" s="747"/>
      <c r="X35" s="747"/>
      <c r="Y35" s="747"/>
      <c r="Z35" s="747"/>
      <c r="AA35" s="747">
        <v>0</v>
      </c>
      <c r="AB35" s="747"/>
      <c r="AC35" s="747"/>
      <c r="AD35" s="747"/>
      <c r="AE35" s="748"/>
      <c r="AF35" s="749">
        <v>1</v>
      </c>
      <c r="AG35" s="750"/>
      <c r="AH35" s="750"/>
      <c r="AI35" s="750"/>
      <c r="AJ35" s="751"/>
      <c r="AK35" s="818">
        <v>1</v>
      </c>
      <c r="AL35" s="819"/>
      <c r="AM35" s="819"/>
      <c r="AN35" s="819"/>
      <c r="AO35" s="819"/>
      <c r="AP35" s="819">
        <v>9</v>
      </c>
      <c r="AQ35" s="819"/>
      <c r="AR35" s="819"/>
      <c r="AS35" s="819"/>
      <c r="AT35" s="819"/>
      <c r="AU35" s="819">
        <v>0</v>
      </c>
      <c r="AV35" s="819"/>
      <c r="AW35" s="819"/>
      <c r="AX35" s="819"/>
      <c r="AY35" s="819"/>
      <c r="AZ35" s="820"/>
      <c r="BA35" s="820"/>
      <c r="BB35" s="820"/>
      <c r="BC35" s="820"/>
      <c r="BD35" s="820"/>
      <c r="BE35" s="816" t="s">
        <v>560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536</v>
      </c>
      <c r="C36" s="744"/>
      <c r="D36" s="744"/>
      <c r="E36" s="744"/>
      <c r="F36" s="744"/>
      <c r="G36" s="744"/>
      <c r="H36" s="744"/>
      <c r="I36" s="744"/>
      <c r="J36" s="744"/>
      <c r="K36" s="744"/>
      <c r="L36" s="744"/>
      <c r="M36" s="744"/>
      <c r="N36" s="744"/>
      <c r="O36" s="744"/>
      <c r="P36" s="745"/>
      <c r="Q36" s="746">
        <v>138</v>
      </c>
      <c r="R36" s="747"/>
      <c r="S36" s="747"/>
      <c r="T36" s="747"/>
      <c r="U36" s="747"/>
      <c r="V36" s="747">
        <v>134</v>
      </c>
      <c r="W36" s="747"/>
      <c r="X36" s="747"/>
      <c r="Y36" s="747"/>
      <c r="Z36" s="747"/>
      <c r="AA36" s="747">
        <v>4</v>
      </c>
      <c r="AB36" s="747"/>
      <c r="AC36" s="747"/>
      <c r="AD36" s="747"/>
      <c r="AE36" s="748"/>
      <c r="AF36" s="749">
        <v>4</v>
      </c>
      <c r="AG36" s="750"/>
      <c r="AH36" s="750"/>
      <c r="AI36" s="750"/>
      <c r="AJ36" s="751"/>
      <c r="AK36" s="818">
        <v>0</v>
      </c>
      <c r="AL36" s="819"/>
      <c r="AM36" s="819"/>
      <c r="AN36" s="819"/>
      <c r="AO36" s="819"/>
      <c r="AP36" s="819">
        <v>0</v>
      </c>
      <c r="AQ36" s="819"/>
      <c r="AR36" s="819"/>
      <c r="AS36" s="819"/>
      <c r="AT36" s="819"/>
      <c r="AU36" s="819">
        <v>0</v>
      </c>
      <c r="AV36" s="819"/>
      <c r="AW36" s="819"/>
      <c r="AX36" s="819"/>
      <c r="AY36" s="819"/>
      <c r="AZ36" s="820"/>
      <c r="BA36" s="820"/>
      <c r="BB36" s="820"/>
      <c r="BC36" s="820"/>
      <c r="BD36" s="820"/>
      <c r="BE36" s="816" t="s">
        <v>562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537</v>
      </c>
      <c r="C37" s="744"/>
      <c r="D37" s="744"/>
      <c r="E37" s="744"/>
      <c r="F37" s="744"/>
      <c r="G37" s="744"/>
      <c r="H37" s="744"/>
      <c r="I37" s="744"/>
      <c r="J37" s="744"/>
      <c r="K37" s="744"/>
      <c r="L37" s="744"/>
      <c r="M37" s="744"/>
      <c r="N37" s="744"/>
      <c r="O37" s="744"/>
      <c r="P37" s="745"/>
      <c r="Q37" s="746">
        <v>102</v>
      </c>
      <c r="R37" s="747"/>
      <c r="S37" s="747"/>
      <c r="T37" s="747"/>
      <c r="U37" s="747"/>
      <c r="V37" s="747">
        <v>102</v>
      </c>
      <c r="W37" s="747"/>
      <c r="X37" s="747"/>
      <c r="Y37" s="747"/>
      <c r="Z37" s="747"/>
      <c r="AA37" s="747">
        <v>0</v>
      </c>
      <c r="AB37" s="747"/>
      <c r="AC37" s="747"/>
      <c r="AD37" s="747"/>
      <c r="AE37" s="748"/>
      <c r="AF37" s="749">
        <v>0</v>
      </c>
      <c r="AG37" s="750"/>
      <c r="AH37" s="750"/>
      <c r="AI37" s="750"/>
      <c r="AJ37" s="751"/>
      <c r="AK37" s="818">
        <v>0</v>
      </c>
      <c r="AL37" s="819"/>
      <c r="AM37" s="819"/>
      <c r="AN37" s="819"/>
      <c r="AO37" s="819"/>
      <c r="AP37" s="819">
        <v>102</v>
      </c>
      <c r="AQ37" s="819"/>
      <c r="AR37" s="819"/>
      <c r="AS37" s="819"/>
      <c r="AT37" s="819"/>
      <c r="AU37" s="819">
        <v>0</v>
      </c>
      <c r="AV37" s="819"/>
      <c r="AW37" s="819"/>
      <c r="AX37" s="819"/>
      <c r="AY37" s="819"/>
      <c r="AZ37" s="820"/>
      <c r="BA37" s="820"/>
      <c r="BB37" s="820"/>
      <c r="BC37" s="820"/>
      <c r="BD37" s="820"/>
      <c r="BE37" s="816" t="s">
        <v>561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v>
      </c>
      <c r="AG63" s="830"/>
      <c r="AH63" s="830"/>
      <c r="AI63" s="830"/>
      <c r="AJ63" s="831"/>
      <c r="AK63" s="832"/>
      <c r="AL63" s="827"/>
      <c r="AM63" s="827"/>
      <c r="AN63" s="827"/>
      <c r="AO63" s="827"/>
      <c r="AP63" s="830">
        <v>5280</v>
      </c>
      <c r="AQ63" s="830"/>
      <c r="AR63" s="830"/>
      <c r="AS63" s="830"/>
      <c r="AT63" s="830"/>
      <c r="AU63" s="830">
        <v>3355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1997</v>
      </c>
      <c r="R68" s="854"/>
      <c r="S68" s="854"/>
      <c r="T68" s="854"/>
      <c r="U68" s="854"/>
      <c r="V68" s="854">
        <v>1882</v>
      </c>
      <c r="W68" s="854"/>
      <c r="X68" s="854"/>
      <c r="Y68" s="854"/>
      <c r="Z68" s="854"/>
      <c r="AA68" s="854">
        <v>115</v>
      </c>
      <c r="AB68" s="854"/>
      <c r="AC68" s="854"/>
      <c r="AD68" s="854"/>
      <c r="AE68" s="854"/>
      <c r="AF68" s="854">
        <v>115</v>
      </c>
      <c r="AG68" s="854"/>
      <c r="AH68" s="854"/>
      <c r="AI68" s="854"/>
      <c r="AJ68" s="854"/>
      <c r="AK68" s="854">
        <v>53</v>
      </c>
      <c r="AL68" s="854"/>
      <c r="AM68" s="854"/>
      <c r="AN68" s="854"/>
      <c r="AO68" s="854"/>
      <c r="AP68" s="854">
        <v>91</v>
      </c>
      <c r="AQ68" s="854"/>
      <c r="AR68" s="854"/>
      <c r="AS68" s="854"/>
      <c r="AT68" s="854"/>
      <c r="AU68" s="854">
        <v>25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109</v>
      </c>
      <c r="R69" s="819"/>
      <c r="S69" s="819"/>
      <c r="T69" s="819"/>
      <c r="U69" s="819"/>
      <c r="V69" s="819">
        <v>52</v>
      </c>
      <c r="W69" s="819"/>
      <c r="X69" s="819"/>
      <c r="Y69" s="819"/>
      <c r="Z69" s="819"/>
      <c r="AA69" s="819">
        <v>57</v>
      </c>
      <c r="AB69" s="819"/>
      <c r="AC69" s="819"/>
      <c r="AD69" s="819"/>
      <c r="AE69" s="819"/>
      <c r="AF69" s="819">
        <v>57</v>
      </c>
      <c r="AG69" s="819"/>
      <c r="AH69" s="819"/>
      <c r="AI69" s="819"/>
      <c r="AJ69" s="819"/>
      <c r="AK69" s="819">
        <v>101</v>
      </c>
      <c r="AL69" s="819"/>
      <c r="AM69" s="819"/>
      <c r="AN69" s="819"/>
      <c r="AO69" s="819"/>
      <c r="AP69" s="819" t="s">
        <v>480</v>
      </c>
      <c r="AQ69" s="819"/>
      <c r="AR69" s="819"/>
      <c r="AS69" s="819"/>
      <c r="AT69" s="819"/>
      <c r="AU69" s="819" t="s">
        <v>480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228</v>
      </c>
      <c r="R70" s="819"/>
      <c r="S70" s="819"/>
      <c r="T70" s="819"/>
      <c r="U70" s="819"/>
      <c r="V70" s="819">
        <v>215</v>
      </c>
      <c r="W70" s="819"/>
      <c r="X70" s="819"/>
      <c r="Y70" s="819"/>
      <c r="Z70" s="819"/>
      <c r="AA70" s="819">
        <v>13</v>
      </c>
      <c r="AB70" s="819"/>
      <c r="AC70" s="819"/>
      <c r="AD70" s="819"/>
      <c r="AE70" s="819"/>
      <c r="AF70" s="819">
        <v>13</v>
      </c>
      <c r="AG70" s="819"/>
      <c r="AH70" s="819"/>
      <c r="AI70" s="819"/>
      <c r="AJ70" s="819"/>
      <c r="AK70" s="819" t="s">
        <v>480</v>
      </c>
      <c r="AL70" s="819"/>
      <c r="AM70" s="819"/>
      <c r="AN70" s="819"/>
      <c r="AO70" s="819"/>
      <c r="AP70" s="819" t="s">
        <v>480</v>
      </c>
      <c r="AQ70" s="819"/>
      <c r="AR70" s="819"/>
      <c r="AS70" s="819"/>
      <c r="AT70" s="819"/>
      <c r="AU70" s="819" t="s">
        <v>480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3480</v>
      </c>
      <c r="R71" s="819"/>
      <c r="S71" s="819"/>
      <c r="T71" s="819"/>
      <c r="U71" s="819"/>
      <c r="V71" s="819">
        <v>3351</v>
      </c>
      <c r="W71" s="819"/>
      <c r="X71" s="819"/>
      <c r="Y71" s="819"/>
      <c r="Z71" s="819"/>
      <c r="AA71" s="819">
        <v>129</v>
      </c>
      <c r="AB71" s="819"/>
      <c r="AC71" s="819"/>
      <c r="AD71" s="819"/>
      <c r="AE71" s="819"/>
      <c r="AF71" s="819">
        <v>129</v>
      </c>
      <c r="AG71" s="819"/>
      <c r="AH71" s="819"/>
      <c r="AI71" s="819"/>
      <c r="AJ71" s="819"/>
      <c r="AK71" s="819" t="s">
        <v>480</v>
      </c>
      <c r="AL71" s="819"/>
      <c r="AM71" s="819"/>
      <c r="AN71" s="819"/>
      <c r="AO71" s="819"/>
      <c r="AP71" s="819">
        <v>1592</v>
      </c>
      <c r="AQ71" s="819"/>
      <c r="AR71" s="819"/>
      <c r="AS71" s="819"/>
      <c r="AT71" s="819"/>
      <c r="AU71" s="819">
        <v>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112</v>
      </c>
      <c r="R72" s="819"/>
      <c r="S72" s="819"/>
      <c r="T72" s="819"/>
      <c r="U72" s="819"/>
      <c r="V72" s="819">
        <v>110</v>
      </c>
      <c r="W72" s="819"/>
      <c r="X72" s="819"/>
      <c r="Y72" s="819"/>
      <c r="Z72" s="819"/>
      <c r="AA72" s="819">
        <v>2</v>
      </c>
      <c r="AB72" s="819"/>
      <c r="AC72" s="819"/>
      <c r="AD72" s="819"/>
      <c r="AE72" s="819"/>
      <c r="AF72" s="819">
        <v>2</v>
      </c>
      <c r="AG72" s="819"/>
      <c r="AH72" s="819"/>
      <c r="AI72" s="819"/>
      <c r="AJ72" s="819"/>
      <c r="AK72" s="819" t="s">
        <v>480</v>
      </c>
      <c r="AL72" s="819"/>
      <c r="AM72" s="819"/>
      <c r="AN72" s="819"/>
      <c r="AO72" s="819"/>
      <c r="AP72" s="819">
        <v>115</v>
      </c>
      <c r="AQ72" s="819"/>
      <c r="AR72" s="819"/>
      <c r="AS72" s="819"/>
      <c r="AT72" s="819"/>
      <c r="AU72" s="819">
        <v>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0</v>
      </c>
      <c r="R73" s="819"/>
      <c r="S73" s="819"/>
      <c r="T73" s="819"/>
      <c r="U73" s="819"/>
      <c r="V73" s="819">
        <v>0</v>
      </c>
      <c r="W73" s="819"/>
      <c r="X73" s="819"/>
      <c r="Y73" s="819"/>
      <c r="Z73" s="819"/>
      <c r="AA73" s="819">
        <v>0</v>
      </c>
      <c r="AB73" s="819"/>
      <c r="AC73" s="819"/>
      <c r="AD73" s="819"/>
      <c r="AE73" s="819"/>
      <c r="AF73" s="819">
        <v>0</v>
      </c>
      <c r="AG73" s="819"/>
      <c r="AH73" s="819"/>
      <c r="AI73" s="819"/>
      <c r="AJ73" s="819"/>
      <c r="AK73" s="819" t="s">
        <v>480</v>
      </c>
      <c r="AL73" s="819"/>
      <c r="AM73" s="819"/>
      <c r="AN73" s="819"/>
      <c r="AO73" s="819"/>
      <c r="AP73" s="819" t="s">
        <v>480</v>
      </c>
      <c r="AQ73" s="819"/>
      <c r="AR73" s="819"/>
      <c r="AS73" s="819"/>
      <c r="AT73" s="819"/>
      <c r="AU73" s="819" t="s">
        <v>480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2918</v>
      </c>
      <c r="R74" s="819"/>
      <c r="S74" s="819"/>
      <c r="T74" s="819"/>
      <c r="U74" s="819"/>
      <c r="V74" s="819">
        <v>3231</v>
      </c>
      <c r="W74" s="819"/>
      <c r="X74" s="819"/>
      <c r="Y74" s="819"/>
      <c r="Z74" s="819"/>
      <c r="AA74" s="819">
        <v>-313</v>
      </c>
      <c r="AB74" s="819"/>
      <c r="AC74" s="819"/>
      <c r="AD74" s="819"/>
      <c r="AE74" s="819"/>
      <c r="AF74" s="819">
        <v>522</v>
      </c>
      <c r="AG74" s="819"/>
      <c r="AH74" s="819"/>
      <c r="AI74" s="819"/>
      <c r="AJ74" s="819"/>
      <c r="AK74" s="819" t="s">
        <v>480</v>
      </c>
      <c r="AL74" s="819"/>
      <c r="AM74" s="819"/>
      <c r="AN74" s="819"/>
      <c r="AO74" s="819"/>
      <c r="AP74" s="819">
        <v>2859</v>
      </c>
      <c r="AQ74" s="819"/>
      <c r="AR74" s="819"/>
      <c r="AS74" s="819"/>
      <c r="AT74" s="819"/>
      <c r="AU74" s="819">
        <v>1166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490</v>
      </c>
      <c r="R75" s="868"/>
      <c r="S75" s="868"/>
      <c r="T75" s="868"/>
      <c r="U75" s="818"/>
      <c r="V75" s="869">
        <v>452</v>
      </c>
      <c r="W75" s="868"/>
      <c r="X75" s="868"/>
      <c r="Y75" s="868"/>
      <c r="Z75" s="818"/>
      <c r="AA75" s="869">
        <v>38</v>
      </c>
      <c r="AB75" s="868"/>
      <c r="AC75" s="868"/>
      <c r="AD75" s="868"/>
      <c r="AE75" s="818"/>
      <c r="AF75" s="869">
        <v>38</v>
      </c>
      <c r="AG75" s="868"/>
      <c r="AH75" s="868"/>
      <c r="AI75" s="868"/>
      <c r="AJ75" s="818"/>
      <c r="AK75" s="869" t="s">
        <v>480</v>
      </c>
      <c r="AL75" s="868"/>
      <c r="AM75" s="868"/>
      <c r="AN75" s="868"/>
      <c r="AO75" s="818"/>
      <c r="AP75" s="869">
        <v>720</v>
      </c>
      <c r="AQ75" s="868"/>
      <c r="AR75" s="868"/>
      <c r="AS75" s="868"/>
      <c r="AT75" s="818"/>
      <c r="AU75" s="869">
        <v>56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43</v>
      </c>
      <c r="R76" s="868"/>
      <c r="S76" s="868"/>
      <c r="T76" s="868"/>
      <c r="U76" s="818"/>
      <c r="V76" s="869">
        <v>40</v>
      </c>
      <c r="W76" s="868"/>
      <c r="X76" s="868"/>
      <c r="Y76" s="868"/>
      <c r="Z76" s="818"/>
      <c r="AA76" s="869">
        <v>3</v>
      </c>
      <c r="AB76" s="868"/>
      <c r="AC76" s="868"/>
      <c r="AD76" s="868"/>
      <c r="AE76" s="818"/>
      <c r="AF76" s="869">
        <v>3</v>
      </c>
      <c r="AG76" s="868"/>
      <c r="AH76" s="868"/>
      <c r="AI76" s="868"/>
      <c r="AJ76" s="818"/>
      <c r="AK76" s="869">
        <v>7</v>
      </c>
      <c r="AL76" s="868"/>
      <c r="AM76" s="868"/>
      <c r="AN76" s="868"/>
      <c r="AO76" s="818"/>
      <c r="AP76" s="869" t="s">
        <v>480</v>
      </c>
      <c r="AQ76" s="868"/>
      <c r="AR76" s="868"/>
      <c r="AS76" s="868"/>
      <c r="AT76" s="818"/>
      <c r="AU76" s="869" t="s">
        <v>480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36</v>
      </c>
      <c r="R77" s="868"/>
      <c r="S77" s="868"/>
      <c r="T77" s="868"/>
      <c r="U77" s="818"/>
      <c r="V77" s="869">
        <v>35</v>
      </c>
      <c r="W77" s="868"/>
      <c r="X77" s="868"/>
      <c r="Y77" s="868"/>
      <c r="Z77" s="818"/>
      <c r="AA77" s="869">
        <v>1</v>
      </c>
      <c r="AB77" s="868"/>
      <c r="AC77" s="868"/>
      <c r="AD77" s="868"/>
      <c r="AE77" s="818"/>
      <c r="AF77" s="869">
        <v>0</v>
      </c>
      <c r="AG77" s="868"/>
      <c r="AH77" s="868"/>
      <c r="AI77" s="868"/>
      <c r="AJ77" s="818"/>
      <c r="AK77" s="869">
        <v>8</v>
      </c>
      <c r="AL77" s="868"/>
      <c r="AM77" s="868"/>
      <c r="AN77" s="868"/>
      <c r="AO77" s="818"/>
      <c r="AP77" s="869" t="s">
        <v>480</v>
      </c>
      <c r="AQ77" s="868"/>
      <c r="AR77" s="868"/>
      <c r="AS77" s="868"/>
      <c r="AT77" s="818"/>
      <c r="AU77" s="869" t="s">
        <v>480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549</v>
      </c>
      <c r="C78" s="862"/>
      <c r="D78" s="862"/>
      <c r="E78" s="862"/>
      <c r="F78" s="862"/>
      <c r="G78" s="862"/>
      <c r="H78" s="862"/>
      <c r="I78" s="862"/>
      <c r="J78" s="862"/>
      <c r="K78" s="862"/>
      <c r="L78" s="862"/>
      <c r="M78" s="862"/>
      <c r="N78" s="862"/>
      <c r="O78" s="862"/>
      <c r="P78" s="863"/>
      <c r="Q78" s="864">
        <v>229</v>
      </c>
      <c r="R78" s="819"/>
      <c r="S78" s="819"/>
      <c r="T78" s="819"/>
      <c r="U78" s="819"/>
      <c r="V78" s="819">
        <v>223</v>
      </c>
      <c r="W78" s="819"/>
      <c r="X78" s="819"/>
      <c r="Y78" s="819"/>
      <c r="Z78" s="819"/>
      <c r="AA78" s="819">
        <v>6</v>
      </c>
      <c r="AB78" s="819"/>
      <c r="AC78" s="819"/>
      <c r="AD78" s="819"/>
      <c r="AE78" s="819"/>
      <c r="AF78" s="819">
        <v>6</v>
      </c>
      <c r="AG78" s="819"/>
      <c r="AH78" s="819"/>
      <c r="AI78" s="819"/>
      <c r="AJ78" s="819"/>
      <c r="AK78" s="819" t="s">
        <v>480</v>
      </c>
      <c r="AL78" s="819"/>
      <c r="AM78" s="819"/>
      <c r="AN78" s="819"/>
      <c r="AO78" s="819"/>
      <c r="AP78" s="869" t="s">
        <v>480</v>
      </c>
      <c r="AQ78" s="868"/>
      <c r="AR78" s="868"/>
      <c r="AS78" s="868"/>
      <c r="AT78" s="818"/>
      <c r="AU78" s="869" t="s">
        <v>480</v>
      </c>
      <c r="AV78" s="868"/>
      <c r="AW78" s="868"/>
      <c r="AX78" s="868"/>
      <c r="AY78" s="818"/>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550</v>
      </c>
      <c r="C79" s="862"/>
      <c r="D79" s="862"/>
      <c r="E79" s="862"/>
      <c r="F79" s="862"/>
      <c r="G79" s="862"/>
      <c r="H79" s="862"/>
      <c r="I79" s="862"/>
      <c r="J79" s="862"/>
      <c r="K79" s="862"/>
      <c r="L79" s="862"/>
      <c r="M79" s="862"/>
      <c r="N79" s="862"/>
      <c r="O79" s="862"/>
      <c r="P79" s="863"/>
      <c r="Q79" s="864">
        <v>1945</v>
      </c>
      <c r="R79" s="819"/>
      <c r="S79" s="819"/>
      <c r="T79" s="819"/>
      <c r="U79" s="819"/>
      <c r="V79" s="819">
        <v>1877</v>
      </c>
      <c r="W79" s="819"/>
      <c r="X79" s="819"/>
      <c r="Y79" s="819"/>
      <c r="Z79" s="819"/>
      <c r="AA79" s="819">
        <v>67</v>
      </c>
      <c r="AB79" s="819"/>
      <c r="AC79" s="819"/>
      <c r="AD79" s="819"/>
      <c r="AE79" s="819"/>
      <c r="AF79" s="819">
        <v>67</v>
      </c>
      <c r="AG79" s="819"/>
      <c r="AH79" s="819"/>
      <c r="AI79" s="819"/>
      <c r="AJ79" s="819"/>
      <c r="AK79" s="819">
        <v>130</v>
      </c>
      <c r="AL79" s="819"/>
      <c r="AM79" s="819"/>
      <c r="AN79" s="819"/>
      <c r="AO79" s="819"/>
      <c r="AP79" s="869" t="s">
        <v>480</v>
      </c>
      <c r="AQ79" s="868"/>
      <c r="AR79" s="868"/>
      <c r="AS79" s="868"/>
      <c r="AT79" s="818"/>
      <c r="AU79" s="869" t="s">
        <v>480</v>
      </c>
      <c r="AV79" s="868"/>
      <c r="AW79" s="868"/>
      <c r="AX79" s="868"/>
      <c r="AY79" s="818"/>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551</v>
      </c>
      <c r="C80" s="862"/>
      <c r="D80" s="862"/>
      <c r="E80" s="862"/>
      <c r="F80" s="862"/>
      <c r="G80" s="862"/>
      <c r="H80" s="862"/>
      <c r="I80" s="862"/>
      <c r="J80" s="862"/>
      <c r="K80" s="862"/>
      <c r="L80" s="862"/>
      <c r="M80" s="862"/>
      <c r="N80" s="862"/>
      <c r="O80" s="862"/>
      <c r="P80" s="863"/>
      <c r="Q80" s="864">
        <v>265354</v>
      </c>
      <c r="R80" s="819"/>
      <c r="S80" s="819"/>
      <c r="T80" s="819"/>
      <c r="U80" s="819"/>
      <c r="V80" s="819">
        <v>251109</v>
      </c>
      <c r="W80" s="819"/>
      <c r="X80" s="819"/>
      <c r="Y80" s="819"/>
      <c r="Z80" s="819"/>
      <c r="AA80" s="819">
        <v>14245</v>
      </c>
      <c r="AB80" s="819"/>
      <c r="AC80" s="819"/>
      <c r="AD80" s="819"/>
      <c r="AE80" s="819"/>
      <c r="AF80" s="819">
        <v>14245</v>
      </c>
      <c r="AG80" s="819"/>
      <c r="AH80" s="819"/>
      <c r="AI80" s="819"/>
      <c r="AJ80" s="819"/>
      <c r="AK80" s="819">
        <v>3299</v>
      </c>
      <c r="AL80" s="819"/>
      <c r="AM80" s="819"/>
      <c r="AN80" s="819"/>
      <c r="AO80" s="819"/>
      <c r="AP80" s="869" t="s">
        <v>480</v>
      </c>
      <c r="AQ80" s="868"/>
      <c r="AR80" s="868"/>
      <c r="AS80" s="868"/>
      <c r="AT80" s="818"/>
      <c r="AU80" s="869" t="s">
        <v>480</v>
      </c>
      <c r="AV80" s="868"/>
      <c r="AW80" s="868"/>
      <c r="AX80" s="86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552</v>
      </c>
      <c r="C81" s="862"/>
      <c r="D81" s="862"/>
      <c r="E81" s="862"/>
      <c r="F81" s="862"/>
      <c r="G81" s="862"/>
      <c r="H81" s="862"/>
      <c r="I81" s="862"/>
      <c r="J81" s="862"/>
      <c r="K81" s="862"/>
      <c r="L81" s="862"/>
      <c r="M81" s="862"/>
      <c r="N81" s="862"/>
      <c r="O81" s="862"/>
      <c r="P81" s="863"/>
      <c r="Q81" s="864">
        <v>7718</v>
      </c>
      <c r="R81" s="819"/>
      <c r="S81" s="819"/>
      <c r="T81" s="819"/>
      <c r="U81" s="819"/>
      <c r="V81" s="819">
        <v>7166</v>
      </c>
      <c r="W81" s="819"/>
      <c r="X81" s="819"/>
      <c r="Y81" s="819"/>
      <c r="Z81" s="819"/>
      <c r="AA81" s="819">
        <v>552</v>
      </c>
      <c r="AB81" s="819"/>
      <c r="AC81" s="819"/>
      <c r="AD81" s="819"/>
      <c r="AE81" s="819"/>
      <c r="AF81" s="819">
        <v>552</v>
      </c>
      <c r="AG81" s="819"/>
      <c r="AH81" s="819"/>
      <c r="AI81" s="819"/>
      <c r="AJ81" s="819"/>
      <c r="AK81" s="819">
        <v>1420</v>
      </c>
      <c r="AL81" s="819"/>
      <c r="AM81" s="819"/>
      <c r="AN81" s="819"/>
      <c r="AO81" s="819"/>
      <c r="AP81" s="869" t="s">
        <v>480</v>
      </c>
      <c r="AQ81" s="868"/>
      <c r="AR81" s="868"/>
      <c r="AS81" s="868"/>
      <c r="AT81" s="818"/>
      <c r="AU81" s="869" t="s">
        <v>480</v>
      </c>
      <c r="AV81" s="868"/>
      <c r="AW81" s="868"/>
      <c r="AX81" s="868"/>
      <c r="AY81" s="818"/>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553</v>
      </c>
      <c r="C82" s="862"/>
      <c r="D82" s="862"/>
      <c r="E82" s="862"/>
      <c r="F82" s="862"/>
      <c r="G82" s="862"/>
      <c r="H82" s="862"/>
      <c r="I82" s="862"/>
      <c r="J82" s="862"/>
      <c r="K82" s="862"/>
      <c r="L82" s="862"/>
      <c r="M82" s="862"/>
      <c r="N82" s="862"/>
      <c r="O82" s="862"/>
      <c r="P82" s="863"/>
      <c r="Q82" s="864">
        <v>13</v>
      </c>
      <c r="R82" s="819"/>
      <c r="S82" s="819"/>
      <c r="T82" s="819"/>
      <c r="U82" s="819"/>
      <c r="V82" s="819">
        <v>13</v>
      </c>
      <c r="W82" s="819"/>
      <c r="X82" s="819"/>
      <c r="Y82" s="819"/>
      <c r="Z82" s="819"/>
      <c r="AA82" s="819">
        <v>0</v>
      </c>
      <c r="AB82" s="819"/>
      <c r="AC82" s="819"/>
      <c r="AD82" s="819"/>
      <c r="AE82" s="819"/>
      <c r="AF82" s="819">
        <v>1</v>
      </c>
      <c r="AG82" s="819"/>
      <c r="AH82" s="819"/>
      <c r="AI82" s="819"/>
      <c r="AJ82" s="819"/>
      <c r="AK82" s="819">
        <v>7</v>
      </c>
      <c r="AL82" s="819"/>
      <c r="AM82" s="819"/>
      <c r="AN82" s="819"/>
      <c r="AO82" s="819"/>
      <c r="AP82" s="869" t="s">
        <v>480</v>
      </c>
      <c r="AQ82" s="868"/>
      <c r="AR82" s="868"/>
      <c r="AS82" s="868"/>
      <c r="AT82" s="818"/>
      <c r="AU82" s="869" t="s">
        <v>480</v>
      </c>
      <c r="AV82" s="868"/>
      <c r="AW82" s="868"/>
      <c r="AX82" s="868"/>
      <c r="AY82" s="818"/>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554</v>
      </c>
      <c r="C83" s="862"/>
      <c r="D83" s="862"/>
      <c r="E83" s="862"/>
      <c r="F83" s="862"/>
      <c r="G83" s="862"/>
      <c r="H83" s="862"/>
      <c r="I83" s="862"/>
      <c r="J83" s="862"/>
      <c r="K83" s="862"/>
      <c r="L83" s="862"/>
      <c r="M83" s="862"/>
      <c r="N83" s="862"/>
      <c r="O83" s="862"/>
      <c r="P83" s="863"/>
      <c r="Q83" s="864">
        <v>56</v>
      </c>
      <c r="R83" s="819"/>
      <c r="S83" s="819"/>
      <c r="T83" s="819"/>
      <c r="U83" s="819"/>
      <c r="V83" s="819">
        <v>28</v>
      </c>
      <c r="W83" s="819"/>
      <c r="X83" s="819"/>
      <c r="Y83" s="819"/>
      <c r="Z83" s="819"/>
      <c r="AA83" s="819">
        <v>28</v>
      </c>
      <c r="AB83" s="819"/>
      <c r="AC83" s="819"/>
      <c r="AD83" s="819"/>
      <c r="AE83" s="819"/>
      <c r="AF83" s="819">
        <v>28</v>
      </c>
      <c r="AG83" s="819"/>
      <c r="AH83" s="819"/>
      <c r="AI83" s="819"/>
      <c r="AJ83" s="819"/>
      <c r="AK83" s="819" t="s">
        <v>480</v>
      </c>
      <c r="AL83" s="819"/>
      <c r="AM83" s="819"/>
      <c r="AN83" s="819"/>
      <c r="AO83" s="819"/>
      <c r="AP83" s="869" t="s">
        <v>480</v>
      </c>
      <c r="AQ83" s="868"/>
      <c r="AR83" s="868"/>
      <c r="AS83" s="868"/>
      <c r="AT83" s="818"/>
      <c r="AU83" s="869" t="s">
        <v>480</v>
      </c>
      <c r="AV83" s="868"/>
      <c r="AW83" s="868"/>
      <c r="AX83" s="868"/>
      <c r="AY83" s="818"/>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555</v>
      </c>
      <c r="C84" s="862"/>
      <c r="D84" s="862"/>
      <c r="E84" s="862"/>
      <c r="F84" s="862"/>
      <c r="G84" s="862"/>
      <c r="H84" s="862"/>
      <c r="I84" s="862"/>
      <c r="J84" s="862"/>
      <c r="K84" s="862"/>
      <c r="L84" s="862"/>
      <c r="M84" s="862"/>
      <c r="N84" s="862"/>
      <c r="O84" s="862"/>
      <c r="P84" s="863"/>
      <c r="Q84" s="864">
        <v>190</v>
      </c>
      <c r="R84" s="819"/>
      <c r="S84" s="819"/>
      <c r="T84" s="819"/>
      <c r="U84" s="819"/>
      <c r="V84" s="819">
        <v>187</v>
      </c>
      <c r="W84" s="819"/>
      <c r="X84" s="819"/>
      <c r="Y84" s="819"/>
      <c r="Z84" s="819"/>
      <c r="AA84" s="819">
        <v>4</v>
      </c>
      <c r="AB84" s="819"/>
      <c r="AC84" s="819"/>
      <c r="AD84" s="819"/>
      <c r="AE84" s="819"/>
      <c r="AF84" s="819">
        <v>4</v>
      </c>
      <c r="AG84" s="819"/>
      <c r="AH84" s="819"/>
      <c r="AI84" s="819"/>
      <c r="AJ84" s="819"/>
      <c r="AK84" s="819" t="s">
        <v>480</v>
      </c>
      <c r="AL84" s="819"/>
      <c r="AM84" s="819"/>
      <c r="AN84" s="819"/>
      <c r="AO84" s="819"/>
      <c r="AP84" s="869" t="s">
        <v>480</v>
      </c>
      <c r="AQ84" s="868"/>
      <c r="AR84" s="868"/>
      <c r="AS84" s="868"/>
      <c r="AT84" s="818"/>
      <c r="AU84" s="869" t="s">
        <v>480</v>
      </c>
      <c r="AV84" s="868"/>
      <c r="AW84" s="868"/>
      <c r="AX84" s="868"/>
      <c r="AY84" s="818"/>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15782</v>
      </c>
      <c r="AG88" s="830"/>
      <c r="AH88" s="830"/>
      <c r="AI88" s="830"/>
      <c r="AJ88" s="830"/>
      <c r="AK88" s="827"/>
      <c r="AL88" s="827"/>
      <c r="AM88" s="827"/>
      <c r="AN88" s="827"/>
      <c r="AO88" s="827"/>
      <c r="AP88" s="830">
        <v>5377</v>
      </c>
      <c r="AQ88" s="830"/>
      <c r="AR88" s="830"/>
      <c r="AS88" s="830"/>
      <c r="AT88" s="830"/>
      <c r="AU88" s="830">
        <v>1380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156</v>
      </c>
      <c r="CS102" s="838"/>
      <c r="CT102" s="838"/>
      <c r="CU102" s="838"/>
      <c r="CV102" s="881"/>
      <c r="CW102" s="880" t="s">
        <v>480</v>
      </c>
      <c r="CX102" s="838"/>
      <c r="CY102" s="838"/>
      <c r="CZ102" s="838"/>
      <c r="DA102" s="881"/>
      <c r="DB102" s="880">
        <v>30</v>
      </c>
      <c r="DC102" s="838"/>
      <c r="DD102" s="838"/>
      <c r="DE102" s="838"/>
      <c r="DF102" s="881"/>
      <c r="DG102" s="880" t="s">
        <v>480</v>
      </c>
      <c r="DH102" s="838"/>
      <c r="DI102" s="838"/>
      <c r="DJ102" s="838"/>
      <c r="DK102" s="881"/>
      <c r="DL102" s="880" t="s">
        <v>480</v>
      </c>
      <c r="DM102" s="838"/>
      <c r="DN102" s="838"/>
      <c r="DO102" s="838"/>
      <c r="DP102" s="881"/>
      <c r="DQ102" s="880" t="s">
        <v>480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728161</v>
      </c>
      <c r="AB110" s="890"/>
      <c r="AC110" s="890"/>
      <c r="AD110" s="890"/>
      <c r="AE110" s="891"/>
      <c r="AF110" s="892">
        <v>671911</v>
      </c>
      <c r="AG110" s="890"/>
      <c r="AH110" s="890"/>
      <c r="AI110" s="890"/>
      <c r="AJ110" s="891"/>
      <c r="AK110" s="892">
        <v>684290</v>
      </c>
      <c r="AL110" s="890"/>
      <c r="AM110" s="890"/>
      <c r="AN110" s="890"/>
      <c r="AO110" s="891"/>
      <c r="AP110" s="893">
        <v>23.1</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6277585</v>
      </c>
      <c r="BR110" s="927"/>
      <c r="BS110" s="927"/>
      <c r="BT110" s="927"/>
      <c r="BU110" s="927"/>
      <c r="BV110" s="927">
        <v>6324888</v>
      </c>
      <c r="BW110" s="927"/>
      <c r="BX110" s="927"/>
      <c r="BY110" s="927"/>
      <c r="BZ110" s="927"/>
      <c r="CA110" s="927">
        <v>6482952</v>
      </c>
      <c r="CB110" s="927"/>
      <c r="CC110" s="927"/>
      <c r="CD110" s="927"/>
      <c r="CE110" s="927"/>
      <c r="CF110" s="941">
        <v>219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3525424</v>
      </c>
      <c r="BR112" s="920"/>
      <c r="BS112" s="920"/>
      <c r="BT112" s="920"/>
      <c r="BU112" s="920"/>
      <c r="BV112" s="920">
        <v>3767615</v>
      </c>
      <c r="BW112" s="920"/>
      <c r="BX112" s="920"/>
      <c r="BY112" s="920"/>
      <c r="BZ112" s="920"/>
      <c r="CA112" s="920">
        <v>3627261</v>
      </c>
      <c r="CB112" s="920"/>
      <c r="CC112" s="920"/>
      <c r="CD112" s="920"/>
      <c r="CE112" s="920"/>
      <c r="CF112" s="914">
        <v>122.5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235770</v>
      </c>
      <c r="AB113" s="934"/>
      <c r="AC113" s="934"/>
      <c r="AD113" s="934"/>
      <c r="AE113" s="935"/>
      <c r="AF113" s="936">
        <v>248331</v>
      </c>
      <c r="AG113" s="934"/>
      <c r="AH113" s="934"/>
      <c r="AI113" s="934"/>
      <c r="AJ113" s="935"/>
      <c r="AK113" s="936">
        <v>246360</v>
      </c>
      <c r="AL113" s="934"/>
      <c r="AM113" s="934"/>
      <c r="AN113" s="934"/>
      <c r="AO113" s="935"/>
      <c r="AP113" s="937">
        <v>8.3000000000000007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1389193</v>
      </c>
      <c r="BR113" s="920"/>
      <c r="BS113" s="920"/>
      <c r="BT113" s="920"/>
      <c r="BU113" s="920"/>
      <c r="BV113" s="920">
        <v>1318004</v>
      </c>
      <c r="BW113" s="920"/>
      <c r="BX113" s="920"/>
      <c r="BY113" s="920"/>
      <c r="BZ113" s="920"/>
      <c r="CA113" s="920">
        <v>1382031</v>
      </c>
      <c r="CB113" s="920"/>
      <c r="CC113" s="920"/>
      <c r="CD113" s="920"/>
      <c r="CE113" s="920"/>
      <c r="CF113" s="914">
        <v>46.7</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138607</v>
      </c>
      <c r="AB114" s="959"/>
      <c r="AC114" s="959"/>
      <c r="AD114" s="959"/>
      <c r="AE114" s="960"/>
      <c r="AF114" s="961">
        <v>141818</v>
      </c>
      <c r="AG114" s="959"/>
      <c r="AH114" s="959"/>
      <c r="AI114" s="959"/>
      <c r="AJ114" s="960"/>
      <c r="AK114" s="961">
        <v>157527</v>
      </c>
      <c r="AL114" s="959"/>
      <c r="AM114" s="959"/>
      <c r="AN114" s="959"/>
      <c r="AO114" s="960"/>
      <c r="AP114" s="962">
        <v>5.3</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1384044</v>
      </c>
      <c r="BR114" s="920"/>
      <c r="BS114" s="920"/>
      <c r="BT114" s="920"/>
      <c r="BU114" s="920"/>
      <c r="BV114" s="920">
        <v>1483322</v>
      </c>
      <c r="BW114" s="920"/>
      <c r="BX114" s="920"/>
      <c r="BY114" s="920"/>
      <c r="BZ114" s="920"/>
      <c r="CA114" s="920">
        <v>1401113</v>
      </c>
      <c r="CB114" s="920"/>
      <c r="CC114" s="920"/>
      <c r="CD114" s="920"/>
      <c r="CE114" s="920"/>
      <c r="CF114" s="914">
        <v>47.3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1102538</v>
      </c>
      <c r="AB117" s="966"/>
      <c r="AC117" s="966"/>
      <c r="AD117" s="966"/>
      <c r="AE117" s="967"/>
      <c r="AF117" s="965">
        <v>1062060</v>
      </c>
      <c r="AG117" s="966"/>
      <c r="AH117" s="966"/>
      <c r="AI117" s="966"/>
      <c r="AJ117" s="967"/>
      <c r="AK117" s="965">
        <v>1088177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12576246</v>
      </c>
      <c r="BR118" s="986"/>
      <c r="BS118" s="986"/>
      <c r="BT118" s="986"/>
      <c r="BU118" s="986"/>
      <c r="BV118" s="986">
        <v>12893829</v>
      </c>
      <c r="BW118" s="986"/>
      <c r="BX118" s="986"/>
      <c r="BY118" s="986"/>
      <c r="BZ118" s="986"/>
      <c r="CA118" s="986">
        <v>12893357</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3934859</v>
      </c>
      <c r="BR119" s="927"/>
      <c r="BS119" s="927"/>
      <c r="BT119" s="927"/>
      <c r="BU119" s="927"/>
      <c r="BV119" s="927">
        <v>3977109</v>
      </c>
      <c r="BW119" s="927"/>
      <c r="BX119" s="927"/>
      <c r="BY119" s="927"/>
      <c r="BZ119" s="927"/>
      <c r="CA119" s="927">
        <v>4303900</v>
      </c>
      <c r="CB119" s="927"/>
      <c r="CC119" s="927"/>
      <c r="CD119" s="927"/>
      <c r="CE119" s="927"/>
      <c r="CF119" s="941">
        <v>145.4</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20605</v>
      </c>
      <c r="BR120" s="920"/>
      <c r="BS120" s="920"/>
      <c r="BT120" s="920"/>
      <c r="BU120" s="920"/>
      <c r="BV120" s="920">
        <v>4021</v>
      </c>
      <c r="BW120" s="920"/>
      <c r="BX120" s="920"/>
      <c r="BY120" s="920"/>
      <c r="BZ120" s="920"/>
      <c r="CA120" s="920">
        <v>3216</v>
      </c>
      <c r="CB120" s="920"/>
      <c r="CC120" s="920"/>
      <c r="CD120" s="920"/>
      <c r="CE120" s="920"/>
      <c r="CF120" s="914">
        <v>0.1</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2915643</v>
      </c>
      <c r="DH120" s="927"/>
      <c r="DI120" s="927"/>
      <c r="DJ120" s="927"/>
      <c r="DK120" s="927"/>
      <c r="DL120" s="927">
        <v>3108448</v>
      </c>
      <c r="DM120" s="927"/>
      <c r="DN120" s="927"/>
      <c r="DO120" s="927"/>
      <c r="DP120" s="927"/>
      <c r="DQ120" s="927">
        <v>2963850</v>
      </c>
      <c r="DR120" s="927"/>
      <c r="DS120" s="927"/>
      <c r="DT120" s="927"/>
      <c r="DU120" s="927"/>
      <c r="DV120" s="928">
        <v>100.1</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8341479</v>
      </c>
      <c r="BR121" s="986"/>
      <c r="BS121" s="986"/>
      <c r="BT121" s="986"/>
      <c r="BU121" s="986"/>
      <c r="BV121" s="986">
        <v>8242569</v>
      </c>
      <c r="BW121" s="986"/>
      <c r="BX121" s="986"/>
      <c r="BY121" s="986"/>
      <c r="BZ121" s="986"/>
      <c r="CA121" s="986">
        <v>8343663</v>
      </c>
      <c r="CB121" s="986"/>
      <c r="CC121" s="986"/>
      <c r="CD121" s="986"/>
      <c r="CE121" s="986"/>
      <c r="CF121" s="1024">
        <v>281.8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583913</v>
      </c>
      <c r="DH121" s="920"/>
      <c r="DI121" s="920"/>
      <c r="DJ121" s="920"/>
      <c r="DK121" s="920"/>
      <c r="DL121" s="920">
        <v>634724</v>
      </c>
      <c r="DM121" s="920"/>
      <c r="DN121" s="920"/>
      <c r="DO121" s="920"/>
      <c r="DP121" s="920"/>
      <c r="DQ121" s="920">
        <v>640423</v>
      </c>
      <c r="DR121" s="920"/>
      <c r="DS121" s="920"/>
      <c r="DT121" s="920"/>
      <c r="DU121" s="920"/>
      <c r="DV121" s="921">
        <v>21.6</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12296943</v>
      </c>
      <c r="BR122" s="1035"/>
      <c r="BS122" s="1035"/>
      <c r="BT122" s="1035"/>
      <c r="BU122" s="1035"/>
      <c r="BV122" s="1035">
        <v>12223699</v>
      </c>
      <c r="BW122" s="1035"/>
      <c r="BX122" s="1035"/>
      <c r="BY122" s="1035"/>
      <c r="BZ122" s="1035"/>
      <c r="CA122" s="1035">
        <v>12650779</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25868</v>
      </c>
      <c r="DH122" s="920"/>
      <c r="DI122" s="920"/>
      <c r="DJ122" s="920"/>
      <c r="DK122" s="920"/>
      <c r="DL122" s="920">
        <v>24443</v>
      </c>
      <c r="DM122" s="920"/>
      <c r="DN122" s="920"/>
      <c r="DO122" s="920"/>
      <c r="DP122" s="920"/>
      <c r="DQ122" s="920">
        <v>22988</v>
      </c>
      <c r="DR122" s="920"/>
      <c r="DS122" s="920"/>
      <c r="DT122" s="920"/>
      <c r="DU122" s="920"/>
      <c r="DV122" s="921">
        <v>0.8</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9.1999999999999993</v>
      </c>
      <c r="BR123" s="1027"/>
      <c r="BS123" s="1027"/>
      <c r="BT123" s="1027"/>
      <c r="BU123" s="1027"/>
      <c r="BV123" s="1027">
        <v>22.2</v>
      </c>
      <c r="BW123" s="1027"/>
      <c r="BX123" s="1027"/>
      <c r="BY123" s="1027"/>
      <c r="BZ123" s="1027"/>
      <c r="CA123" s="1027">
        <v>8.1</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455</v>
      </c>
      <c r="DM127" s="1048"/>
      <c r="DN127" s="1048"/>
      <c r="DO127" s="1048"/>
      <c r="DP127" s="1048"/>
      <c r="DQ127" s="1048" t="s">
        <v>455</v>
      </c>
      <c r="DR127" s="1048"/>
      <c r="DS127" s="1048"/>
      <c r="DT127" s="1048"/>
      <c r="DU127" s="1048"/>
      <c r="DV127" s="1049" t="s">
        <v>455</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1310</v>
      </c>
      <c r="AB128" s="1090"/>
      <c r="AC128" s="1090"/>
      <c r="AD128" s="1090"/>
      <c r="AE128" s="1091"/>
      <c r="AF128" s="1092">
        <v>2642</v>
      </c>
      <c r="AG128" s="1090"/>
      <c r="AH128" s="1090"/>
      <c r="AI128" s="1090"/>
      <c r="AJ128" s="1091"/>
      <c r="AK128" s="1092">
        <v>1445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3809028</v>
      </c>
      <c r="AB129" s="959"/>
      <c r="AC129" s="959"/>
      <c r="AD129" s="959"/>
      <c r="AE129" s="960"/>
      <c r="AF129" s="961">
        <v>3793776</v>
      </c>
      <c r="AG129" s="959"/>
      <c r="AH129" s="959"/>
      <c r="AI129" s="959"/>
      <c r="AJ129" s="960"/>
      <c r="AK129" s="961">
        <v>3790505</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9.3000000000000007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793531</v>
      </c>
      <c r="AB130" s="959"/>
      <c r="AC130" s="959"/>
      <c r="AD130" s="959"/>
      <c r="AE130" s="960"/>
      <c r="AF130" s="961">
        <v>784623</v>
      </c>
      <c r="AG130" s="959"/>
      <c r="AH130" s="959"/>
      <c r="AI130" s="959"/>
      <c r="AJ130" s="960"/>
      <c r="AK130" s="961">
        <v>830026</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8.1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3015497</v>
      </c>
      <c r="AB131" s="998"/>
      <c r="AC131" s="998"/>
      <c r="AD131" s="998"/>
      <c r="AE131" s="999"/>
      <c r="AF131" s="1000">
        <v>3009153</v>
      </c>
      <c r="AG131" s="998"/>
      <c r="AH131" s="998"/>
      <c r="AI131" s="998"/>
      <c r="AJ131" s="999"/>
      <c r="AK131" s="1000">
        <v>2960479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10.20385694</v>
      </c>
      <c r="AB132" s="1104"/>
      <c r="AC132" s="1104"/>
      <c r="AD132" s="1104"/>
      <c r="AE132" s="1105"/>
      <c r="AF132" s="1106">
        <v>9.1319716880000001</v>
      </c>
      <c r="AG132" s="1104"/>
      <c r="AH132" s="1104"/>
      <c r="AI132" s="1104"/>
      <c r="AJ132" s="1105"/>
      <c r="AK132" s="1106">
        <v>8.6710968059999995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12.5</v>
      </c>
      <c r="AB133" s="1111"/>
      <c r="AC133" s="1111"/>
      <c r="AD133" s="1111"/>
      <c r="AE133" s="1112"/>
      <c r="AF133" s="1110">
        <v>10.5</v>
      </c>
      <c r="AG133" s="1111"/>
      <c r="AH133" s="1111"/>
      <c r="AI133" s="1111"/>
      <c r="AJ133" s="1112"/>
      <c r="AK133" s="1110">
        <v>9.3000000000000007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760822</v>
      </c>
      <c r="L9" s="264">
        <v>114100</v>
      </c>
      <c r="M9" s="265">
        <v>110200</v>
      </c>
      <c r="N9" s="266">
        <v>3.5</v>
      </c>
    </row>
    <row r="10" spans="1:16">
      <c r="A10" s="248"/>
      <c r="B10" s="244"/>
      <c r="C10" s="244"/>
      <c r="D10" s="244"/>
      <c r="E10" s="244"/>
      <c r="F10" s="244"/>
      <c r="G10" s="1119" t="s">
        <v>476</v>
      </c>
      <c r="H10" s="1120"/>
      <c r="I10" s="1120"/>
      <c r="J10" s="1121"/>
      <c r="K10" s="267">
        <v>146483</v>
      </c>
      <c r="L10" s="268">
        <v>21968</v>
      </c>
      <c r="M10" s="269">
        <v>10910</v>
      </c>
      <c r="N10" s="270">
        <v>101.4</v>
      </c>
    </row>
    <row r="11" spans="1:16" ht="13.5" customHeight="1">
      <c r="A11" s="248"/>
      <c r="B11" s="244"/>
      <c r="C11" s="244"/>
      <c r="D11" s="244"/>
      <c r="E11" s="244"/>
      <c r="F11" s="244"/>
      <c r="G11" s="1119" t="s">
        <v>477</v>
      </c>
      <c r="H11" s="1120"/>
      <c r="I11" s="1120"/>
      <c r="J11" s="1121"/>
      <c r="K11" s="267">
        <v>133231</v>
      </c>
      <c r="L11" s="268">
        <v>19981</v>
      </c>
      <c r="M11" s="269">
        <v>15361</v>
      </c>
      <c r="N11" s="270">
        <v>30.1</v>
      </c>
    </row>
    <row r="12" spans="1:16" ht="13.5" customHeight="1">
      <c r="A12" s="248"/>
      <c r="B12" s="244"/>
      <c r="C12" s="244"/>
      <c r="D12" s="244"/>
      <c r="E12" s="244"/>
      <c r="F12" s="244"/>
      <c r="G12" s="1119" t="s">
        <v>478</v>
      </c>
      <c r="H12" s="1120"/>
      <c r="I12" s="1120"/>
      <c r="J12" s="1121"/>
      <c r="K12" s="267">
        <v>53410</v>
      </c>
      <c r="L12" s="268">
        <v>8010</v>
      </c>
      <c r="M12" s="269">
        <v>1384</v>
      </c>
      <c r="N12" s="270">
        <v>478.8</v>
      </c>
    </row>
    <row r="13" spans="1:16" ht="13.5" customHeight="1">
      <c r="A13" s="248"/>
      <c r="B13" s="244"/>
      <c r="C13" s="244"/>
      <c r="D13" s="244"/>
      <c r="E13" s="244"/>
      <c r="F13" s="244"/>
      <c r="G13" s="1119" t="s">
        <v>479</v>
      </c>
      <c r="H13" s="1120"/>
      <c r="I13" s="1120"/>
      <c r="J13" s="1121"/>
      <c r="K13" s="267" t="s">
        <v>480</v>
      </c>
      <c r="L13" s="268" t="s">
        <v>480</v>
      </c>
      <c r="M13" s="269" t="s">
        <v>480</v>
      </c>
      <c r="N13" s="270" t="s">
        <v>480</v>
      </c>
    </row>
    <row r="14" spans="1:16" ht="13.5" customHeight="1">
      <c r="A14" s="248"/>
      <c r="B14" s="244"/>
      <c r="C14" s="244"/>
      <c r="D14" s="244"/>
      <c r="E14" s="244"/>
      <c r="F14" s="244"/>
      <c r="G14" s="1119" t="s">
        <v>481</v>
      </c>
      <c r="H14" s="1120"/>
      <c r="I14" s="1120"/>
      <c r="J14" s="1121"/>
      <c r="K14" s="267">
        <v>19745</v>
      </c>
      <c r="L14" s="268">
        <v>2961</v>
      </c>
      <c r="M14" s="269">
        <v>5179</v>
      </c>
      <c r="N14" s="270">
        <v>-42.8</v>
      </c>
    </row>
    <row r="15" spans="1:16" ht="13.5" customHeight="1">
      <c r="A15" s="248"/>
      <c r="B15" s="244"/>
      <c r="C15" s="244"/>
      <c r="D15" s="244"/>
      <c r="E15" s="244"/>
      <c r="F15" s="244"/>
      <c r="G15" s="1119" t="s">
        <v>482</v>
      </c>
      <c r="H15" s="1120"/>
      <c r="I15" s="1120"/>
      <c r="J15" s="1121"/>
      <c r="K15" s="267">
        <v>20286</v>
      </c>
      <c r="L15" s="268">
        <v>3042</v>
      </c>
      <c r="M15" s="269">
        <v>2730</v>
      </c>
      <c r="N15" s="270">
        <v>11.4</v>
      </c>
    </row>
    <row r="16" spans="1:16">
      <c r="A16" s="248"/>
      <c r="B16" s="244"/>
      <c r="C16" s="244"/>
      <c r="D16" s="244"/>
      <c r="E16" s="244"/>
      <c r="F16" s="244"/>
      <c r="G16" s="1122" t="s">
        <v>483</v>
      </c>
      <c r="H16" s="1123"/>
      <c r="I16" s="1123"/>
      <c r="J16" s="1124"/>
      <c r="K16" s="268">
        <v>-61391</v>
      </c>
      <c r="L16" s="268">
        <v>-9207</v>
      </c>
      <c r="M16" s="269">
        <v>-11587</v>
      </c>
      <c r="N16" s="270">
        <v>-20.5</v>
      </c>
    </row>
    <row r="17" spans="1:16">
      <c r="A17" s="248"/>
      <c r="B17" s="244"/>
      <c r="C17" s="244"/>
      <c r="D17" s="244"/>
      <c r="E17" s="244"/>
      <c r="F17" s="244"/>
      <c r="G17" s="1122" t="s">
        <v>171</v>
      </c>
      <c r="H17" s="1123"/>
      <c r="I17" s="1123"/>
      <c r="J17" s="1124"/>
      <c r="K17" s="268">
        <v>1072586</v>
      </c>
      <c r="L17" s="268">
        <v>160856</v>
      </c>
      <c r="M17" s="269">
        <v>134177</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13.2</v>
      </c>
      <c r="L21" s="281">
        <v>12.44</v>
      </c>
      <c r="M21" s="282">
        <v>0.76</v>
      </c>
      <c r="N21" s="249"/>
      <c r="O21" s="283"/>
      <c r="P21" s="279"/>
    </row>
    <row r="22" spans="1:16" s="284" customFormat="1">
      <c r="A22" s="279"/>
      <c r="B22" s="249"/>
      <c r="C22" s="249"/>
      <c r="D22" s="249"/>
      <c r="E22" s="249"/>
      <c r="F22" s="249"/>
      <c r="G22" s="1114" t="s">
        <v>489</v>
      </c>
      <c r="H22" s="1115"/>
      <c r="I22" s="1115"/>
      <c r="J22" s="1116"/>
      <c r="K22" s="285">
        <v>95.4</v>
      </c>
      <c r="L22" s="286">
        <v>95.1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684290</v>
      </c>
      <c r="L32" s="294">
        <v>102623</v>
      </c>
      <c r="M32" s="295">
        <v>69383</v>
      </c>
      <c r="N32" s="296">
        <v>47.9</v>
      </c>
    </row>
    <row r="33" spans="1:16" ht="13.5" customHeight="1">
      <c r="A33" s="248"/>
      <c r="B33" s="244"/>
      <c r="C33" s="244"/>
      <c r="D33" s="244"/>
      <c r="E33" s="244"/>
      <c r="F33" s="244"/>
      <c r="G33" s="1130" t="s">
        <v>493</v>
      </c>
      <c r="H33" s="1131"/>
      <c r="I33" s="1131"/>
      <c r="J33" s="1132"/>
      <c r="K33" s="294" t="s">
        <v>480</v>
      </c>
      <c r="L33" s="294" t="s">
        <v>480</v>
      </c>
      <c r="M33" s="295" t="s">
        <v>480</v>
      </c>
      <c r="N33" s="296" t="s">
        <v>480</v>
      </c>
    </row>
    <row r="34" spans="1:16" ht="27" customHeight="1">
      <c r="A34" s="248"/>
      <c r="B34" s="244"/>
      <c r="C34" s="244"/>
      <c r="D34" s="244"/>
      <c r="E34" s="244"/>
      <c r="F34" s="244"/>
      <c r="G34" s="1130" t="s">
        <v>494</v>
      </c>
      <c r="H34" s="1131"/>
      <c r="I34" s="1131"/>
      <c r="J34" s="1132"/>
      <c r="K34" s="294" t="s">
        <v>480</v>
      </c>
      <c r="L34" s="294" t="s">
        <v>480</v>
      </c>
      <c r="M34" s="295" t="s">
        <v>480</v>
      </c>
      <c r="N34" s="296" t="s">
        <v>480</v>
      </c>
    </row>
    <row r="35" spans="1:16" ht="27" customHeight="1">
      <c r="A35" s="248"/>
      <c r="B35" s="244"/>
      <c r="C35" s="244"/>
      <c r="D35" s="244"/>
      <c r="E35" s="244"/>
      <c r="F35" s="244"/>
      <c r="G35" s="1130" t="s">
        <v>495</v>
      </c>
      <c r="H35" s="1131"/>
      <c r="I35" s="1131"/>
      <c r="J35" s="1132"/>
      <c r="K35" s="294">
        <v>246360</v>
      </c>
      <c r="L35" s="294">
        <v>36947</v>
      </c>
      <c r="M35" s="295">
        <v>19734</v>
      </c>
      <c r="N35" s="296">
        <v>87.2</v>
      </c>
    </row>
    <row r="36" spans="1:16" ht="27" customHeight="1">
      <c r="A36" s="248"/>
      <c r="B36" s="244"/>
      <c r="C36" s="244"/>
      <c r="D36" s="244"/>
      <c r="E36" s="244"/>
      <c r="F36" s="244"/>
      <c r="G36" s="1130" t="s">
        <v>496</v>
      </c>
      <c r="H36" s="1131"/>
      <c r="I36" s="1131"/>
      <c r="J36" s="1132"/>
      <c r="K36" s="294">
        <v>157527</v>
      </c>
      <c r="L36" s="294">
        <v>23624</v>
      </c>
      <c r="M36" s="295">
        <v>4902</v>
      </c>
      <c r="N36" s="296">
        <v>381.9</v>
      </c>
    </row>
    <row r="37" spans="1:16" ht="13.5" customHeight="1">
      <c r="A37" s="248"/>
      <c r="B37" s="244"/>
      <c r="C37" s="244"/>
      <c r="D37" s="244"/>
      <c r="E37" s="244"/>
      <c r="F37" s="244"/>
      <c r="G37" s="1130" t="s">
        <v>497</v>
      </c>
      <c r="H37" s="1131"/>
      <c r="I37" s="1131"/>
      <c r="J37" s="1132"/>
      <c r="K37" s="294" t="s">
        <v>480</v>
      </c>
      <c r="L37" s="294" t="s">
        <v>480</v>
      </c>
      <c r="M37" s="295">
        <v>1542</v>
      </c>
      <c r="N37" s="296" t="s">
        <v>480</v>
      </c>
    </row>
    <row r="38" spans="1:16" ht="27" customHeight="1">
      <c r="A38" s="248"/>
      <c r="B38" s="244"/>
      <c r="C38" s="244"/>
      <c r="D38" s="244"/>
      <c r="E38" s="244"/>
      <c r="F38" s="244"/>
      <c r="G38" s="1133" t="s">
        <v>498</v>
      </c>
      <c r="H38" s="1134"/>
      <c r="I38" s="1134"/>
      <c r="J38" s="1135"/>
      <c r="K38" s="297" t="s">
        <v>480</v>
      </c>
      <c r="L38" s="297" t="s">
        <v>480</v>
      </c>
      <c r="M38" s="298">
        <v>13</v>
      </c>
      <c r="N38" s="299" t="s">
        <v>480</v>
      </c>
      <c r="O38" s="293"/>
    </row>
    <row r="39" spans="1:16">
      <c r="A39" s="248"/>
      <c r="B39" s="244"/>
      <c r="C39" s="244"/>
      <c r="D39" s="244"/>
      <c r="E39" s="244"/>
      <c r="F39" s="244"/>
      <c r="G39" s="1133" t="s">
        <v>499</v>
      </c>
      <c r="H39" s="1134"/>
      <c r="I39" s="1134"/>
      <c r="J39" s="1135"/>
      <c r="K39" s="300">
        <v>-1445</v>
      </c>
      <c r="L39" s="300">
        <v>-217</v>
      </c>
      <c r="M39" s="301">
        <v>-2613</v>
      </c>
      <c r="N39" s="302">
        <v>-91.7</v>
      </c>
      <c r="O39" s="293"/>
    </row>
    <row r="40" spans="1:16" ht="27" customHeight="1">
      <c r="A40" s="248"/>
      <c r="B40" s="244"/>
      <c r="C40" s="244"/>
      <c r="D40" s="244"/>
      <c r="E40" s="244"/>
      <c r="F40" s="244"/>
      <c r="G40" s="1130" t="s">
        <v>500</v>
      </c>
      <c r="H40" s="1131"/>
      <c r="I40" s="1131"/>
      <c r="J40" s="1132"/>
      <c r="K40" s="300">
        <v>-830026</v>
      </c>
      <c r="L40" s="300">
        <v>-124479</v>
      </c>
      <c r="M40" s="301">
        <v>-64897</v>
      </c>
      <c r="N40" s="302">
        <v>91.8</v>
      </c>
      <c r="O40" s="293"/>
    </row>
    <row r="41" spans="1:16">
      <c r="A41" s="248"/>
      <c r="B41" s="244"/>
      <c r="C41" s="244"/>
      <c r="D41" s="244"/>
      <c r="E41" s="244"/>
      <c r="F41" s="244"/>
      <c r="G41" s="1136" t="s">
        <v>281</v>
      </c>
      <c r="H41" s="1137"/>
      <c r="I41" s="1137"/>
      <c r="J41" s="1138"/>
      <c r="K41" s="294">
        <v>256706</v>
      </c>
      <c r="L41" s="300">
        <v>38498</v>
      </c>
      <c r="M41" s="301">
        <v>28065</v>
      </c>
      <c r="N41" s="302">
        <v>37.200000000000003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757030</v>
      </c>
      <c r="J51" s="320">
        <v>107747</v>
      </c>
      <c r="K51" s="321">
        <v>-23.3</v>
      </c>
      <c r="L51" s="322">
        <v>133616</v>
      </c>
      <c r="M51" s="323">
        <v>21.6</v>
      </c>
      <c r="N51" s="324">
        <v>-44.9</v>
      </c>
    </row>
    <row r="52" spans="1:14">
      <c r="A52" s="248"/>
      <c r="B52" s="244"/>
      <c r="C52" s="244"/>
      <c r="D52" s="244"/>
      <c r="E52" s="244"/>
      <c r="F52" s="244"/>
      <c r="G52" s="325"/>
      <c r="H52" s="326" t="s">
        <v>511</v>
      </c>
      <c r="I52" s="327">
        <v>602726</v>
      </c>
      <c r="J52" s="328">
        <v>85785</v>
      </c>
      <c r="K52" s="329">
        <v>-1.6</v>
      </c>
      <c r="L52" s="330">
        <v>57933</v>
      </c>
      <c r="M52" s="331">
        <v>-10.7</v>
      </c>
      <c r="N52" s="332">
        <v>9.1</v>
      </c>
    </row>
    <row r="53" spans="1:14">
      <c r="A53" s="248"/>
      <c r="B53" s="244"/>
      <c r="C53" s="244"/>
      <c r="D53" s="244"/>
      <c r="E53" s="244"/>
      <c r="F53" s="244"/>
      <c r="G53" s="310" t="s">
        <v>512</v>
      </c>
      <c r="H53" s="311"/>
      <c r="I53" s="319">
        <v>630086</v>
      </c>
      <c r="J53" s="320">
        <v>91809</v>
      </c>
      <c r="K53" s="321">
        <v>-14.8</v>
      </c>
      <c r="L53" s="322">
        <v>92021</v>
      </c>
      <c r="M53" s="323">
        <v>-31.1</v>
      </c>
      <c r="N53" s="324">
        <v>16.3</v>
      </c>
    </row>
    <row r="54" spans="1:14">
      <c r="A54" s="248"/>
      <c r="B54" s="244"/>
      <c r="C54" s="244"/>
      <c r="D54" s="244"/>
      <c r="E54" s="244"/>
      <c r="F54" s="244"/>
      <c r="G54" s="325"/>
      <c r="H54" s="326" t="s">
        <v>511</v>
      </c>
      <c r="I54" s="327">
        <v>580632</v>
      </c>
      <c r="J54" s="328">
        <v>84603</v>
      </c>
      <c r="K54" s="329">
        <v>-1.4</v>
      </c>
      <c r="L54" s="330">
        <v>52579</v>
      </c>
      <c r="M54" s="331">
        <v>-9.1999999999999993</v>
      </c>
      <c r="N54" s="332">
        <v>7.8</v>
      </c>
    </row>
    <row r="55" spans="1:14">
      <c r="A55" s="248"/>
      <c r="B55" s="244"/>
      <c r="C55" s="244"/>
      <c r="D55" s="244"/>
      <c r="E55" s="244"/>
      <c r="F55" s="244"/>
      <c r="G55" s="310" t="s">
        <v>513</v>
      </c>
      <c r="H55" s="311"/>
      <c r="I55" s="319">
        <v>667610</v>
      </c>
      <c r="J55" s="320">
        <v>97476</v>
      </c>
      <c r="K55" s="321">
        <v>6.2</v>
      </c>
      <c r="L55" s="322">
        <v>94828</v>
      </c>
      <c r="M55" s="323">
        <v>3.1</v>
      </c>
      <c r="N55" s="324">
        <v>3.1</v>
      </c>
    </row>
    <row r="56" spans="1:14">
      <c r="A56" s="248"/>
      <c r="B56" s="244"/>
      <c r="C56" s="244"/>
      <c r="D56" s="244"/>
      <c r="E56" s="244"/>
      <c r="F56" s="244"/>
      <c r="G56" s="325"/>
      <c r="H56" s="326" t="s">
        <v>511</v>
      </c>
      <c r="I56" s="327">
        <v>597061</v>
      </c>
      <c r="J56" s="328">
        <v>87175</v>
      </c>
      <c r="K56" s="329">
        <v>3</v>
      </c>
      <c r="L56" s="330">
        <v>55133</v>
      </c>
      <c r="M56" s="331">
        <v>4.9000000000000004</v>
      </c>
      <c r="N56" s="332">
        <v>-1.9</v>
      </c>
    </row>
    <row r="57" spans="1:14">
      <c r="A57" s="248"/>
      <c r="B57" s="244"/>
      <c r="C57" s="244"/>
      <c r="D57" s="244"/>
      <c r="E57" s="244"/>
      <c r="F57" s="244"/>
      <c r="G57" s="310" t="s">
        <v>514</v>
      </c>
      <c r="H57" s="311"/>
      <c r="I57" s="319">
        <v>808008</v>
      </c>
      <c r="J57" s="320">
        <v>119123</v>
      </c>
      <c r="K57" s="321">
        <v>22.2</v>
      </c>
      <c r="L57" s="322">
        <v>119674</v>
      </c>
      <c r="M57" s="323">
        <v>26.2</v>
      </c>
      <c r="N57" s="324">
        <v>-4</v>
      </c>
    </row>
    <row r="58" spans="1:14">
      <c r="A58" s="248"/>
      <c r="B58" s="244"/>
      <c r="C58" s="244"/>
      <c r="D58" s="244"/>
      <c r="E58" s="244"/>
      <c r="F58" s="244"/>
      <c r="G58" s="325"/>
      <c r="H58" s="326" t="s">
        <v>511</v>
      </c>
      <c r="I58" s="327">
        <v>709438</v>
      </c>
      <c r="J58" s="328">
        <v>104591</v>
      </c>
      <c r="K58" s="329">
        <v>20</v>
      </c>
      <c r="L58" s="330">
        <v>57803</v>
      </c>
      <c r="M58" s="331">
        <v>4.8</v>
      </c>
      <c r="N58" s="332">
        <v>15.2</v>
      </c>
    </row>
    <row r="59" spans="1:14">
      <c r="A59" s="248"/>
      <c r="B59" s="244"/>
      <c r="C59" s="244"/>
      <c r="D59" s="244"/>
      <c r="E59" s="244"/>
      <c r="F59" s="244"/>
      <c r="G59" s="310" t="s">
        <v>515</v>
      </c>
      <c r="H59" s="311"/>
      <c r="I59" s="319">
        <v>1140707</v>
      </c>
      <c r="J59" s="320">
        <v>171072</v>
      </c>
      <c r="K59" s="321">
        <v>43.6</v>
      </c>
      <c r="L59" s="322">
        <v>119685</v>
      </c>
      <c r="M59" s="323">
        <v>0</v>
      </c>
      <c r="N59" s="324">
        <v>43.6</v>
      </c>
    </row>
    <row r="60" spans="1:14">
      <c r="A60" s="248"/>
      <c r="B60" s="244"/>
      <c r="C60" s="244"/>
      <c r="D60" s="244"/>
      <c r="E60" s="244"/>
      <c r="F60" s="244"/>
      <c r="G60" s="325"/>
      <c r="H60" s="326" t="s">
        <v>511</v>
      </c>
      <c r="I60" s="333">
        <v>773601</v>
      </c>
      <c r="J60" s="328">
        <v>116017</v>
      </c>
      <c r="K60" s="329">
        <v>10.9</v>
      </c>
      <c r="L60" s="330">
        <v>68464</v>
      </c>
      <c r="M60" s="331">
        <v>18.399999999999999</v>
      </c>
      <c r="N60" s="332">
        <v>-7.5</v>
      </c>
    </row>
    <row r="61" spans="1:14">
      <c r="A61" s="248"/>
      <c r="B61" s="244"/>
      <c r="C61" s="244"/>
      <c r="D61" s="244"/>
      <c r="E61" s="244"/>
      <c r="F61" s="244"/>
      <c r="G61" s="310" t="s">
        <v>516</v>
      </c>
      <c r="H61" s="334"/>
      <c r="I61" s="335">
        <v>800688</v>
      </c>
      <c r="J61" s="336">
        <v>117445</v>
      </c>
      <c r="K61" s="337">
        <v>6.8</v>
      </c>
      <c r="L61" s="338">
        <v>111965</v>
      </c>
      <c r="M61" s="339">
        <v>4</v>
      </c>
      <c r="N61" s="324">
        <v>2.8</v>
      </c>
    </row>
    <row r="62" spans="1:14">
      <c r="A62" s="248"/>
      <c r="B62" s="244"/>
      <c r="C62" s="244"/>
      <c r="D62" s="244"/>
      <c r="E62" s="244"/>
      <c r="F62" s="244"/>
      <c r="G62" s="325"/>
      <c r="H62" s="326" t="s">
        <v>511</v>
      </c>
      <c r="I62" s="327">
        <v>652692</v>
      </c>
      <c r="J62" s="328">
        <v>95634</v>
      </c>
      <c r="K62" s="329">
        <v>6.2</v>
      </c>
      <c r="L62" s="330">
        <v>58382</v>
      </c>
      <c r="M62" s="331">
        <v>1.6</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39.61</v>
      </c>
      <c r="G47" s="12">
        <v>42.03</v>
      </c>
      <c r="H47" s="12">
        <v>51.38</v>
      </c>
      <c r="I47" s="12">
        <v>58.49</v>
      </c>
      <c r="J47" s="13">
        <v>65.62</v>
      </c>
    </row>
    <row r="48" spans="2:10" ht="57.75" customHeight="1">
      <c r="B48" s="14"/>
      <c r="C48" s="1141" t="s">
        <v>4</v>
      </c>
      <c r="D48" s="1141"/>
      <c r="E48" s="1142"/>
      <c r="F48" s="15">
        <v>7.48</v>
      </c>
      <c r="G48" s="16">
        <v>7.08</v>
      </c>
      <c r="H48" s="16">
        <v>5.32</v>
      </c>
      <c r="I48" s="16">
        <v>7.94</v>
      </c>
      <c r="J48" s="17">
        <v>7.45</v>
      </c>
    </row>
    <row r="49" spans="2:10" ht="57.75" customHeight="1" thickBot="1">
      <c r="B49" s="18"/>
      <c r="C49" s="1143" t="s">
        <v>5</v>
      </c>
      <c r="D49" s="1143"/>
      <c r="E49" s="1144"/>
      <c r="F49" s="19">
        <v>3.25</v>
      </c>
      <c r="G49" s="20" t="s">
        <v>523</v>
      </c>
      <c r="H49" s="20">
        <v>3.59</v>
      </c>
      <c r="I49" s="20">
        <v>6.86</v>
      </c>
      <c r="J49" s="21">
        <v>4.4400000000000004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7.43</v>
      </c>
      <c r="G34" s="33">
        <v>7.03</v>
      </c>
      <c r="H34" s="33">
        <v>5.24</v>
      </c>
      <c r="I34" s="33">
        <v>6.55</v>
      </c>
      <c r="J34" s="34">
        <v>7.34</v>
      </c>
      <c r="K34" s="22"/>
      <c r="L34" s="22"/>
      <c r="M34" s="22"/>
      <c r="N34" s="22"/>
      <c r="O34" s="22"/>
      <c r="P34" s="22"/>
    </row>
    <row r="35" spans="1:16" ht="39" customHeight="1">
      <c r="A35" s="22"/>
      <c r="B35" s="35"/>
      <c r="C35" s="1145" t="s">
        <v>525</v>
      </c>
      <c r="D35" s="1146"/>
      <c r="E35" s="1147"/>
      <c r="F35" s="36">
        <v>0.42</v>
      </c>
      <c r="G35" s="37">
        <v>1.51</v>
      </c>
      <c r="H35" s="37">
        <v>0.61</v>
      </c>
      <c r="I35" s="37">
        <v>0.57999999999999996</v>
      </c>
      <c r="J35" s="38">
        <v>0.56999999999999995</v>
      </c>
      <c r="K35" s="22"/>
      <c r="L35" s="22"/>
      <c r="M35" s="22"/>
      <c r="N35" s="22"/>
      <c r="O35" s="22"/>
      <c r="P35" s="22"/>
    </row>
    <row r="36" spans="1:16" ht="39" customHeight="1">
      <c r="A36" s="22"/>
      <c r="B36" s="35"/>
      <c r="C36" s="1145" t="s">
        <v>526</v>
      </c>
      <c r="D36" s="1146"/>
      <c r="E36" s="1147"/>
      <c r="F36" s="36">
        <v>0.35</v>
      </c>
      <c r="G36" s="37">
        <v>1.07</v>
      </c>
      <c r="H36" s="37">
        <v>0.4</v>
      </c>
      <c r="I36" s="37">
        <v>0.4</v>
      </c>
      <c r="J36" s="38">
        <v>0.32</v>
      </c>
      <c r="K36" s="22"/>
      <c r="L36" s="22"/>
      <c r="M36" s="22"/>
      <c r="N36" s="22"/>
      <c r="O36" s="22"/>
      <c r="P36" s="22"/>
    </row>
    <row r="37" spans="1:16" ht="39" customHeight="1">
      <c r="A37" s="22"/>
      <c r="B37" s="35"/>
      <c r="C37" s="1145" t="s">
        <v>527</v>
      </c>
      <c r="D37" s="1146"/>
      <c r="E37" s="1147"/>
      <c r="F37" s="36">
        <v>1.1499999999999999</v>
      </c>
      <c r="G37" s="37">
        <v>0.51</v>
      </c>
      <c r="H37" s="37">
        <v>0.86</v>
      </c>
      <c r="I37" s="37">
        <v>0.13</v>
      </c>
      <c r="J37" s="38">
        <v>0.22</v>
      </c>
      <c r="K37" s="22"/>
      <c r="L37" s="22"/>
      <c r="M37" s="22"/>
      <c r="N37" s="22"/>
      <c r="O37" s="22"/>
      <c r="P37" s="22"/>
    </row>
    <row r="38" spans="1:16" ht="39" customHeight="1">
      <c r="A38" s="22"/>
      <c r="B38" s="35"/>
      <c r="C38" s="1145" t="s">
        <v>528</v>
      </c>
      <c r="D38" s="1146"/>
      <c r="E38" s="1147"/>
      <c r="F38" s="36">
        <v>0.33</v>
      </c>
      <c r="G38" s="37">
        <v>0.36</v>
      </c>
      <c r="H38" s="37">
        <v>0.21</v>
      </c>
      <c r="I38" s="37">
        <v>0.28000000000000003</v>
      </c>
      <c r="J38" s="38">
        <v>0.21</v>
      </c>
      <c r="K38" s="22"/>
      <c r="L38" s="22"/>
      <c r="M38" s="22"/>
      <c r="N38" s="22"/>
      <c r="O38" s="22"/>
      <c r="P38" s="22"/>
    </row>
    <row r="39" spans="1:16" ht="39" customHeight="1">
      <c r="A39" s="22"/>
      <c r="B39" s="35"/>
      <c r="C39" s="1145" t="s">
        <v>529</v>
      </c>
      <c r="D39" s="1146"/>
      <c r="E39" s="1147"/>
      <c r="F39" s="36">
        <v>0.06</v>
      </c>
      <c r="G39" s="37">
        <v>0.09</v>
      </c>
      <c r="H39" s="37">
        <v>0.15</v>
      </c>
      <c r="I39" s="37">
        <v>0.13</v>
      </c>
      <c r="J39" s="38">
        <v>0.11</v>
      </c>
      <c r="K39" s="22"/>
      <c r="L39" s="22"/>
      <c r="M39" s="22"/>
      <c r="N39" s="22"/>
      <c r="O39" s="22"/>
      <c r="P39" s="22"/>
    </row>
    <row r="40" spans="1:16" ht="39" customHeight="1">
      <c r="A40" s="22"/>
      <c r="B40" s="35"/>
      <c r="C40" s="1145" t="s">
        <v>530</v>
      </c>
      <c r="D40" s="1146"/>
      <c r="E40" s="1147"/>
      <c r="F40" s="36">
        <v>0.04</v>
      </c>
      <c r="G40" s="37">
        <v>0.04</v>
      </c>
      <c r="H40" s="37">
        <v>7.0000000000000007E-2</v>
      </c>
      <c r="I40" s="37">
        <v>0.09</v>
      </c>
      <c r="J40" s="38">
        <v>0.11</v>
      </c>
      <c r="K40" s="22"/>
      <c r="L40" s="22"/>
      <c r="M40" s="22"/>
      <c r="N40" s="22"/>
      <c r="O40" s="22"/>
      <c r="P40" s="22"/>
    </row>
    <row r="41" spans="1:16" ht="39" customHeight="1">
      <c r="A41" s="22"/>
      <c r="B41" s="35"/>
      <c r="C41" s="1145" t="s">
        <v>531</v>
      </c>
      <c r="D41" s="1146"/>
      <c r="E41" s="1147"/>
      <c r="F41" s="36">
        <v>0.4</v>
      </c>
      <c r="G41" s="37">
        <v>0.46</v>
      </c>
      <c r="H41" s="37">
        <v>0.28000000000000003</v>
      </c>
      <c r="I41" s="37">
        <v>0.15</v>
      </c>
      <c r="J41" s="38">
        <v>0.11</v>
      </c>
      <c r="K41" s="22"/>
      <c r="L41" s="22"/>
      <c r="M41" s="22"/>
      <c r="N41" s="22"/>
      <c r="O41" s="22"/>
      <c r="P41" s="22"/>
    </row>
    <row r="42" spans="1:16" ht="39" customHeight="1">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533</v>
      </c>
      <c r="D43" s="1149"/>
      <c r="E43" s="1150"/>
      <c r="F43" s="41">
        <v>0.03</v>
      </c>
      <c r="G43" s="42">
        <v>0.03</v>
      </c>
      <c r="H43" s="42">
        <v>0.05</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858</v>
      </c>
      <c r="L45" s="60">
        <v>763</v>
      </c>
      <c r="M45" s="60">
        <v>728</v>
      </c>
      <c r="N45" s="60">
        <v>672</v>
      </c>
      <c r="O45" s="61">
        <v>684</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268</v>
      </c>
      <c r="L48" s="64">
        <v>241</v>
      </c>
      <c r="M48" s="64">
        <v>236</v>
      </c>
      <c r="N48" s="64">
        <v>248</v>
      </c>
      <c r="O48" s="65">
        <v>246</v>
      </c>
      <c r="P48" s="48"/>
      <c r="Q48" s="48"/>
      <c r="R48" s="48"/>
      <c r="S48" s="48"/>
      <c r="T48" s="48"/>
      <c r="U48" s="48"/>
    </row>
    <row r="49" spans="1:21" ht="30.75" customHeight="1">
      <c r="A49" s="48"/>
      <c r="B49" s="1163"/>
      <c r="C49" s="1164"/>
      <c r="D49" s="62"/>
      <c r="E49" s="1155" t="s">
        <v>16</v>
      </c>
      <c r="F49" s="1155"/>
      <c r="G49" s="1155"/>
      <c r="H49" s="1155"/>
      <c r="I49" s="1155"/>
      <c r="J49" s="1156"/>
      <c r="K49" s="63">
        <v>200</v>
      </c>
      <c r="L49" s="64">
        <v>190</v>
      </c>
      <c r="M49" s="64">
        <v>139</v>
      </c>
      <c r="N49" s="64">
        <v>142</v>
      </c>
      <c r="O49" s="65">
        <v>158</v>
      </c>
      <c r="P49" s="48"/>
      <c r="Q49" s="48"/>
      <c r="R49" s="48"/>
      <c r="S49" s="48"/>
      <c r="T49" s="48"/>
      <c r="U49" s="48"/>
    </row>
    <row r="50" spans="1:21" ht="30.75" customHeight="1">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855</v>
      </c>
      <c r="L52" s="64">
        <v>823</v>
      </c>
      <c r="M52" s="64">
        <v>795</v>
      </c>
      <c r="N52" s="64">
        <v>788</v>
      </c>
      <c r="O52" s="65">
        <v>831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471</v>
      </c>
      <c r="L53" s="69">
        <v>371</v>
      </c>
      <c r="M53" s="69">
        <v>308</v>
      </c>
      <c r="N53" s="69">
        <v>274</v>
      </c>
      <c r="O53" s="70">
        <v>257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2016-04-08T02:08:15Z</cp:lastPrinted>
  <dcterms:created xsi:type="dcterms:W3CDTF">2016-02-15T01:23:51Z</dcterms:created>
  <dcterms:modified xsi:type="dcterms:W3CDTF">2016-05-02T12:58:24Z</dcterms:modified>
  <cp:category/>
</cp:coreProperties>
</file>